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A. Van phong UB huyen\7. Hop Hoi dong\"/>
    </mc:Choice>
  </mc:AlternateContent>
  <xr:revisionPtr revIDLastSave="0" documentId="13_ncr:1_{712FDEF1-D5E3-4323-945B-9DD1F5D04212}" xr6:coauthVersionLast="47" xr6:coauthVersionMax="47" xr10:uidLastSave="{00000000-0000-0000-0000-000000000000}"/>
  <bookViews>
    <workbookView xWindow="-108" yWindow="-108" windowWidth="23256" windowHeight="12456" firstSheet="5" activeTab="6" xr2:uid="{00000000-000D-0000-FFFF-FFFF00000000}"/>
  </bookViews>
  <sheets>
    <sheet name="PL IIIa" sheetId="34" state="hidden" r:id="rId1"/>
    <sheet name="PL IV.1" sheetId="26" state="hidden" r:id="rId2"/>
    <sheet name="PL V.1" sheetId="27" state="hidden" r:id="rId3"/>
    <sheet name="PL IV a_SN" sheetId="35" state="hidden" r:id="rId4"/>
    <sheet name="PL IVb_ĐT" sheetId="38" state="hidden" r:id="rId5"/>
    <sheet name="PL 1 " sheetId="47" r:id="rId6"/>
    <sheet name="PL 2" sheetId="43" r:id="rId7"/>
    <sheet name="PL3" sheetId="42" r:id="rId8"/>
    <sheet name="PL 4 NTM" sheetId="48" r:id="rId9"/>
    <sheet name="PL 5 NTM" sheetId="49" r:id="rId10"/>
    <sheet name="PL6 GNBV" sheetId="50" r:id="rId11"/>
    <sheet name="PL 7 GNBV" sheetId="51" r:id="rId12"/>
    <sheet name="PL Va (goc)" sheetId="46" state="hidden" r:id="rId13"/>
    <sheet name="PL Vb" sheetId="45" state="hidden" r:id="rId14"/>
    <sheet name="PL Va_SN" sheetId="40" state="hidden" r:id="rId15"/>
    <sheet name="PL Vb_DT" sheetId="41" state="hidden" r:id="rId16"/>
    <sheet name="PL VI.1" sheetId="28" state="hidden" r:id="rId17"/>
    <sheet name="QD cac xa" sheetId="33" state="hidden" r:id="rId18"/>
    <sheet name="NSĐP (Doi ung)" sheetId="31" state="hidden" r:id="rId19"/>
    <sheet name="DM DA (doi ung)" sheetId="32" state="hidden" r:id="rId20"/>
    <sheet name="Dinh muc" sheetId="29" state="hidden"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_____NSO2" localSheetId="5" hidden="1">{"'Sheet1'!$L$16"}</definedName>
    <definedName name="___________NSO2" localSheetId="6" hidden="1">{"'Sheet1'!$L$16"}</definedName>
    <definedName name="___________NSO2" localSheetId="0" hidden="1">{"'Sheet1'!$L$16"}</definedName>
    <definedName name="___________NSO2" localSheetId="3" hidden="1">{"'Sheet1'!$L$16"}</definedName>
    <definedName name="___________NSO2" localSheetId="4" hidden="1">{"'Sheet1'!$L$16"}</definedName>
    <definedName name="___________NSO2" localSheetId="12" hidden="1">{"'Sheet1'!$L$16"}</definedName>
    <definedName name="___________NSO2" localSheetId="14" hidden="1">{"'Sheet1'!$L$16"}</definedName>
    <definedName name="___________NSO2" localSheetId="13" hidden="1">{"'Sheet1'!$L$16"}</definedName>
    <definedName name="___________NSO2" localSheetId="15" hidden="1">{"'Sheet1'!$L$16"}</definedName>
    <definedName name="___________NSO2" localSheetId="7" hidden="1">{"'Sheet1'!$L$16"}</definedName>
    <definedName name="___________NSO2" hidden="1">{"'Sheet1'!$L$16"}</definedName>
    <definedName name="_________a1" localSheetId="5" hidden="1">{"'Sheet1'!$L$16"}</definedName>
    <definedName name="_________a1" localSheetId="6" hidden="1">{"'Sheet1'!$L$16"}</definedName>
    <definedName name="_________a1" localSheetId="0" hidden="1">{"'Sheet1'!$L$16"}</definedName>
    <definedName name="_________a1" localSheetId="3" hidden="1">{"'Sheet1'!$L$16"}</definedName>
    <definedName name="_________a1" localSheetId="1" hidden="1">{"'Sheet1'!$L$16"}</definedName>
    <definedName name="_________a1" localSheetId="4" hidden="1">{"'Sheet1'!$L$16"}</definedName>
    <definedName name="_________a1" localSheetId="2" hidden="1">{"'Sheet1'!$L$16"}</definedName>
    <definedName name="_________a1" localSheetId="12" hidden="1">{"'Sheet1'!$L$16"}</definedName>
    <definedName name="_________a1" localSheetId="14" hidden="1">{"'Sheet1'!$L$16"}</definedName>
    <definedName name="_________a1" localSheetId="13" hidden="1">{"'Sheet1'!$L$16"}</definedName>
    <definedName name="_________a1" localSheetId="15" hidden="1">{"'Sheet1'!$L$16"}</definedName>
    <definedName name="_________a1" localSheetId="16" hidden="1">{"'Sheet1'!$L$16"}</definedName>
    <definedName name="_________a1" localSheetId="7" hidden="1">{"'Sheet1'!$L$16"}</definedName>
    <definedName name="_________a1" hidden="1">{"'Sheet1'!$L$16"}</definedName>
    <definedName name="_________B1" localSheetId="19" hidden="1">{"'Sheet1'!$L$16"}</definedName>
    <definedName name="_________B1" localSheetId="5" hidden="1">{"'Sheet1'!$L$16"}</definedName>
    <definedName name="_________B1" localSheetId="6" hidden="1">{"'Sheet1'!$L$16"}</definedName>
    <definedName name="_________B1" localSheetId="0" hidden="1">{"'Sheet1'!$L$16"}</definedName>
    <definedName name="_________B1" localSheetId="3" hidden="1">{"'Sheet1'!$L$16"}</definedName>
    <definedName name="_________B1" localSheetId="4" hidden="1">{"'Sheet1'!$L$16"}</definedName>
    <definedName name="_________B1" localSheetId="12" hidden="1">{"'Sheet1'!$L$16"}</definedName>
    <definedName name="_________B1" localSheetId="14" hidden="1">{"'Sheet1'!$L$16"}</definedName>
    <definedName name="_________B1" localSheetId="13" hidden="1">{"'Sheet1'!$L$16"}</definedName>
    <definedName name="_________B1" localSheetId="15" hidden="1">{"'Sheet1'!$L$16"}</definedName>
    <definedName name="_________B1" localSheetId="7" hidden="1">{"'Sheet1'!$L$16"}</definedName>
    <definedName name="_________B1" hidden="1">{"'Sheet1'!$L$16"}</definedName>
    <definedName name="_________ban2" localSheetId="5" hidden="1">{"'Sheet1'!$L$16"}</definedName>
    <definedName name="_________ban2" localSheetId="6" hidden="1">{"'Sheet1'!$L$16"}</definedName>
    <definedName name="_________ban2" localSheetId="0" hidden="1">{"'Sheet1'!$L$16"}</definedName>
    <definedName name="_________ban2" localSheetId="3" hidden="1">{"'Sheet1'!$L$16"}</definedName>
    <definedName name="_________ban2" localSheetId="1" hidden="1">{"'Sheet1'!$L$16"}</definedName>
    <definedName name="_________ban2" localSheetId="4" hidden="1">{"'Sheet1'!$L$16"}</definedName>
    <definedName name="_________ban2" localSheetId="2" hidden="1">{"'Sheet1'!$L$16"}</definedName>
    <definedName name="_________ban2" localSheetId="12" hidden="1">{"'Sheet1'!$L$16"}</definedName>
    <definedName name="_________ban2" localSheetId="14" hidden="1">{"'Sheet1'!$L$16"}</definedName>
    <definedName name="_________ban2" localSheetId="13" hidden="1">{"'Sheet1'!$L$16"}</definedName>
    <definedName name="_________ban2" localSheetId="15" hidden="1">{"'Sheet1'!$L$16"}</definedName>
    <definedName name="_________ban2" localSheetId="16" hidden="1">{"'Sheet1'!$L$16"}</definedName>
    <definedName name="_________ban2" localSheetId="7" hidden="1">{"'Sheet1'!$L$16"}</definedName>
    <definedName name="_________ban2" hidden="1">{"'Sheet1'!$L$16"}</definedName>
    <definedName name="_________h1" localSheetId="5" hidden="1">{"'Sheet1'!$L$16"}</definedName>
    <definedName name="_________h1" localSheetId="6" hidden="1">{"'Sheet1'!$L$16"}</definedName>
    <definedName name="_________h1" localSheetId="0" hidden="1">{"'Sheet1'!$L$16"}</definedName>
    <definedName name="_________h1" localSheetId="3" hidden="1">{"'Sheet1'!$L$16"}</definedName>
    <definedName name="_________h1" localSheetId="1" hidden="1">{"'Sheet1'!$L$16"}</definedName>
    <definedName name="_________h1" localSheetId="4" hidden="1">{"'Sheet1'!$L$16"}</definedName>
    <definedName name="_________h1" localSheetId="2" hidden="1">{"'Sheet1'!$L$16"}</definedName>
    <definedName name="_________h1" localSheetId="12" hidden="1">{"'Sheet1'!$L$16"}</definedName>
    <definedName name="_________h1" localSheetId="14" hidden="1">{"'Sheet1'!$L$16"}</definedName>
    <definedName name="_________h1" localSheetId="13" hidden="1">{"'Sheet1'!$L$16"}</definedName>
    <definedName name="_________h1" localSheetId="15" hidden="1">{"'Sheet1'!$L$16"}</definedName>
    <definedName name="_________h1" localSheetId="16" hidden="1">{"'Sheet1'!$L$16"}</definedName>
    <definedName name="_________h1" localSheetId="7" hidden="1">{"'Sheet1'!$L$16"}</definedName>
    <definedName name="_________h1" hidden="1">{"'Sheet1'!$L$16"}</definedName>
    <definedName name="_________hu1" localSheetId="5" hidden="1">{"'Sheet1'!$L$16"}</definedName>
    <definedName name="_________hu1" localSheetId="6" hidden="1">{"'Sheet1'!$L$16"}</definedName>
    <definedName name="_________hu1" localSheetId="0" hidden="1">{"'Sheet1'!$L$16"}</definedName>
    <definedName name="_________hu1" localSheetId="3" hidden="1">{"'Sheet1'!$L$16"}</definedName>
    <definedName name="_________hu1" localSheetId="1" hidden="1">{"'Sheet1'!$L$16"}</definedName>
    <definedName name="_________hu1" localSheetId="4" hidden="1">{"'Sheet1'!$L$16"}</definedName>
    <definedName name="_________hu1" localSheetId="2" hidden="1">{"'Sheet1'!$L$16"}</definedName>
    <definedName name="_________hu1" localSheetId="12" hidden="1">{"'Sheet1'!$L$16"}</definedName>
    <definedName name="_________hu1" localSheetId="14" hidden="1">{"'Sheet1'!$L$16"}</definedName>
    <definedName name="_________hu1" localSheetId="13" hidden="1">{"'Sheet1'!$L$16"}</definedName>
    <definedName name="_________hu1" localSheetId="15" hidden="1">{"'Sheet1'!$L$16"}</definedName>
    <definedName name="_________hu1" localSheetId="16" hidden="1">{"'Sheet1'!$L$16"}</definedName>
    <definedName name="_________hu1" localSheetId="7" hidden="1">{"'Sheet1'!$L$16"}</definedName>
    <definedName name="_________hu1" hidden="1">{"'Sheet1'!$L$16"}</definedName>
    <definedName name="_________hu2" localSheetId="5" hidden="1">{"'Sheet1'!$L$16"}</definedName>
    <definedName name="_________hu2" localSheetId="6" hidden="1">{"'Sheet1'!$L$16"}</definedName>
    <definedName name="_________hu2" localSheetId="0" hidden="1">{"'Sheet1'!$L$16"}</definedName>
    <definedName name="_________hu2" localSheetId="3" hidden="1">{"'Sheet1'!$L$16"}</definedName>
    <definedName name="_________hu2" localSheetId="1" hidden="1">{"'Sheet1'!$L$16"}</definedName>
    <definedName name="_________hu2" localSheetId="4" hidden="1">{"'Sheet1'!$L$16"}</definedName>
    <definedName name="_________hu2" localSheetId="2" hidden="1">{"'Sheet1'!$L$16"}</definedName>
    <definedName name="_________hu2" localSheetId="12" hidden="1">{"'Sheet1'!$L$16"}</definedName>
    <definedName name="_________hu2" localSheetId="14" hidden="1">{"'Sheet1'!$L$16"}</definedName>
    <definedName name="_________hu2" localSheetId="13" hidden="1">{"'Sheet1'!$L$16"}</definedName>
    <definedName name="_________hu2" localSheetId="15" hidden="1">{"'Sheet1'!$L$16"}</definedName>
    <definedName name="_________hu2" localSheetId="16" hidden="1">{"'Sheet1'!$L$16"}</definedName>
    <definedName name="_________hu2" localSheetId="7" hidden="1">{"'Sheet1'!$L$16"}</definedName>
    <definedName name="_________hu2" hidden="1">{"'Sheet1'!$L$16"}</definedName>
    <definedName name="_________hu5" localSheetId="5" hidden="1">{"'Sheet1'!$L$16"}</definedName>
    <definedName name="_________hu5" localSheetId="6" hidden="1">{"'Sheet1'!$L$16"}</definedName>
    <definedName name="_________hu5" localSheetId="0" hidden="1">{"'Sheet1'!$L$16"}</definedName>
    <definedName name="_________hu5" localSheetId="3" hidden="1">{"'Sheet1'!$L$16"}</definedName>
    <definedName name="_________hu5" localSheetId="1" hidden="1">{"'Sheet1'!$L$16"}</definedName>
    <definedName name="_________hu5" localSheetId="4" hidden="1">{"'Sheet1'!$L$16"}</definedName>
    <definedName name="_________hu5" localSheetId="2" hidden="1">{"'Sheet1'!$L$16"}</definedName>
    <definedName name="_________hu5" localSheetId="12" hidden="1">{"'Sheet1'!$L$16"}</definedName>
    <definedName name="_________hu5" localSheetId="14" hidden="1">{"'Sheet1'!$L$16"}</definedName>
    <definedName name="_________hu5" localSheetId="13" hidden="1">{"'Sheet1'!$L$16"}</definedName>
    <definedName name="_________hu5" localSheetId="15" hidden="1">{"'Sheet1'!$L$16"}</definedName>
    <definedName name="_________hu5" localSheetId="16" hidden="1">{"'Sheet1'!$L$16"}</definedName>
    <definedName name="_________hu5" localSheetId="7" hidden="1">{"'Sheet1'!$L$16"}</definedName>
    <definedName name="_________hu5" hidden="1">{"'Sheet1'!$L$16"}</definedName>
    <definedName name="_________hu6" localSheetId="5" hidden="1">{"'Sheet1'!$L$16"}</definedName>
    <definedName name="_________hu6" localSheetId="6" hidden="1">{"'Sheet1'!$L$16"}</definedName>
    <definedName name="_________hu6" localSheetId="0" hidden="1">{"'Sheet1'!$L$16"}</definedName>
    <definedName name="_________hu6" localSheetId="3" hidden="1">{"'Sheet1'!$L$16"}</definedName>
    <definedName name="_________hu6" localSheetId="1" hidden="1">{"'Sheet1'!$L$16"}</definedName>
    <definedName name="_________hu6" localSheetId="4" hidden="1">{"'Sheet1'!$L$16"}</definedName>
    <definedName name="_________hu6" localSheetId="2" hidden="1">{"'Sheet1'!$L$16"}</definedName>
    <definedName name="_________hu6" localSheetId="12" hidden="1">{"'Sheet1'!$L$16"}</definedName>
    <definedName name="_________hu6" localSheetId="14" hidden="1">{"'Sheet1'!$L$16"}</definedName>
    <definedName name="_________hu6" localSheetId="13" hidden="1">{"'Sheet1'!$L$16"}</definedName>
    <definedName name="_________hu6" localSheetId="15" hidden="1">{"'Sheet1'!$L$16"}</definedName>
    <definedName name="_________hu6" localSheetId="16" hidden="1">{"'Sheet1'!$L$16"}</definedName>
    <definedName name="_________hu6" localSheetId="7" hidden="1">{"'Sheet1'!$L$16"}</definedName>
    <definedName name="_________hu6" hidden="1">{"'Sheet1'!$L$16"}</definedName>
    <definedName name="_________M36" localSheetId="5" hidden="1">{"'Sheet1'!$L$16"}</definedName>
    <definedName name="_________M36" localSheetId="6" hidden="1">{"'Sheet1'!$L$16"}</definedName>
    <definedName name="_________M36" localSheetId="0" hidden="1">{"'Sheet1'!$L$16"}</definedName>
    <definedName name="_________M36" localSheetId="3" hidden="1">{"'Sheet1'!$L$16"}</definedName>
    <definedName name="_________M36" localSheetId="1" hidden="1">{"'Sheet1'!$L$16"}</definedName>
    <definedName name="_________M36" localSheetId="4" hidden="1">{"'Sheet1'!$L$16"}</definedName>
    <definedName name="_________M36" localSheetId="2" hidden="1">{"'Sheet1'!$L$16"}</definedName>
    <definedName name="_________M36" localSheetId="12" hidden="1">{"'Sheet1'!$L$16"}</definedName>
    <definedName name="_________M36" localSheetId="14" hidden="1">{"'Sheet1'!$L$16"}</definedName>
    <definedName name="_________M36" localSheetId="13" hidden="1">{"'Sheet1'!$L$16"}</definedName>
    <definedName name="_________M36" localSheetId="15" hidden="1">{"'Sheet1'!$L$16"}</definedName>
    <definedName name="_________M36" localSheetId="16" hidden="1">{"'Sheet1'!$L$16"}</definedName>
    <definedName name="_________M36" localSheetId="7" hidden="1">{"'Sheet1'!$L$16"}</definedName>
    <definedName name="_________M36" hidden="1">{"'Sheet1'!$L$16"}</definedName>
    <definedName name="_________NSO2" localSheetId="19" hidden="1">{"'Sheet1'!$L$16"}</definedName>
    <definedName name="_________NSO2" localSheetId="5" hidden="1">{"'Sheet1'!$L$16"}</definedName>
    <definedName name="_________NSO2" localSheetId="6" hidden="1">{"'Sheet1'!$L$16"}</definedName>
    <definedName name="_________NSO2" localSheetId="0" hidden="1">{"'Sheet1'!$L$16"}</definedName>
    <definedName name="_________NSO2" localSheetId="3" hidden="1">{"'Sheet1'!$L$16"}</definedName>
    <definedName name="_________NSO2" localSheetId="1" hidden="1">{"'Sheet1'!$L$16"}</definedName>
    <definedName name="_________NSO2" localSheetId="4" hidden="1">{"'Sheet1'!$L$16"}</definedName>
    <definedName name="_________NSO2" localSheetId="2" hidden="1">{"'Sheet1'!$L$16"}</definedName>
    <definedName name="_________NSO2" localSheetId="12" hidden="1">{"'Sheet1'!$L$16"}</definedName>
    <definedName name="_________NSO2" localSheetId="14" hidden="1">{"'Sheet1'!$L$16"}</definedName>
    <definedName name="_________NSO2" localSheetId="13" hidden="1">{"'Sheet1'!$L$16"}</definedName>
    <definedName name="_________NSO2" localSheetId="15" hidden="1">{"'Sheet1'!$L$16"}</definedName>
    <definedName name="_________NSO2" localSheetId="16" hidden="1">{"'Sheet1'!$L$16"}</definedName>
    <definedName name="_________NSO2" localSheetId="7" hidden="1">{"'Sheet1'!$L$16"}</definedName>
    <definedName name="_________NSO2" hidden="1">{"'Sheet1'!$L$16"}</definedName>
    <definedName name="_________PA3" localSheetId="5" hidden="1">{"'Sheet1'!$L$16"}</definedName>
    <definedName name="_________PA3" localSheetId="6" hidden="1">{"'Sheet1'!$L$16"}</definedName>
    <definedName name="_________PA3" localSheetId="0" hidden="1">{"'Sheet1'!$L$16"}</definedName>
    <definedName name="_________PA3" localSheetId="3" hidden="1">{"'Sheet1'!$L$16"}</definedName>
    <definedName name="_________PA3" localSheetId="1" hidden="1">{"'Sheet1'!$L$16"}</definedName>
    <definedName name="_________PA3" localSheetId="4" hidden="1">{"'Sheet1'!$L$16"}</definedName>
    <definedName name="_________PA3" localSheetId="2" hidden="1">{"'Sheet1'!$L$16"}</definedName>
    <definedName name="_________PA3" localSheetId="12" hidden="1">{"'Sheet1'!$L$16"}</definedName>
    <definedName name="_________PA3" localSheetId="14" hidden="1">{"'Sheet1'!$L$16"}</definedName>
    <definedName name="_________PA3" localSheetId="13" hidden="1">{"'Sheet1'!$L$16"}</definedName>
    <definedName name="_________PA3" localSheetId="15" hidden="1">{"'Sheet1'!$L$16"}</definedName>
    <definedName name="_________PA3" localSheetId="16" hidden="1">{"'Sheet1'!$L$16"}</definedName>
    <definedName name="_________PA3" localSheetId="7" hidden="1">{"'Sheet1'!$L$16"}</definedName>
    <definedName name="_________PA3" hidden="1">{"'Sheet1'!$L$16"}</definedName>
    <definedName name="_________Pl2" localSheetId="19" hidden="1">{"'Sheet1'!$L$16"}</definedName>
    <definedName name="_________Pl2" localSheetId="5" hidden="1">{"'Sheet1'!$L$16"}</definedName>
    <definedName name="_________Pl2" localSheetId="6" hidden="1">{"'Sheet1'!$L$16"}</definedName>
    <definedName name="_________Pl2" localSheetId="0" hidden="1">{"'Sheet1'!$L$16"}</definedName>
    <definedName name="_________Pl2" localSheetId="3" hidden="1">{"'Sheet1'!$L$16"}</definedName>
    <definedName name="_________Pl2" localSheetId="4" hidden="1">{"'Sheet1'!$L$16"}</definedName>
    <definedName name="_________Pl2" localSheetId="12" hidden="1">{"'Sheet1'!$L$16"}</definedName>
    <definedName name="_________Pl2" localSheetId="14" hidden="1">{"'Sheet1'!$L$16"}</definedName>
    <definedName name="_________Pl2" localSheetId="13" hidden="1">{"'Sheet1'!$L$16"}</definedName>
    <definedName name="_________Pl2" localSheetId="15" hidden="1">{"'Sheet1'!$L$16"}</definedName>
    <definedName name="_________Pl2" localSheetId="7" hidden="1">{"'Sheet1'!$L$16"}</definedName>
    <definedName name="_________Pl2" hidden="1">{"'Sheet1'!$L$16"}</definedName>
    <definedName name="_________Tru21" localSheetId="5" hidden="1">{"'Sheet1'!$L$16"}</definedName>
    <definedName name="_________Tru21" localSheetId="6" hidden="1">{"'Sheet1'!$L$16"}</definedName>
    <definedName name="_________Tru21" localSheetId="0" hidden="1">{"'Sheet1'!$L$16"}</definedName>
    <definedName name="_________Tru21" localSheetId="3" hidden="1">{"'Sheet1'!$L$16"}</definedName>
    <definedName name="_________Tru21" localSheetId="1" hidden="1">{"'Sheet1'!$L$16"}</definedName>
    <definedName name="_________Tru21" localSheetId="4" hidden="1">{"'Sheet1'!$L$16"}</definedName>
    <definedName name="_________Tru21" localSheetId="2" hidden="1">{"'Sheet1'!$L$16"}</definedName>
    <definedName name="_________Tru21" localSheetId="12" hidden="1">{"'Sheet1'!$L$16"}</definedName>
    <definedName name="_________Tru21" localSheetId="14" hidden="1">{"'Sheet1'!$L$16"}</definedName>
    <definedName name="_________Tru21" localSheetId="13" hidden="1">{"'Sheet1'!$L$16"}</definedName>
    <definedName name="_________Tru21" localSheetId="15" hidden="1">{"'Sheet1'!$L$16"}</definedName>
    <definedName name="_________Tru21" localSheetId="16" hidden="1">{"'Sheet1'!$L$16"}</definedName>
    <definedName name="_________Tru21" localSheetId="7" hidden="1">{"'Sheet1'!$L$16"}</definedName>
    <definedName name="_________Tru21" hidden="1">{"'Sheet1'!$L$16"}</definedName>
    <definedName name="________a1" localSheetId="5" hidden="1">{"'Sheet1'!$L$16"}</definedName>
    <definedName name="________a1" localSheetId="6" hidden="1">{"'Sheet1'!$L$16"}</definedName>
    <definedName name="________a1" localSheetId="0" hidden="1">{"'Sheet1'!$L$16"}</definedName>
    <definedName name="________a1" localSheetId="3" hidden="1">{"'Sheet1'!$L$16"}</definedName>
    <definedName name="________a1" localSheetId="1" hidden="1">{"'Sheet1'!$L$16"}</definedName>
    <definedName name="________a1" localSheetId="4" hidden="1">{"'Sheet1'!$L$16"}</definedName>
    <definedName name="________a1" localSheetId="2" hidden="1">{"'Sheet1'!$L$16"}</definedName>
    <definedName name="________a1" localSheetId="12" hidden="1">{"'Sheet1'!$L$16"}</definedName>
    <definedName name="________a1" localSheetId="14" hidden="1">{"'Sheet1'!$L$16"}</definedName>
    <definedName name="________a1" localSheetId="13" hidden="1">{"'Sheet1'!$L$16"}</definedName>
    <definedName name="________a1" localSheetId="15" hidden="1">{"'Sheet1'!$L$16"}</definedName>
    <definedName name="________a1" localSheetId="16" hidden="1">{"'Sheet1'!$L$16"}</definedName>
    <definedName name="________a1" localSheetId="7" hidden="1">{"'Sheet1'!$L$16"}</definedName>
    <definedName name="________a1" hidden="1">{"'Sheet1'!$L$16"}</definedName>
    <definedName name="________h1" localSheetId="5" hidden="1">{"'Sheet1'!$L$16"}</definedName>
    <definedName name="________h1" localSheetId="6" hidden="1">{"'Sheet1'!$L$16"}</definedName>
    <definedName name="________h1" localSheetId="0" hidden="1">{"'Sheet1'!$L$16"}</definedName>
    <definedName name="________h1" localSheetId="3" hidden="1">{"'Sheet1'!$L$16"}</definedName>
    <definedName name="________h1" localSheetId="1" hidden="1">{"'Sheet1'!$L$16"}</definedName>
    <definedName name="________h1" localSheetId="4" hidden="1">{"'Sheet1'!$L$16"}</definedName>
    <definedName name="________h1" localSheetId="2" hidden="1">{"'Sheet1'!$L$16"}</definedName>
    <definedName name="________h1" localSheetId="12" hidden="1">{"'Sheet1'!$L$16"}</definedName>
    <definedName name="________h1" localSheetId="14" hidden="1">{"'Sheet1'!$L$16"}</definedName>
    <definedName name="________h1" localSheetId="13" hidden="1">{"'Sheet1'!$L$16"}</definedName>
    <definedName name="________h1" localSheetId="15" hidden="1">{"'Sheet1'!$L$16"}</definedName>
    <definedName name="________h1" localSheetId="16" hidden="1">{"'Sheet1'!$L$16"}</definedName>
    <definedName name="________h1" localSheetId="7" hidden="1">{"'Sheet1'!$L$16"}</definedName>
    <definedName name="________h1" hidden="1">{"'Sheet1'!$L$16"}</definedName>
    <definedName name="________hu1" localSheetId="5" hidden="1">{"'Sheet1'!$L$16"}</definedName>
    <definedName name="________hu1" localSheetId="6" hidden="1">{"'Sheet1'!$L$16"}</definedName>
    <definedName name="________hu1" localSheetId="0" hidden="1">{"'Sheet1'!$L$16"}</definedName>
    <definedName name="________hu1" localSheetId="3" hidden="1">{"'Sheet1'!$L$16"}</definedName>
    <definedName name="________hu1" localSheetId="1" hidden="1">{"'Sheet1'!$L$16"}</definedName>
    <definedName name="________hu1" localSheetId="4" hidden="1">{"'Sheet1'!$L$16"}</definedName>
    <definedName name="________hu1" localSheetId="2" hidden="1">{"'Sheet1'!$L$16"}</definedName>
    <definedName name="________hu1" localSheetId="12" hidden="1">{"'Sheet1'!$L$16"}</definedName>
    <definedName name="________hu1" localSheetId="14" hidden="1">{"'Sheet1'!$L$16"}</definedName>
    <definedName name="________hu1" localSheetId="13" hidden="1">{"'Sheet1'!$L$16"}</definedName>
    <definedName name="________hu1" localSheetId="15" hidden="1">{"'Sheet1'!$L$16"}</definedName>
    <definedName name="________hu1" localSheetId="16" hidden="1">{"'Sheet1'!$L$16"}</definedName>
    <definedName name="________hu1" localSheetId="7" hidden="1">{"'Sheet1'!$L$16"}</definedName>
    <definedName name="________hu1" hidden="1">{"'Sheet1'!$L$16"}</definedName>
    <definedName name="________hu2" localSheetId="5" hidden="1">{"'Sheet1'!$L$16"}</definedName>
    <definedName name="________hu2" localSheetId="6" hidden="1">{"'Sheet1'!$L$16"}</definedName>
    <definedName name="________hu2" localSheetId="0" hidden="1">{"'Sheet1'!$L$16"}</definedName>
    <definedName name="________hu2" localSheetId="3" hidden="1">{"'Sheet1'!$L$16"}</definedName>
    <definedName name="________hu2" localSheetId="1" hidden="1">{"'Sheet1'!$L$16"}</definedName>
    <definedName name="________hu2" localSheetId="4" hidden="1">{"'Sheet1'!$L$16"}</definedName>
    <definedName name="________hu2" localSheetId="2" hidden="1">{"'Sheet1'!$L$16"}</definedName>
    <definedName name="________hu2" localSheetId="12" hidden="1">{"'Sheet1'!$L$16"}</definedName>
    <definedName name="________hu2" localSheetId="14" hidden="1">{"'Sheet1'!$L$16"}</definedName>
    <definedName name="________hu2" localSheetId="13" hidden="1">{"'Sheet1'!$L$16"}</definedName>
    <definedName name="________hu2" localSheetId="15" hidden="1">{"'Sheet1'!$L$16"}</definedName>
    <definedName name="________hu2" localSheetId="16" hidden="1">{"'Sheet1'!$L$16"}</definedName>
    <definedName name="________hu2" localSheetId="7" hidden="1">{"'Sheet1'!$L$16"}</definedName>
    <definedName name="________hu2" hidden="1">{"'Sheet1'!$L$16"}</definedName>
    <definedName name="________hu5" localSheetId="5" hidden="1">{"'Sheet1'!$L$16"}</definedName>
    <definedName name="________hu5" localSheetId="6" hidden="1">{"'Sheet1'!$L$16"}</definedName>
    <definedName name="________hu5" localSheetId="0" hidden="1">{"'Sheet1'!$L$16"}</definedName>
    <definedName name="________hu5" localSheetId="3" hidden="1">{"'Sheet1'!$L$16"}</definedName>
    <definedName name="________hu5" localSheetId="1" hidden="1">{"'Sheet1'!$L$16"}</definedName>
    <definedName name="________hu5" localSheetId="4" hidden="1">{"'Sheet1'!$L$16"}</definedName>
    <definedName name="________hu5" localSheetId="2" hidden="1">{"'Sheet1'!$L$16"}</definedName>
    <definedName name="________hu5" localSheetId="12" hidden="1">{"'Sheet1'!$L$16"}</definedName>
    <definedName name="________hu5" localSheetId="14" hidden="1">{"'Sheet1'!$L$16"}</definedName>
    <definedName name="________hu5" localSheetId="13" hidden="1">{"'Sheet1'!$L$16"}</definedName>
    <definedName name="________hu5" localSheetId="15" hidden="1">{"'Sheet1'!$L$16"}</definedName>
    <definedName name="________hu5" localSheetId="16" hidden="1">{"'Sheet1'!$L$16"}</definedName>
    <definedName name="________hu5" localSheetId="7" hidden="1">{"'Sheet1'!$L$16"}</definedName>
    <definedName name="________hu5" hidden="1">{"'Sheet1'!$L$16"}</definedName>
    <definedName name="________hu6" localSheetId="5" hidden="1">{"'Sheet1'!$L$16"}</definedName>
    <definedName name="________hu6" localSheetId="6" hidden="1">{"'Sheet1'!$L$16"}</definedName>
    <definedName name="________hu6" localSheetId="0" hidden="1">{"'Sheet1'!$L$16"}</definedName>
    <definedName name="________hu6" localSheetId="3" hidden="1">{"'Sheet1'!$L$16"}</definedName>
    <definedName name="________hu6" localSheetId="1" hidden="1">{"'Sheet1'!$L$16"}</definedName>
    <definedName name="________hu6" localSheetId="4" hidden="1">{"'Sheet1'!$L$16"}</definedName>
    <definedName name="________hu6" localSheetId="2" hidden="1">{"'Sheet1'!$L$16"}</definedName>
    <definedName name="________hu6" localSheetId="12" hidden="1">{"'Sheet1'!$L$16"}</definedName>
    <definedName name="________hu6" localSheetId="14" hidden="1">{"'Sheet1'!$L$16"}</definedName>
    <definedName name="________hu6" localSheetId="13" hidden="1">{"'Sheet1'!$L$16"}</definedName>
    <definedName name="________hu6" localSheetId="15" hidden="1">{"'Sheet1'!$L$16"}</definedName>
    <definedName name="________hu6" localSheetId="16" hidden="1">{"'Sheet1'!$L$16"}</definedName>
    <definedName name="________hu6" localSheetId="7" hidden="1">{"'Sheet1'!$L$16"}</definedName>
    <definedName name="________hu6" hidden="1">{"'Sheet1'!$L$16"}</definedName>
    <definedName name="________NSO2" localSheetId="19" hidden="1">{"'Sheet1'!$L$16"}</definedName>
    <definedName name="________NSO2" localSheetId="5" hidden="1">{"'Sheet1'!$L$16"}</definedName>
    <definedName name="________NSO2" localSheetId="6" hidden="1">{"'Sheet1'!$L$16"}</definedName>
    <definedName name="________NSO2" localSheetId="0" hidden="1">{"'Sheet1'!$L$16"}</definedName>
    <definedName name="________NSO2" localSheetId="3" hidden="1">{"'Sheet1'!$L$16"}</definedName>
    <definedName name="________NSO2" localSheetId="1" hidden="1">{"'Sheet1'!$L$16"}</definedName>
    <definedName name="________NSO2" localSheetId="4" hidden="1">{"'Sheet1'!$L$16"}</definedName>
    <definedName name="________NSO2" localSheetId="2" hidden="1">{"'Sheet1'!$L$16"}</definedName>
    <definedName name="________NSO2" localSheetId="12" hidden="1">{"'Sheet1'!$L$16"}</definedName>
    <definedName name="________NSO2" localSheetId="14" hidden="1">{"'Sheet1'!$L$16"}</definedName>
    <definedName name="________NSO2" localSheetId="13" hidden="1">{"'Sheet1'!$L$16"}</definedName>
    <definedName name="________NSO2" localSheetId="15" hidden="1">{"'Sheet1'!$L$16"}</definedName>
    <definedName name="________NSO2" localSheetId="16" hidden="1">{"'Sheet1'!$L$16"}</definedName>
    <definedName name="________NSO2" localSheetId="7" hidden="1">{"'Sheet1'!$L$16"}</definedName>
    <definedName name="________NSO2" hidden="1">{"'Sheet1'!$L$16"}</definedName>
    <definedName name="_______a1" localSheetId="5" hidden="1">{"'Sheet1'!$L$16"}</definedName>
    <definedName name="_______a1" localSheetId="6" hidden="1">{"'Sheet1'!$L$16"}</definedName>
    <definedName name="_______a1" localSheetId="0" hidden="1">{"'Sheet1'!$L$16"}</definedName>
    <definedName name="_______a1" localSheetId="3" hidden="1">{"'Sheet1'!$L$16"}</definedName>
    <definedName name="_______a1" localSheetId="4" hidden="1">{"'Sheet1'!$L$16"}</definedName>
    <definedName name="_______a1" localSheetId="12" hidden="1">{"'Sheet1'!$L$16"}</definedName>
    <definedName name="_______a1" localSheetId="14" hidden="1">{"'Sheet1'!$L$16"}</definedName>
    <definedName name="_______a1" localSheetId="13" hidden="1">{"'Sheet1'!$L$16"}</definedName>
    <definedName name="_______a1" localSheetId="15" hidden="1">{"'Sheet1'!$L$16"}</definedName>
    <definedName name="_______a1" localSheetId="7" hidden="1">{"'Sheet1'!$L$16"}</definedName>
    <definedName name="_______a1" hidden="1">{"'Sheet1'!$L$16"}</definedName>
    <definedName name="_______B1" localSheetId="19" hidden="1">{"'Sheet1'!$L$16"}</definedName>
    <definedName name="_______B1" localSheetId="5" hidden="1">{"'Sheet1'!$L$16"}</definedName>
    <definedName name="_______B1" localSheetId="6" hidden="1">{"'Sheet1'!$L$16"}</definedName>
    <definedName name="_______B1" localSheetId="0" hidden="1">{"'Sheet1'!$L$16"}</definedName>
    <definedName name="_______B1" localSheetId="3" hidden="1">{"'Sheet1'!$L$16"}</definedName>
    <definedName name="_______B1" localSheetId="1" hidden="1">{"'Sheet1'!$L$16"}</definedName>
    <definedName name="_______B1" localSheetId="4" hidden="1">{"'Sheet1'!$L$16"}</definedName>
    <definedName name="_______B1" localSheetId="2" hidden="1">{"'Sheet1'!$L$16"}</definedName>
    <definedName name="_______B1" localSheetId="12" hidden="1">{"'Sheet1'!$L$16"}</definedName>
    <definedName name="_______B1" localSheetId="14" hidden="1">{"'Sheet1'!$L$16"}</definedName>
    <definedName name="_______B1" localSheetId="13" hidden="1">{"'Sheet1'!$L$16"}</definedName>
    <definedName name="_______B1" localSheetId="15" hidden="1">{"'Sheet1'!$L$16"}</definedName>
    <definedName name="_______B1" localSheetId="16" hidden="1">{"'Sheet1'!$L$16"}</definedName>
    <definedName name="_______B1" localSheetId="7" hidden="1">{"'Sheet1'!$L$16"}</definedName>
    <definedName name="_______B1" hidden="1">{"'Sheet1'!$L$16"}</definedName>
    <definedName name="_______ban2" localSheetId="5" hidden="1">{"'Sheet1'!$L$16"}</definedName>
    <definedName name="_______ban2" localSheetId="6" hidden="1">{"'Sheet1'!$L$16"}</definedName>
    <definedName name="_______ban2" localSheetId="0" hidden="1">{"'Sheet1'!$L$16"}</definedName>
    <definedName name="_______ban2" localSheetId="3" hidden="1">{"'Sheet1'!$L$16"}</definedName>
    <definedName name="_______ban2" localSheetId="4" hidden="1">{"'Sheet1'!$L$16"}</definedName>
    <definedName name="_______ban2" localSheetId="12" hidden="1">{"'Sheet1'!$L$16"}</definedName>
    <definedName name="_______ban2" localSheetId="14" hidden="1">{"'Sheet1'!$L$16"}</definedName>
    <definedName name="_______ban2" localSheetId="13" hidden="1">{"'Sheet1'!$L$16"}</definedName>
    <definedName name="_______ban2" localSheetId="15" hidden="1">{"'Sheet1'!$L$16"}</definedName>
    <definedName name="_______ban2" localSheetId="7" hidden="1">{"'Sheet1'!$L$16"}</definedName>
    <definedName name="_______ban2" hidden="1">{"'Sheet1'!$L$16"}</definedName>
    <definedName name="_______h1" localSheetId="5" hidden="1">{"'Sheet1'!$L$16"}</definedName>
    <definedName name="_______h1" localSheetId="6" hidden="1">{"'Sheet1'!$L$16"}</definedName>
    <definedName name="_______h1" localSheetId="0" hidden="1">{"'Sheet1'!$L$16"}</definedName>
    <definedName name="_______h1" localSheetId="3" hidden="1">{"'Sheet1'!$L$16"}</definedName>
    <definedName name="_______h1" localSheetId="4" hidden="1">{"'Sheet1'!$L$16"}</definedName>
    <definedName name="_______h1" localSheetId="12" hidden="1">{"'Sheet1'!$L$16"}</definedName>
    <definedName name="_______h1" localSheetId="14" hidden="1">{"'Sheet1'!$L$16"}</definedName>
    <definedName name="_______h1" localSheetId="13" hidden="1">{"'Sheet1'!$L$16"}</definedName>
    <definedName name="_______h1" localSheetId="15" hidden="1">{"'Sheet1'!$L$16"}</definedName>
    <definedName name="_______h1" localSheetId="7" hidden="1">{"'Sheet1'!$L$16"}</definedName>
    <definedName name="_______h1" hidden="1">{"'Sheet1'!$L$16"}</definedName>
    <definedName name="_______hu1" localSheetId="5" hidden="1">{"'Sheet1'!$L$16"}</definedName>
    <definedName name="_______hu1" localSheetId="6" hidden="1">{"'Sheet1'!$L$16"}</definedName>
    <definedName name="_______hu1" localSheetId="0" hidden="1">{"'Sheet1'!$L$16"}</definedName>
    <definedName name="_______hu1" localSheetId="3" hidden="1">{"'Sheet1'!$L$16"}</definedName>
    <definedName name="_______hu1" localSheetId="4" hidden="1">{"'Sheet1'!$L$16"}</definedName>
    <definedName name="_______hu1" localSheetId="12" hidden="1">{"'Sheet1'!$L$16"}</definedName>
    <definedName name="_______hu1" localSheetId="14" hidden="1">{"'Sheet1'!$L$16"}</definedName>
    <definedName name="_______hu1" localSheetId="13" hidden="1">{"'Sheet1'!$L$16"}</definedName>
    <definedName name="_______hu1" localSheetId="15" hidden="1">{"'Sheet1'!$L$16"}</definedName>
    <definedName name="_______hu1" localSheetId="7" hidden="1">{"'Sheet1'!$L$16"}</definedName>
    <definedName name="_______hu1" hidden="1">{"'Sheet1'!$L$16"}</definedName>
    <definedName name="_______hu2" localSheetId="5" hidden="1">{"'Sheet1'!$L$16"}</definedName>
    <definedName name="_______hu2" localSheetId="6" hidden="1">{"'Sheet1'!$L$16"}</definedName>
    <definedName name="_______hu2" localSheetId="0" hidden="1">{"'Sheet1'!$L$16"}</definedName>
    <definedName name="_______hu2" localSheetId="3" hidden="1">{"'Sheet1'!$L$16"}</definedName>
    <definedName name="_______hu2" localSheetId="4" hidden="1">{"'Sheet1'!$L$16"}</definedName>
    <definedName name="_______hu2" localSheetId="12" hidden="1">{"'Sheet1'!$L$16"}</definedName>
    <definedName name="_______hu2" localSheetId="14" hidden="1">{"'Sheet1'!$L$16"}</definedName>
    <definedName name="_______hu2" localSheetId="13" hidden="1">{"'Sheet1'!$L$16"}</definedName>
    <definedName name="_______hu2" localSheetId="15" hidden="1">{"'Sheet1'!$L$16"}</definedName>
    <definedName name="_______hu2" localSheetId="7" hidden="1">{"'Sheet1'!$L$16"}</definedName>
    <definedName name="_______hu2" hidden="1">{"'Sheet1'!$L$16"}</definedName>
    <definedName name="_______hu5" localSheetId="5" hidden="1">{"'Sheet1'!$L$16"}</definedName>
    <definedName name="_______hu5" localSheetId="6" hidden="1">{"'Sheet1'!$L$16"}</definedName>
    <definedName name="_______hu5" localSheetId="0" hidden="1">{"'Sheet1'!$L$16"}</definedName>
    <definedName name="_______hu5" localSheetId="3" hidden="1">{"'Sheet1'!$L$16"}</definedName>
    <definedName name="_______hu5" localSheetId="4" hidden="1">{"'Sheet1'!$L$16"}</definedName>
    <definedName name="_______hu5" localSheetId="12" hidden="1">{"'Sheet1'!$L$16"}</definedName>
    <definedName name="_______hu5" localSheetId="14" hidden="1">{"'Sheet1'!$L$16"}</definedName>
    <definedName name="_______hu5" localSheetId="13" hidden="1">{"'Sheet1'!$L$16"}</definedName>
    <definedName name="_______hu5" localSheetId="15" hidden="1">{"'Sheet1'!$L$16"}</definedName>
    <definedName name="_______hu5" localSheetId="7" hidden="1">{"'Sheet1'!$L$16"}</definedName>
    <definedName name="_______hu5" hidden="1">{"'Sheet1'!$L$16"}</definedName>
    <definedName name="_______hu6" localSheetId="5" hidden="1">{"'Sheet1'!$L$16"}</definedName>
    <definedName name="_______hu6" localSheetId="6" hidden="1">{"'Sheet1'!$L$16"}</definedName>
    <definedName name="_______hu6" localSheetId="0" hidden="1">{"'Sheet1'!$L$16"}</definedName>
    <definedName name="_______hu6" localSheetId="3" hidden="1">{"'Sheet1'!$L$16"}</definedName>
    <definedName name="_______hu6" localSheetId="4" hidden="1">{"'Sheet1'!$L$16"}</definedName>
    <definedName name="_______hu6" localSheetId="12" hidden="1">{"'Sheet1'!$L$16"}</definedName>
    <definedName name="_______hu6" localSheetId="14" hidden="1">{"'Sheet1'!$L$16"}</definedName>
    <definedName name="_______hu6" localSheetId="13" hidden="1">{"'Sheet1'!$L$16"}</definedName>
    <definedName name="_______hu6" localSheetId="15" hidden="1">{"'Sheet1'!$L$16"}</definedName>
    <definedName name="_______hu6" localSheetId="7" hidden="1">{"'Sheet1'!$L$16"}</definedName>
    <definedName name="_______hu6" hidden="1">{"'Sheet1'!$L$16"}</definedName>
    <definedName name="_______M36" localSheetId="5" hidden="1">{"'Sheet1'!$L$16"}</definedName>
    <definedName name="_______M36" localSheetId="6" hidden="1">{"'Sheet1'!$L$16"}</definedName>
    <definedName name="_______M36" localSheetId="0" hidden="1">{"'Sheet1'!$L$16"}</definedName>
    <definedName name="_______M36" localSheetId="3" hidden="1">{"'Sheet1'!$L$16"}</definedName>
    <definedName name="_______M36" localSheetId="4" hidden="1">{"'Sheet1'!$L$16"}</definedName>
    <definedName name="_______M36" localSheetId="12" hidden="1">{"'Sheet1'!$L$16"}</definedName>
    <definedName name="_______M36" localSheetId="14" hidden="1">{"'Sheet1'!$L$16"}</definedName>
    <definedName name="_______M36" localSheetId="13" hidden="1">{"'Sheet1'!$L$16"}</definedName>
    <definedName name="_______M36" localSheetId="15" hidden="1">{"'Sheet1'!$L$16"}</definedName>
    <definedName name="_______M36" localSheetId="7" hidden="1">{"'Sheet1'!$L$16"}</definedName>
    <definedName name="_______M36" hidden="1">{"'Sheet1'!$L$16"}</definedName>
    <definedName name="_______NSO2" localSheetId="19" hidden="1">{"'Sheet1'!$L$16"}</definedName>
    <definedName name="_______NSO2" localSheetId="5" hidden="1">{"'Sheet1'!$L$16"}</definedName>
    <definedName name="_______NSO2" localSheetId="6" hidden="1">{"'Sheet1'!$L$16"}</definedName>
    <definedName name="_______NSO2" localSheetId="0" hidden="1">{"'Sheet1'!$L$16"}</definedName>
    <definedName name="_______NSO2" localSheetId="3" hidden="1">{"'Sheet1'!$L$16"}</definedName>
    <definedName name="_______NSO2" localSheetId="1" hidden="1">{"'Sheet1'!$L$16"}</definedName>
    <definedName name="_______NSO2" localSheetId="4" hidden="1">{"'Sheet1'!$L$16"}</definedName>
    <definedName name="_______NSO2" localSheetId="2" hidden="1">{"'Sheet1'!$L$16"}</definedName>
    <definedName name="_______NSO2" localSheetId="12" hidden="1">{"'Sheet1'!$L$16"}</definedName>
    <definedName name="_______NSO2" localSheetId="14" hidden="1">{"'Sheet1'!$L$16"}</definedName>
    <definedName name="_______NSO2" localSheetId="13" hidden="1">{"'Sheet1'!$L$16"}</definedName>
    <definedName name="_______NSO2" localSheetId="15" hidden="1">{"'Sheet1'!$L$16"}</definedName>
    <definedName name="_______NSO2" localSheetId="16" hidden="1">{"'Sheet1'!$L$16"}</definedName>
    <definedName name="_______NSO2" localSheetId="7" hidden="1">{"'Sheet1'!$L$16"}</definedName>
    <definedName name="_______NSO2" hidden="1">{"'Sheet1'!$L$16"}</definedName>
    <definedName name="_______PA3" localSheetId="5" hidden="1">{"'Sheet1'!$L$16"}</definedName>
    <definedName name="_______PA3" localSheetId="6" hidden="1">{"'Sheet1'!$L$16"}</definedName>
    <definedName name="_______PA3" localSheetId="0" hidden="1">{"'Sheet1'!$L$16"}</definedName>
    <definedName name="_______PA3" localSheetId="3" hidden="1">{"'Sheet1'!$L$16"}</definedName>
    <definedName name="_______PA3" localSheetId="4" hidden="1">{"'Sheet1'!$L$16"}</definedName>
    <definedName name="_______PA3" localSheetId="12" hidden="1">{"'Sheet1'!$L$16"}</definedName>
    <definedName name="_______PA3" localSheetId="14" hidden="1">{"'Sheet1'!$L$16"}</definedName>
    <definedName name="_______PA3" localSheetId="13" hidden="1">{"'Sheet1'!$L$16"}</definedName>
    <definedName name="_______PA3" localSheetId="15" hidden="1">{"'Sheet1'!$L$16"}</definedName>
    <definedName name="_______PA3" localSheetId="7" hidden="1">{"'Sheet1'!$L$16"}</definedName>
    <definedName name="_______PA3" hidden="1">{"'Sheet1'!$L$16"}</definedName>
    <definedName name="_______Pl2" localSheetId="19" hidden="1">{"'Sheet1'!$L$16"}</definedName>
    <definedName name="_______Pl2" localSheetId="5" hidden="1">{"'Sheet1'!$L$16"}</definedName>
    <definedName name="_______Pl2" localSheetId="6" hidden="1">{"'Sheet1'!$L$16"}</definedName>
    <definedName name="_______Pl2" localSheetId="0" hidden="1">{"'Sheet1'!$L$16"}</definedName>
    <definedName name="_______Pl2" localSheetId="3" hidden="1">{"'Sheet1'!$L$16"}</definedName>
    <definedName name="_______Pl2" localSheetId="1" hidden="1">{"'Sheet1'!$L$16"}</definedName>
    <definedName name="_______Pl2" localSheetId="4" hidden="1">{"'Sheet1'!$L$16"}</definedName>
    <definedName name="_______Pl2" localSheetId="2" hidden="1">{"'Sheet1'!$L$16"}</definedName>
    <definedName name="_______Pl2" localSheetId="12" hidden="1">{"'Sheet1'!$L$16"}</definedName>
    <definedName name="_______Pl2" localSheetId="14" hidden="1">{"'Sheet1'!$L$16"}</definedName>
    <definedName name="_______Pl2" localSheetId="13" hidden="1">{"'Sheet1'!$L$16"}</definedName>
    <definedName name="_______Pl2" localSheetId="15" hidden="1">{"'Sheet1'!$L$16"}</definedName>
    <definedName name="_______Pl2" localSheetId="16" hidden="1">{"'Sheet1'!$L$16"}</definedName>
    <definedName name="_______Pl2" localSheetId="7" hidden="1">{"'Sheet1'!$L$16"}</definedName>
    <definedName name="_______Pl2" hidden="1">{"'Sheet1'!$L$16"}</definedName>
    <definedName name="_______Q3" localSheetId="19" hidden="1">{"'Sheet1'!$L$16"}</definedName>
    <definedName name="_______Q3" localSheetId="5" hidden="1">{"'Sheet1'!$L$16"}</definedName>
    <definedName name="_______Q3" localSheetId="6" hidden="1">{"'Sheet1'!$L$16"}</definedName>
    <definedName name="_______Q3" localSheetId="0" hidden="1">{"'Sheet1'!$L$16"}</definedName>
    <definedName name="_______Q3" localSheetId="3" hidden="1">{"'Sheet1'!$L$16"}</definedName>
    <definedName name="_______Q3" localSheetId="4" hidden="1">{"'Sheet1'!$L$16"}</definedName>
    <definedName name="_______Q3" localSheetId="12" hidden="1">{"'Sheet1'!$L$16"}</definedName>
    <definedName name="_______Q3" localSheetId="14" hidden="1">{"'Sheet1'!$L$16"}</definedName>
    <definedName name="_______Q3" localSheetId="13" hidden="1">{"'Sheet1'!$L$16"}</definedName>
    <definedName name="_______Q3" localSheetId="15" hidden="1">{"'Sheet1'!$L$16"}</definedName>
    <definedName name="_______Q3" localSheetId="7" hidden="1">{"'Sheet1'!$L$16"}</definedName>
    <definedName name="_______Q3" hidden="1">{"'Sheet1'!$L$16"}</definedName>
    <definedName name="_______Tru21" localSheetId="5" hidden="1">{"'Sheet1'!$L$16"}</definedName>
    <definedName name="_______Tru21" localSheetId="6" hidden="1">{"'Sheet1'!$L$16"}</definedName>
    <definedName name="_______Tru21" localSheetId="0" hidden="1">{"'Sheet1'!$L$16"}</definedName>
    <definedName name="_______Tru21" localSheetId="3" hidden="1">{"'Sheet1'!$L$16"}</definedName>
    <definedName name="_______Tru21" localSheetId="4" hidden="1">{"'Sheet1'!$L$16"}</definedName>
    <definedName name="_______Tru21" localSheetId="12" hidden="1">{"'Sheet1'!$L$16"}</definedName>
    <definedName name="_______Tru21" localSheetId="14" hidden="1">{"'Sheet1'!$L$16"}</definedName>
    <definedName name="_______Tru21" localSheetId="13" hidden="1">{"'Sheet1'!$L$16"}</definedName>
    <definedName name="_______Tru21" localSheetId="15" hidden="1">{"'Sheet1'!$L$16"}</definedName>
    <definedName name="_______Tru21" localSheetId="7" hidden="1">{"'Sheet1'!$L$16"}</definedName>
    <definedName name="_______Tru21" hidden="1">{"'Sheet1'!$L$16"}</definedName>
    <definedName name="______a1" localSheetId="19" hidden="1">{"'Sheet1'!$L$16"}</definedName>
    <definedName name="______a1" localSheetId="5" hidden="1">{"'Sheet1'!$L$16"}</definedName>
    <definedName name="______a1" localSheetId="6" hidden="1">{"'Sheet1'!$L$16"}</definedName>
    <definedName name="______a1" localSheetId="0" hidden="1">{"'Sheet1'!$L$16"}</definedName>
    <definedName name="______a1" localSheetId="3" hidden="1">{"'Sheet1'!$L$16"}</definedName>
    <definedName name="______a1" localSheetId="1" hidden="1">{"'Sheet1'!$L$16"}</definedName>
    <definedName name="______a1" localSheetId="4" hidden="1">{"'Sheet1'!$L$16"}</definedName>
    <definedName name="______a1" localSheetId="2" hidden="1">{"'Sheet1'!$L$16"}</definedName>
    <definedName name="______a1" localSheetId="12" hidden="1">{"'Sheet1'!$L$16"}</definedName>
    <definedName name="______a1" localSheetId="14" hidden="1">{"'Sheet1'!$L$16"}</definedName>
    <definedName name="______a1" localSheetId="13" hidden="1">{"'Sheet1'!$L$16"}</definedName>
    <definedName name="______a1" localSheetId="15" hidden="1">{"'Sheet1'!$L$16"}</definedName>
    <definedName name="______a1" localSheetId="16" hidden="1">{"'Sheet1'!$L$16"}</definedName>
    <definedName name="______a1" localSheetId="7" hidden="1">{"'Sheet1'!$L$16"}</definedName>
    <definedName name="______a1" hidden="1">{"'Sheet1'!$L$16"}</definedName>
    <definedName name="______B1" localSheetId="19" hidden="1">{"'Sheet1'!$L$16"}</definedName>
    <definedName name="______B1" localSheetId="5" hidden="1">{"'Sheet1'!$L$16"}</definedName>
    <definedName name="______B1" localSheetId="6" hidden="1">{"'Sheet1'!$L$16"}</definedName>
    <definedName name="______B1" localSheetId="0" hidden="1">{"'Sheet1'!$L$16"}</definedName>
    <definedName name="______B1" localSheetId="3" hidden="1">{"'Sheet1'!$L$16"}</definedName>
    <definedName name="______B1" localSheetId="1" hidden="1">{"'Sheet1'!$L$16"}</definedName>
    <definedName name="______B1" localSheetId="4" hidden="1">{"'Sheet1'!$L$16"}</definedName>
    <definedName name="______B1" localSheetId="2" hidden="1">{"'Sheet1'!$L$16"}</definedName>
    <definedName name="______B1" localSheetId="12" hidden="1">{"'Sheet1'!$L$16"}</definedName>
    <definedName name="______B1" localSheetId="14" hidden="1">{"'Sheet1'!$L$16"}</definedName>
    <definedName name="______B1" localSheetId="13" hidden="1">{"'Sheet1'!$L$16"}</definedName>
    <definedName name="______B1" localSheetId="15" hidden="1">{"'Sheet1'!$L$16"}</definedName>
    <definedName name="______B1" localSheetId="16" hidden="1">{"'Sheet1'!$L$16"}</definedName>
    <definedName name="______B1" localSheetId="7" hidden="1">{"'Sheet1'!$L$16"}</definedName>
    <definedName name="______B1" hidden="1">{"'Sheet1'!$L$16"}</definedName>
    <definedName name="______ban2" localSheetId="19" hidden="1">{"'Sheet1'!$L$16"}</definedName>
    <definedName name="______ban2" localSheetId="5" hidden="1">{"'Sheet1'!$L$16"}</definedName>
    <definedName name="______ban2" localSheetId="6" hidden="1">{"'Sheet1'!$L$16"}</definedName>
    <definedName name="______ban2" localSheetId="0" hidden="1">{"'Sheet1'!$L$16"}</definedName>
    <definedName name="______ban2" localSheetId="3" hidden="1">{"'Sheet1'!$L$16"}</definedName>
    <definedName name="______ban2" localSheetId="1" hidden="1">{"'Sheet1'!$L$16"}</definedName>
    <definedName name="______ban2" localSheetId="4" hidden="1">{"'Sheet1'!$L$16"}</definedName>
    <definedName name="______ban2" localSheetId="2" hidden="1">{"'Sheet1'!$L$16"}</definedName>
    <definedName name="______ban2" localSheetId="12" hidden="1">{"'Sheet1'!$L$16"}</definedName>
    <definedName name="______ban2" localSheetId="14" hidden="1">{"'Sheet1'!$L$16"}</definedName>
    <definedName name="______ban2" localSheetId="13" hidden="1">{"'Sheet1'!$L$16"}</definedName>
    <definedName name="______ban2" localSheetId="15" hidden="1">{"'Sheet1'!$L$16"}</definedName>
    <definedName name="______ban2" localSheetId="16" hidden="1">{"'Sheet1'!$L$16"}</definedName>
    <definedName name="______ban2" localSheetId="7" hidden="1">{"'Sheet1'!$L$16"}</definedName>
    <definedName name="______ban2" hidden="1">{"'Sheet1'!$L$16"}</definedName>
    <definedName name="______h1" localSheetId="19" hidden="1">{"'Sheet1'!$L$16"}</definedName>
    <definedName name="______h1" localSheetId="5" hidden="1">{"'Sheet1'!$L$16"}</definedName>
    <definedName name="______h1" localSheetId="6" hidden="1">{"'Sheet1'!$L$16"}</definedName>
    <definedName name="______h1" localSheetId="0" hidden="1">{"'Sheet1'!$L$16"}</definedName>
    <definedName name="______h1" localSheetId="3" hidden="1">{"'Sheet1'!$L$16"}</definedName>
    <definedName name="______h1" localSheetId="1" hidden="1">{"'Sheet1'!$L$16"}</definedName>
    <definedName name="______h1" localSheetId="4" hidden="1">{"'Sheet1'!$L$16"}</definedName>
    <definedName name="______h1" localSheetId="2" hidden="1">{"'Sheet1'!$L$16"}</definedName>
    <definedName name="______h1" localSheetId="12" hidden="1">{"'Sheet1'!$L$16"}</definedName>
    <definedName name="______h1" localSheetId="14" hidden="1">{"'Sheet1'!$L$16"}</definedName>
    <definedName name="______h1" localSheetId="13" hidden="1">{"'Sheet1'!$L$16"}</definedName>
    <definedName name="______h1" localSheetId="15" hidden="1">{"'Sheet1'!$L$16"}</definedName>
    <definedName name="______h1" localSheetId="16" hidden="1">{"'Sheet1'!$L$16"}</definedName>
    <definedName name="______h1" localSheetId="7" hidden="1">{"'Sheet1'!$L$16"}</definedName>
    <definedName name="______h1" hidden="1">{"'Sheet1'!$L$16"}</definedName>
    <definedName name="______hu1" localSheetId="19" hidden="1">{"'Sheet1'!$L$16"}</definedName>
    <definedName name="______hu1" localSheetId="5" hidden="1">{"'Sheet1'!$L$16"}</definedName>
    <definedName name="______hu1" localSheetId="6" hidden="1">{"'Sheet1'!$L$16"}</definedName>
    <definedName name="______hu1" localSheetId="0" hidden="1">{"'Sheet1'!$L$16"}</definedName>
    <definedName name="______hu1" localSheetId="3" hidden="1">{"'Sheet1'!$L$16"}</definedName>
    <definedName name="______hu1" localSheetId="1" hidden="1">{"'Sheet1'!$L$16"}</definedName>
    <definedName name="______hu1" localSheetId="4" hidden="1">{"'Sheet1'!$L$16"}</definedName>
    <definedName name="______hu1" localSheetId="2" hidden="1">{"'Sheet1'!$L$16"}</definedName>
    <definedName name="______hu1" localSheetId="12" hidden="1">{"'Sheet1'!$L$16"}</definedName>
    <definedName name="______hu1" localSheetId="14" hidden="1">{"'Sheet1'!$L$16"}</definedName>
    <definedName name="______hu1" localSheetId="13" hidden="1">{"'Sheet1'!$L$16"}</definedName>
    <definedName name="______hu1" localSheetId="15" hidden="1">{"'Sheet1'!$L$16"}</definedName>
    <definedName name="______hu1" localSheetId="16" hidden="1">{"'Sheet1'!$L$16"}</definedName>
    <definedName name="______hu1" localSheetId="7" hidden="1">{"'Sheet1'!$L$16"}</definedName>
    <definedName name="______hu1" hidden="1">{"'Sheet1'!$L$16"}</definedName>
    <definedName name="______hu2" localSheetId="19" hidden="1">{"'Sheet1'!$L$16"}</definedName>
    <definedName name="______hu2" localSheetId="5" hidden="1">{"'Sheet1'!$L$16"}</definedName>
    <definedName name="______hu2" localSheetId="6" hidden="1">{"'Sheet1'!$L$16"}</definedName>
    <definedName name="______hu2" localSheetId="0" hidden="1">{"'Sheet1'!$L$16"}</definedName>
    <definedName name="______hu2" localSheetId="3" hidden="1">{"'Sheet1'!$L$16"}</definedName>
    <definedName name="______hu2" localSheetId="1" hidden="1">{"'Sheet1'!$L$16"}</definedName>
    <definedName name="______hu2" localSheetId="4" hidden="1">{"'Sheet1'!$L$16"}</definedName>
    <definedName name="______hu2" localSheetId="2" hidden="1">{"'Sheet1'!$L$16"}</definedName>
    <definedName name="______hu2" localSheetId="12" hidden="1">{"'Sheet1'!$L$16"}</definedName>
    <definedName name="______hu2" localSheetId="14" hidden="1">{"'Sheet1'!$L$16"}</definedName>
    <definedName name="______hu2" localSheetId="13" hidden="1">{"'Sheet1'!$L$16"}</definedName>
    <definedName name="______hu2" localSheetId="15" hidden="1">{"'Sheet1'!$L$16"}</definedName>
    <definedName name="______hu2" localSheetId="16" hidden="1">{"'Sheet1'!$L$16"}</definedName>
    <definedName name="______hu2" localSheetId="7" hidden="1">{"'Sheet1'!$L$16"}</definedName>
    <definedName name="______hu2" hidden="1">{"'Sheet1'!$L$16"}</definedName>
    <definedName name="______hu5" localSheetId="19" hidden="1">{"'Sheet1'!$L$16"}</definedName>
    <definedName name="______hu5" localSheetId="5" hidden="1">{"'Sheet1'!$L$16"}</definedName>
    <definedName name="______hu5" localSheetId="6" hidden="1">{"'Sheet1'!$L$16"}</definedName>
    <definedName name="______hu5" localSheetId="0" hidden="1">{"'Sheet1'!$L$16"}</definedName>
    <definedName name="______hu5" localSheetId="3" hidden="1">{"'Sheet1'!$L$16"}</definedName>
    <definedName name="______hu5" localSheetId="1" hidden="1">{"'Sheet1'!$L$16"}</definedName>
    <definedName name="______hu5" localSheetId="4" hidden="1">{"'Sheet1'!$L$16"}</definedName>
    <definedName name="______hu5" localSheetId="2" hidden="1">{"'Sheet1'!$L$16"}</definedName>
    <definedName name="______hu5" localSheetId="12" hidden="1">{"'Sheet1'!$L$16"}</definedName>
    <definedName name="______hu5" localSheetId="14" hidden="1">{"'Sheet1'!$L$16"}</definedName>
    <definedName name="______hu5" localSheetId="13" hidden="1">{"'Sheet1'!$L$16"}</definedName>
    <definedName name="______hu5" localSheetId="15" hidden="1">{"'Sheet1'!$L$16"}</definedName>
    <definedName name="______hu5" localSheetId="16" hidden="1">{"'Sheet1'!$L$16"}</definedName>
    <definedName name="______hu5" localSheetId="7" hidden="1">{"'Sheet1'!$L$16"}</definedName>
    <definedName name="______hu5" hidden="1">{"'Sheet1'!$L$16"}</definedName>
    <definedName name="______hu6" localSheetId="19" hidden="1">{"'Sheet1'!$L$16"}</definedName>
    <definedName name="______hu6" localSheetId="5" hidden="1">{"'Sheet1'!$L$16"}</definedName>
    <definedName name="______hu6" localSheetId="6" hidden="1">{"'Sheet1'!$L$16"}</definedName>
    <definedName name="______hu6" localSheetId="0" hidden="1">{"'Sheet1'!$L$16"}</definedName>
    <definedName name="______hu6" localSheetId="3" hidden="1">{"'Sheet1'!$L$16"}</definedName>
    <definedName name="______hu6" localSheetId="1" hidden="1">{"'Sheet1'!$L$16"}</definedName>
    <definedName name="______hu6" localSheetId="4" hidden="1">{"'Sheet1'!$L$16"}</definedName>
    <definedName name="______hu6" localSheetId="2" hidden="1">{"'Sheet1'!$L$16"}</definedName>
    <definedName name="______hu6" localSheetId="12" hidden="1">{"'Sheet1'!$L$16"}</definedName>
    <definedName name="______hu6" localSheetId="14" hidden="1">{"'Sheet1'!$L$16"}</definedName>
    <definedName name="______hu6" localSheetId="13" hidden="1">{"'Sheet1'!$L$16"}</definedName>
    <definedName name="______hu6" localSheetId="15" hidden="1">{"'Sheet1'!$L$16"}</definedName>
    <definedName name="______hu6" localSheetId="16" hidden="1">{"'Sheet1'!$L$16"}</definedName>
    <definedName name="______hu6" localSheetId="7" hidden="1">{"'Sheet1'!$L$16"}</definedName>
    <definedName name="______hu6" hidden="1">{"'Sheet1'!$L$16"}</definedName>
    <definedName name="______M36" localSheetId="19" hidden="1">{"'Sheet1'!$L$16"}</definedName>
    <definedName name="______M36" localSheetId="5" hidden="1">{"'Sheet1'!$L$16"}</definedName>
    <definedName name="______M36" localSheetId="6" hidden="1">{"'Sheet1'!$L$16"}</definedName>
    <definedName name="______M36" localSheetId="0" hidden="1">{"'Sheet1'!$L$16"}</definedName>
    <definedName name="______M36" localSheetId="3" hidden="1">{"'Sheet1'!$L$16"}</definedName>
    <definedName name="______M36" localSheetId="1" hidden="1">{"'Sheet1'!$L$16"}</definedName>
    <definedName name="______M36" localSheetId="4" hidden="1">{"'Sheet1'!$L$16"}</definedName>
    <definedName name="______M36" localSheetId="2" hidden="1">{"'Sheet1'!$L$16"}</definedName>
    <definedName name="______M36" localSheetId="12" hidden="1">{"'Sheet1'!$L$16"}</definedName>
    <definedName name="______M36" localSheetId="14" hidden="1">{"'Sheet1'!$L$16"}</definedName>
    <definedName name="______M36" localSheetId="13" hidden="1">{"'Sheet1'!$L$16"}</definedName>
    <definedName name="______M36" localSheetId="15" hidden="1">{"'Sheet1'!$L$16"}</definedName>
    <definedName name="______M36" localSheetId="16" hidden="1">{"'Sheet1'!$L$16"}</definedName>
    <definedName name="______M36" localSheetId="7" hidden="1">{"'Sheet1'!$L$16"}</definedName>
    <definedName name="______M36" hidden="1">{"'Sheet1'!$L$16"}</definedName>
    <definedName name="______NSO2" localSheetId="19" hidden="1">{"'Sheet1'!$L$16"}</definedName>
    <definedName name="______NSO2" localSheetId="5" hidden="1">{"'Sheet1'!$L$16"}</definedName>
    <definedName name="______NSO2" localSheetId="6" hidden="1">{"'Sheet1'!$L$16"}</definedName>
    <definedName name="______NSO2" localSheetId="0" hidden="1">{"'Sheet1'!$L$16"}</definedName>
    <definedName name="______NSO2" localSheetId="3" hidden="1">{"'Sheet1'!$L$16"}</definedName>
    <definedName name="______NSO2" localSheetId="1" hidden="1">{"'Sheet1'!$L$16"}</definedName>
    <definedName name="______NSO2" localSheetId="4" hidden="1">{"'Sheet1'!$L$16"}</definedName>
    <definedName name="______NSO2" localSheetId="2" hidden="1">{"'Sheet1'!$L$16"}</definedName>
    <definedName name="______NSO2" localSheetId="12" hidden="1">{"'Sheet1'!$L$16"}</definedName>
    <definedName name="______NSO2" localSheetId="14" hidden="1">{"'Sheet1'!$L$16"}</definedName>
    <definedName name="______NSO2" localSheetId="13" hidden="1">{"'Sheet1'!$L$16"}</definedName>
    <definedName name="______NSO2" localSheetId="15" hidden="1">{"'Sheet1'!$L$16"}</definedName>
    <definedName name="______NSO2" localSheetId="16" hidden="1">{"'Sheet1'!$L$16"}</definedName>
    <definedName name="______NSO2" localSheetId="7" hidden="1">{"'Sheet1'!$L$16"}</definedName>
    <definedName name="______NSO2" hidden="1">{"'Sheet1'!$L$16"}</definedName>
    <definedName name="______PA3" localSheetId="19" hidden="1">{"'Sheet1'!$L$16"}</definedName>
    <definedName name="______PA3" localSheetId="5" hidden="1">{"'Sheet1'!$L$16"}</definedName>
    <definedName name="______PA3" localSheetId="6" hidden="1">{"'Sheet1'!$L$16"}</definedName>
    <definedName name="______PA3" localSheetId="0" hidden="1">{"'Sheet1'!$L$16"}</definedName>
    <definedName name="______PA3" localSheetId="3" hidden="1">{"'Sheet1'!$L$16"}</definedName>
    <definedName name="______PA3" localSheetId="1" hidden="1">{"'Sheet1'!$L$16"}</definedName>
    <definedName name="______PA3" localSheetId="4" hidden="1">{"'Sheet1'!$L$16"}</definedName>
    <definedName name="______PA3" localSheetId="2" hidden="1">{"'Sheet1'!$L$16"}</definedName>
    <definedName name="______PA3" localSheetId="12" hidden="1">{"'Sheet1'!$L$16"}</definedName>
    <definedName name="______PA3" localSheetId="14" hidden="1">{"'Sheet1'!$L$16"}</definedName>
    <definedName name="______PA3" localSheetId="13" hidden="1">{"'Sheet1'!$L$16"}</definedName>
    <definedName name="______PA3" localSheetId="15" hidden="1">{"'Sheet1'!$L$16"}</definedName>
    <definedName name="______PA3" localSheetId="16" hidden="1">{"'Sheet1'!$L$16"}</definedName>
    <definedName name="______PA3" localSheetId="7" hidden="1">{"'Sheet1'!$L$16"}</definedName>
    <definedName name="______PA3" hidden="1">{"'Sheet1'!$L$16"}</definedName>
    <definedName name="______Pl2" localSheetId="19" hidden="1">{"'Sheet1'!$L$16"}</definedName>
    <definedName name="______Pl2" localSheetId="5" hidden="1">{"'Sheet1'!$L$16"}</definedName>
    <definedName name="______Pl2" localSheetId="6" hidden="1">{"'Sheet1'!$L$16"}</definedName>
    <definedName name="______Pl2" localSheetId="0" hidden="1">{"'Sheet1'!$L$16"}</definedName>
    <definedName name="______Pl2" localSheetId="3" hidden="1">{"'Sheet1'!$L$16"}</definedName>
    <definedName name="______Pl2" localSheetId="1" hidden="1">{"'Sheet1'!$L$16"}</definedName>
    <definedName name="______Pl2" localSheetId="4" hidden="1">{"'Sheet1'!$L$16"}</definedName>
    <definedName name="______Pl2" localSheetId="2" hidden="1">{"'Sheet1'!$L$16"}</definedName>
    <definedName name="______Pl2" localSheetId="12" hidden="1">{"'Sheet1'!$L$16"}</definedName>
    <definedName name="______Pl2" localSheetId="14" hidden="1">{"'Sheet1'!$L$16"}</definedName>
    <definedName name="______Pl2" localSheetId="13" hidden="1">{"'Sheet1'!$L$16"}</definedName>
    <definedName name="______Pl2" localSheetId="15" hidden="1">{"'Sheet1'!$L$16"}</definedName>
    <definedName name="______Pl2" localSheetId="16" hidden="1">{"'Sheet1'!$L$16"}</definedName>
    <definedName name="______Pl2" localSheetId="7" hidden="1">{"'Sheet1'!$L$16"}</definedName>
    <definedName name="______Pl2" hidden="1">{"'Sheet1'!$L$16"}</definedName>
    <definedName name="______Tru21" localSheetId="19" hidden="1">{"'Sheet1'!$L$16"}</definedName>
    <definedName name="______Tru21" localSheetId="5" hidden="1">{"'Sheet1'!$L$16"}</definedName>
    <definedName name="______Tru21" localSheetId="6" hidden="1">{"'Sheet1'!$L$16"}</definedName>
    <definedName name="______Tru21" localSheetId="0" hidden="1">{"'Sheet1'!$L$16"}</definedName>
    <definedName name="______Tru21" localSheetId="3" hidden="1">{"'Sheet1'!$L$16"}</definedName>
    <definedName name="______Tru21" localSheetId="1" hidden="1">{"'Sheet1'!$L$16"}</definedName>
    <definedName name="______Tru21" localSheetId="4" hidden="1">{"'Sheet1'!$L$16"}</definedName>
    <definedName name="______Tru21" localSheetId="2" hidden="1">{"'Sheet1'!$L$16"}</definedName>
    <definedName name="______Tru21" localSheetId="12" hidden="1">{"'Sheet1'!$L$16"}</definedName>
    <definedName name="______Tru21" localSheetId="14" hidden="1">{"'Sheet1'!$L$16"}</definedName>
    <definedName name="______Tru21" localSheetId="13" hidden="1">{"'Sheet1'!$L$16"}</definedName>
    <definedName name="______Tru21" localSheetId="15" hidden="1">{"'Sheet1'!$L$16"}</definedName>
    <definedName name="______Tru21" localSheetId="16" hidden="1">{"'Sheet1'!$L$16"}</definedName>
    <definedName name="______Tru21" localSheetId="7" hidden="1">{"'Sheet1'!$L$16"}</definedName>
    <definedName name="______Tru21" hidden="1">{"'Sheet1'!$L$16"}</definedName>
    <definedName name="_____a1" localSheetId="19" hidden="1">{"'Sheet1'!$L$16"}</definedName>
    <definedName name="_____a1" localSheetId="5" hidden="1">{"'Sheet1'!$L$16"}</definedName>
    <definedName name="_____a1" localSheetId="6" hidden="1">{"'Sheet1'!$L$16"}</definedName>
    <definedName name="_____a1" localSheetId="0" hidden="1">{"'Sheet1'!$L$16"}</definedName>
    <definedName name="_____a1" localSheetId="3" hidden="1">{"'Sheet1'!$L$16"}</definedName>
    <definedName name="_____a1" localSheetId="1" hidden="1">{"'Sheet1'!$L$16"}</definedName>
    <definedName name="_____a1" localSheetId="4" hidden="1">{"'Sheet1'!$L$16"}</definedName>
    <definedName name="_____a1" localSheetId="2" hidden="1">{"'Sheet1'!$L$16"}</definedName>
    <definedName name="_____a1" localSheetId="12" hidden="1">{"'Sheet1'!$L$16"}</definedName>
    <definedName name="_____a1" localSheetId="14" hidden="1">{"'Sheet1'!$L$16"}</definedName>
    <definedName name="_____a1" localSheetId="13" hidden="1">{"'Sheet1'!$L$16"}</definedName>
    <definedName name="_____a1" localSheetId="15" hidden="1">{"'Sheet1'!$L$16"}</definedName>
    <definedName name="_____a1" localSheetId="16" hidden="1">{"'Sheet1'!$L$16"}</definedName>
    <definedName name="_____a1" localSheetId="7" hidden="1">{"'Sheet1'!$L$16"}</definedName>
    <definedName name="_____a1" hidden="1">{"'Sheet1'!$L$16"}</definedName>
    <definedName name="_____B1" localSheetId="19" hidden="1">{"'Sheet1'!$L$16"}</definedName>
    <definedName name="_____B1" localSheetId="5" hidden="1">{"'Sheet1'!$L$16"}</definedName>
    <definedName name="_____B1" localSheetId="6" hidden="1">{"'Sheet1'!$L$16"}</definedName>
    <definedName name="_____B1" localSheetId="0" hidden="1">{"'Sheet1'!$L$16"}</definedName>
    <definedName name="_____B1" localSheetId="3" hidden="1">{"'Sheet1'!$L$16"}</definedName>
    <definedName name="_____B1" localSheetId="1" hidden="1">{"'Sheet1'!$L$16"}</definedName>
    <definedName name="_____B1" localSheetId="4" hidden="1">{"'Sheet1'!$L$16"}</definedName>
    <definedName name="_____B1" localSheetId="2" hidden="1">{"'Sheet1'!$L$16"}</definedName>
    <definedName name="_____B1" localSheetId="12" hidden="1">{"'Sheet1'!$L$16"}</definedName>
    <definedName name="_____B1" localSheetId="14" hidden="1">{"'Sheet1'!$L$16"}</definedName>
    <definedName name="_____B1" localSheetId="13" hidden="1">{"'Sheet1'!$L$16"}</definedName>
    <definedName name="_____B1" localSheetId="15" hidden="1">{"'Sheet1'!$L$16"}</definedName>
    <definedName name="_____B1" localSheetId="16" hidden="1">{"'Sheet1'!$L$16"}</definedName>
    <definedName name="_____B1" localSheetId="7" hidden="1">{"'Sheet1'!$L$16"}</definedName>
    <definedName name="_____B1" hidden="1">{"'Sheet1'!$L$16"}</definedName>
    <definedName name="_____ban2" localSheetId="5" hidden="1">{"'Sheet1'!$L$16"}</definedName>
    <definedName name="_____ban2" localSheetId="6" hidden="1">{"'Sheet1'!$L$16"}</definedName>
    <definedName name="_____ban2" localSheetId="0" hidden="1">{"'Sheet1'!$L$16"}</definedName>
    <definedName name="_____ban2" localSheetId="3" hidden="1">{"'Sheet1'!$L$16"}</definedName>
    <definedName name="_____ban2" localSheetId="4" hidden="1">{"'Sheet1'!$L$16"}</definedName>
    <definedName name="_____ban2" localSheetId="12" hidden="1">{"'Sheet1'!$L$16"}</definedName>
    <definedName name="_____ban2" localSheetId="14" hidden="1">{"'Sheet1'!$L$16"}</definedName>
    <definedName name="_____ban2" localSheetId="13" hidden="1">{"'Sheet1'!$L$16"}</definedName>
    <definedName name="_____ban2" localSheetId="15" hidden="1">{"'Sheet1'!$L$16"}</definedName>
    <definedName name="_____ban2" localSheetId="7" hidden="1">{"'Sheet1'!$L$16"}</definedName>
    <definedName name="_____ban2" hidden="1">{"'Sheet1'!$L$16"}</definedName>
    <definedName name="_____h1" localSheetId="19" hidden="1">{"'Sheet1'!$L$16"}</definedName>
    <definedName name="_____h1" localSheetId="5" hidden="1">{"'Sheet1'!$L$16"}</definedName>
    <definedName name="_____h1" localSheetId="6" hidden="1">{"'Sheet1'!$L$16"}</definedName>
    <definedName name="_____h1" localSheetId="0" hidden="1">{"'Sheet1'!$L$16"}</definedName>
    <definedName name="_____h1" localSheetId="3" hidden="1">{"'Sheet1'!$L$16"}</definedName>
    <definedName name="_____h1" localSheetId="1" hidden="1">{"'Sheet1'!$L$16"}</definedName>
    <definedName name="_____h1" localSheetId="4" hidden="1">{"'Sheet1'!$L$16"}</definedName>
    <definedName name="_____h1" localSheetId="2" hidden="1">{"'Sheet1'!$L$16"}</definedName>
    <definedName name="_____h1" localSheetId="12" hidden="1">{"'Sheet1'!$L$16"}</definedName>
    <definedName name="_____h1" localSheetId="14" hidden="1">{"'Sheet1'!$L$16"}</definedName>
    <definedName name="_____h1" localSheetId="13" hidden="1">{"'Sheet1'!$L$16"}</definedName>
    <definedName name="_____h1" localSheetId="15" hidden="1">{"'Sheet1'!$L$16"}</definedName>
    <definedName name="_____h1" localSheetId="16" hidden="1">{"'Sheet1'!$L$16"}</definedName>
    <definedName name="_____h1" localSheetId="7" hidden="1">{"'Sheet1'!$L$16"}</definedName>
    <definedName name="_____h1" hidden="1">{"'Sheet1'!$L$16"}</definedName>
    <definedName name="_____hu1" localSheetId="19" hidden="1">{"'Sheet1'!$L$16"}</definedName>
    <definedName name="_____hu1" localSheetId="5" hidden="1">{"'Sheet1'!$L$16"}</definedName>
    <definedName name="_____hu1" localSheetId="6" hidden="1">{"'Sheet1'!$L$16"}</definedName>
    <definedName name="_____hu1" localSheetId="0" hidden="1">{"'Sheet1'!$L$16"}</definedName>
    <definedName name="_____hu1" localSheetId="3" hidden="1">{"'Sheet1'!$L$16"}</definedName>
    <definedName name="_____hu1" localSheetId="1" hidden="1">{"'Sheet1'!$L$16"}</definedName>
    <definedName name="_____hu1" localSheetId="4" hidden="1">{"'Sheet1'!$L$16"}</definedName>
    <definedName name="_____hu1" localSheetId="2" hidden="1">{"'Sheet1'!$L$16"}</definedName>
    <definedName name="_____hu1" localSheetId="12" hidden="1">{"'Sheet1'!$L$16"}</definedName>
    <definedName name="_____hu1" localSheetId="14" hidden="1">{"'Sheet1'!$L$16"}</definedName>
    <definedName name="_____hu1" localSheetId="13" hidden="1">{"'Sheet1'!$L$16"}</definedName>
    <definedName name="_____hu1" localSheetId="15" hidden="1">{"'Sheet1'!$L$16"}</definedName>
    <definedName name="_____hu1" localSheetId="16" hidden="1">{"'Sheet1'!$L$16"}</definedName>
    <definedName name="_____hu1" localSheetId="7" hidden="1">{"'Sheet1'!$L$16"}</definedName>
    <definedName name="_____hu1" hidden="1">{"'Sheet1'!$L$16"}</definedName>
    <definedName name="_____hu2" localSheetId="19" hidden="1">{"'Sheet1'!$L$16"}</definedName>
    <definedName name="_____hu2" localSheetId="5" hidden="1">{"'Sheet1'!$L$16"}</definedName>
    <definedName name="_____hu2" localSheetId="6" hidden="1">{"'Sheet1'!$L$16"}</definedName>
    <definedName name="_____hu2" localSheetId="0" hidden="1">{"'Sheet1'!$L$16"}</definedName>
    <definedName name="_____hu2" localSheetId="3" hidden="1">{"'Sheet1'!$L$16"}</definedName>
    <definedName name="_____hu2" localSheetId="1" hidden="1">{"'Sheet1'!$L$16"}</definedName>
    <definedName name="_____hu2" localSheetId="4" hidden="1">{"'Sheet1'!$L$16"}</definedName>
    <definedName name="_____hu2" localSheetId="2" hidden="1">{"'Sheet1'!$L$16"}</definedName>
    <definedName name="_____hu2" localSheetId="12" hidden="1">{"'Sheet1'!$L$16"}</definedName>
    <definedName name="_____hu2" localSheetId="14" hidden="1">{"'Sheet1'!$L$16"}</definedName>
    <definedName name="_____hu2" localSheetId="13" hidden="1">{"'Sheet1'!$L$16"}</definedName>
    <definedName name="_____hu2" localSheetId="15" hidden="1">{"'Sheet1'!$L$16"}</definedName>
    <definedName name="_____hu2" localSheetId="16" hidden="1">{"'Sheet1'!$L$16"}</definedName>
    <definedName name="_____hu2" localSheetId="7" hidden="1">{"'Sheet1'!$L$16"}</definedName>
    <definedName name="_____hu2" hidden="1">{"'Sheet1'!$L$16"}</definedName>
    <definedName name="_____hu5" localSheetId="19" hidden="1">{"'Sheet1'!$L$16"}</definedName>
    <definedName name="_____hu5" localSheetId="5" hidden="1">{"'Sheet1'!$L$16"}</definedName>
    <definedName name="_____hu5" localSheetId="6" hidden="1">{"'Sheet1'!$L$16"}</definedName>
    <definedName name="_____hu5" localSheetId="0" hidden="1">{"'Sheet1'!$L$16"}</definedName>
    <definedName name="_____hu5" localSheetId="3" hidden="1">{"'Sheet1'!$L$16"}</definedName>
    <definedName name="_____hu5" localSheetId="1" hidden="1">{"'Sheet1'!$L$16"}</definedName>
    <definedName name="_____hu5" localSheetId="4" hidden="1">{"'Sheet1'!$L$16"}</definedName>
    <definedName name="_____hu5" localSheetId="2" hidden="1">{"'Sheet1'!$L$16"}</definedName>
    <definedName name="_____hu5" localSheetId="12" hidden="1">{"'Sheet1'!$L$16"}</definedName>
    <definedName name="_____hu5" localSheetId="14" hidden="1">{"'Sheet1'!$L$16"}</definedName>
    <definedName name="_____hu5" localSheetId="13" hidden="1">{"'Sheet1'!$L$16"}</definedName>
    <definedName name="_____hu5" localSheetId="15" hidden="1">{"'Sheet1'!$L$16"}</definedName>
    <definedName name="_____hu5" localSheetId="16" hidden="1">{"'Sheet1'!$L$16"}</definedName>
    <definedName name="_____hu5" localSheetId="7" hidden="1">{"'Sheet1'!$L$16"}</definedName>
    <definedName name="_____hu5" hidden="1">{"'Sheet1'!$L$16"}</definedName>
    <definedName name="_____hu6" localSheetId="19" hidden="1">{"'Sheet1'!$L$16"}</definedName>
    <definedName name="_____hu6" localSheetId="5" hidden="1">{"'Sheet1'!$L$16"}</definedName>
    <definedName name="_____hu6" localSheetId="6" hidden="1">{"'Sheet1'!$L$16"}</definedName>
    <definedName name="_____hu6" localSheetId="0" hidden="1">{"'Sheet1'!$L$16"}</definedName>
    <definedName name="_____hu6" localSheetId="3" hidden="1">{"'Sheet1'!$L$16"}</definedName>
    <definedName name="_____hu6" localSheetId="1" hidden="1">{"'Sheet1'!$L$16"}</definedName>
    <definedName name="_____hu6" localSheetId="4" hidden="1">{"'Sheet1'!$L$16"}</definedName>
    <definedName name="_____hu6" localSheetId="2" hidden="1">{"'Sheet1'!$L$16"}</definedName>
    <definedName name="_____hu6" localSheetId="12" hidden="1">{"'Sheet1'!$L$16"}</definedName>
    <definedName name="_____hu6" localSheetId="14" hidden="1">{"'Sheet1'!$L$16"}</definedName>
    <definedName name="_____hu6" localSheetId="13" hidden="1">{"'Sheet1'!$L$16"}</definedName>
    <definedName name="_____hu6" localSheetId="15" hidden="1">{"'Sheet1'!$L$16"}</definedName>
    <definedName name="_____hu6" localSheetId="16" hidden="1">{"'Sheet1'!$L$16"}</definedName>
    <definedName name="_____hu6" localSheetId="7" hidden="1">{"'Sheet1'!$L$16"}</definedName>
    <definedName name="_____hu6" hidden="1">{"'Sheet1'!$L$16"}</definedName>
    <definedName name="_____M36" localSheetId="5" hidden="1">{"'Sheet1'!$L$16"}</definedName>
    <definedName name="_____M36" localSheetId="6" hidden="1">{"'Sheet1'!$L$16"}</definedName>
    <definedName name="_____M36" localSheetId="0" hidden="1">{"'Sheet1'!$L$16"}</definedName>
    <definedName name="_____M36" localSheetId="3" hidden="1">{"'Sheet1'!$L$16"}</definedName>
    <definedName name="_____M36" localSheetId="4" hidden="1">{"'Sheet1'!$L$16"}</definedName>
    <definedName name="_____M36" localSheetId="12" hidden="1">{"'Sheet1'!$L$16"}</definedName>
    <definedName name="_____M36" localSheetId="14" hidden="1">{"'Sheet1'!$L$16"}</definedName>
    <definedName name="_____M36" localSheetId="13" hidden="1">{"'Sheet1'!$L$16"}</definedName>
    <definedName name="_____M36" localSheetId="15" hidden="1">{"'Sheet1'!$L$16"}</definedName>
    <definedName name="_____M36" localSheetId="7" hidden="1">{"'Sheet1'!$L$16"}</definedName>
    <definedName name="_____M36" hidden="1">{"'Sheet1'!$L$16"}</definedName>
    <definedName name="_____NSO2" localSheetId="19" hidden="1">{"'Sheet1'!$L$16"}</definedName>
    <definedName name="_____NSO2" localSheetId="5" hidden="1">{"'Sheet1'!$L$16"}</definedName>
    <definedName name="_____NSO2" localSheetId="6" hidden="1">{"'Sheet1'!$L$16"}</definedName>
    <definedName name="_____NSO2" localSheetId="0" hidden="1">{"'Sheet1'!$L$16"}</definedName>
    <definedName name="_____NSO2" localSheetId="3" hidden="1">{"'Sheet1'!$L$16"}</definedName>
    <definedName name="_____NSO2" localSheetId="1" hidden="1">{"'Sheet1'!$L$16"}</definedName>
    <definedName name="_____NSO2" localSheetId="4" hidden="1">{"'Sheet1'!$L$16"}</definedName>
    <definedName name="_____NSO2" localSheetId="2" hidden="1">{"'Sheet1'!$L$16"}</definedName>
    <definedName name="_____NSO2" localSheetId="12" hidden="1">{"'Sheet1'!$L$16"}</definedName>
    <definedName name="_____NSO2" localSheetId="14" hidden="1">{"'Sheet1'!$L$16"}</definedName>
    <definedName name="_____NSO2" localSheetId="13" hidden="1">{"'Sheet1'!$L$16"}</definedName>
    <definedName name="_____NSO2" localSheetId="15" hidden="1">{"'Sheet1'!$L$16"}</definedName>
    <definedName name="_____NSO2" localSheetId="16" hidden="1">{"'Sheet1'!$L$16"}</definedName>
    <definedName name="_____NSO2" localSheetId="7" hidden="1">{"'Sheet1'!$L$16"}</definedName>
    <definedName name="_____NSO2" hidden="1">{"'Sheet1'!$L$16"}</definedName>
    <definedName name="_____PA3" localSheetId="19" hidden="1">{"'Sheet1'!$L$16"}</definedName>
    <definedName name="_____PA3" localSheetId="5" hidden="1">{"'Sheet1'!$L$16"}</definedName>
    <definedName name="_____PA3" localSheetId="6" hidden="1">{"'Sheet1'!$L$16"}</definedName>
    <definedName name="_____PA3" localSheetId="0" hidden="1">{"'Sheet1'!$L$16"}</definedName>
    <definedName name="_____PA3" localSheetId="3" hidden="1">{"'Sheet1'!$L$16"}</definedName>
    <definedName name="_____PA3" localSheetId="1" hidden="1">{"'Sheet1'!$L$16"}</definedName>
    <definedName name="_____PA3" localSheetId="4" hidden="1">{"'Sheet1'!$L$16"}</definedName>
    <definedName name="_____PA3" localSheetId="2" hidden="1">{"'Sheet1'!$L$16"}</definedName>
    <definedName name="_____PA3" localSheetId="12" hidden="1">{"'Sheet1'!$L$16"}</definedName>
    <definedName name="_____PA3" localSheetId="14" hidden="1">{"'Sheet1'!$L$16"}</definedName>
    <definedName name="_____PA3" localSheetId="13" hidden="1">{"'Sheet1'!$L$16"}</definedName>
    <definedName name="_____PA3" localSheetId="15" hidden="1">{"'Sheet1'!$L$16"}</definedName>
    <definedName name="_____PA3" localSheetId="16" hidden="1">{"'Sheet1'!$L$16"}</definedName>
    <definedName name="_____PA3" localSheetId="7" hidden="1">{"'Sheet1'!$L$16"}</definedName>
    <definedName name="_____PA3" hidden="1">{"'Sheet1'!$L$16"}</definedName>
    <definedName name="_____Pl2" localSheetId="19" hidden="1">{"'Sheet1'!$L$16"}</definedName>
    <definedName name="_____Pl2" localSheetId="5" hidden="1">{"'Sheet1'!$L$16"}</definedName>
    <definedName name="_____Pl2" localSheetId="6" hidden="1">{"'Sheet1'!$L$16"}</definedName>
    <definedName name="_____Pl2" localSheetId="0" hidden="1">{"'Sheet1'!$L$16"}</definedName>
    <definedName name="_____Pl2" localSheetId="3" hidden="1">{"'Sheet1'!$L$16"}</definedName>
    <definedName name="_____Pl2" localSheetId="1" hidden="1">{"'Sheet1'!$L$16"}</definedName>
    <definedName name="_____Pl2" localSheetId="4" hidden="1">{"'Sheet1'!$L$16"}</definedName>
    <definedName name="_____Pl2" localSheetId="2" hidden="1">{"'Sheet1'!$L$16"}</definedName>
    <definedName name="_____Pl2" localSheetId="12" hidden="1">{"'Sheet1'!$L$16"}</definedName>
    <definedName name="_____Pl2" localSheetId="14" hidden="1">{"'Sheet1'!$L$16"}</definedName>
    <definedName name="_____Pl2" localSheetId="13" hidden="1">{"'Sheet1'!$L$16"}</definedName>
    <definedName name="_____Pl2" localSheetId="15" hidden="1">{"'Sheet1'!$L$16"}</definedName>
    <definedName name="_____Pl2" localSheetId="16" hidden="1">{"'Sheet1'!$L$16"}</definedName>
    <definedName name="_____Pl2" localSheetId="7" hidden="1">{"'Sheet1'!$L$16"}</definedName>
    <definedName name="_____Pl2" hidden="1">{"'Sheet1'!$L$16"}</definedName>
    <definedName name="_____Q3" localSheetId="19" hidden="1">{"'Sheet1'!$L$16"}</definedName>
    <definedName name="_____Q3" localSheetId="5" hidden="1">{"'Sheet1'!$L$16"}</definedName>
    <definedName name="_____Q3" localSheetId="6" hidden="1">{"'Sheet1'!$L$16"}</definedName>
    <definedName name="_____Q3" localSheetId="0" hidden="1">{"'Sheet1'!$L$16"}</definedName>
    <definedName name="_____Q3" localSheetId="3" hidden="1">{"'Sheet1'!$L$16"}</definedName>
    <definedName name="_____Q3" localSheetId="1" hidden="1">{"'Sheet1'!$L$16"}</definedName>
    <definedName name="_____Q3" localSheetId="4" hidden="1">{"'Sheet1'!$L$16"}</definedName>
    <definedName name="_____Q3" localSheetId="2" hidden="1">{"'Sheet1'!$L$16"}</definedName>
    <definedName name="_____Q3" localSheetId="12" hidden="1">{"'Sheet1'!$L$16"}</definedName>
    <definedName name="_____Q3" localSheetId="14" hidden="1">{"'Sheet1'!$L$16"}</definedName>
    <definedName name="_____Q3" localSheetId="13" hidden="1">{"'Sheet1'!$L$16"}</definedName>
    <definedName name="_____Q3" localSheetId="15" hidden="1">{"'Sheet1'!$L$16"}</definedName>
    <definedName name="_____Q3" localSheetId="16" hidden="1">{"'Sheet1'!$L$16"}</definedName>
    <definedName name="_____Q3" localSheetId="7" hidden="1">{"'Sheet1'!$L$16"}</definedName>
    <definedName name="_____Q3" hidden="1">{"'Sheet1'!$L$16"}</definedName>
    <definedName name="_____Tru21" localSheetId="5" hidden="1">{"'Sheet1'!$L$16"}</definedName>
    <definedName name="_____Tru21" localSheetId="6" hidden="1">{"'Sheet1'!$L$16"}</definedName>
    <definedName name="_____Tru21" localSheetId="0" hidden="1">{"'Sheet1'!$L$16"}</definedName>
    <definedName name="_____Tru21" localSheetId="3" hidden="1">{"'Sheet1'!$L$16"}</definedName>
    <definedName name="_____Tru21" localSheetId="4" hidden="1">{"'Sheet1'!$L$16"}</definedName>
    <definedName name="_____Tru21" localSheetId="12" hidden="1">{"'Sheet1'!$L$16"}</definedName>
    <definedName name="_____Tru21" localSheetId="14" hidden="1">{"'Sheet1'!$L$16"}</definedName>
    <definedName name="_____Tru21" localSheetId="13" hidden="1">{"'Sheet1'!$L$16"}</definedName>
    <definedName name="_____Tru21" localSheetId="15" hidden="1">{"'Sheet1'!$L$16"}</definedName>
    <definedName name="_____Tru21" localSheetId="7" hidden="1">{"'Sheet1'!$L$16"}</definedName>
    <definedName name="_____Tru21" hidden="1">{"'Sheet1'!$L$16"}</definedName>
    <definedName name="_____vl2" localSheetId="19" hidden="1">{"'Sheet1'!$L$16"}</definedName>
    <definedName name="_____vl2" localSheetId="5" hidden="1">{"'Sheet1'!$L$16"}</definedName>
    <definedName name="_____vl2" localSheetId="6" hidden="1">{"'Sheet1'!$L$16"}</definedName>
    <definedName name="_____vl2" localSheetId="0" hidden="1">{"'Sheet1'!$L$16"}</definedName>
    <definedName name="_____vl2" localSheetId="3" hidden="1">{"'Sheet1'!$L$16"}</definedName>
    <definedName name="_____vl2" localSheetId="1" hidden="1">{"'Sheet1'!$L$16"}</definedName>
    <definedName name="_____vl2" localSheetId="4" hidden="1">{"'Sheet1'!$L$16"}</definedName>
    <definedName name="_____vl2" localSheetId="2" hidden="1">{"'Sheet1'!$L$16"}</definedName>
    <definedName name="_____vl2" localSheetId="12" hidden="1">{"'Sheet1'!$L$16"}</definedName>
    <definedName name="_____vl2" localSheetId="14" hidden="1">{"'Sheet1'!$L$16"}</definedName>
    <definedName name="_____vl2" localSheetId="13" hidden="1">{"'Sheet1'!$L$16"}</definedName>
    <definedName name="_____vl2" localSheetId="15" hidden="1">{"'Sheet1'!$L$16"}</definedName>
    <definedName name="_____vl2" localSheetId="16" hidden="1">{"'Sheet1'!$L$16"}</definedName>
    <definedName name="_____vl2" localSheetId="7" hidden="1">{"'Sheet1'!$L$16"}</definedName>
    <definedName name="_____vl2" hidden="1">{"'Sheet1'!$L$16"}</definedName>
    <definedName name="____a1" localSheetId="19" hidden="1">{"'Sheet1'!$L$16"}</definedName>
    <definedName name="____a1" localSheetId="5" hidden="1">{"'Sheet1'!$L$16"}</definedName>
    <definedName name="____a1" localSheetId="6" hidden="1">{"'Sheet1'!$L$16"}</definedName>
    <definedName name="____a1" localSheetId="0" hidden="1">{"'Sheet1'!$L$16"}</definedName>
    <definedName name="____a1" localSheetId="3" hidden="1">{"'Sheet1'!$L$16"}</definedName>
    <definedName name="____a1" localSheetId="1" hidden="1">{"'Sheet1'!$L$16"}</definedName>
    <definedName name="____a1" localSheetId="4" hidden="1">{"'Sheet1'!$L$16"}</definedName>
    <definedName name="____a1" localSheetId="2" hidden="1">{"'Sheet1'!$L$16"}</definedName>
    <definedName name="____a1" localSheetId="12" hidden="1">{"'Sheet1'!$L$16"}</definedName>
    <definedName name="____a1" localSheetId="14" hidden="1">{"'Sheet1'!$L$16"}</definedName>
    <definedName name="____a1" localSheetId="13" hidden="1">{"'Sheet1'!$L$16"}</definedName>
    <definedName name="____a1" localSheetId="15" hidden="1">{"'Sheet1'!$L$16"}</definedName>
    <definedName name="____a1" localSheetId="16" hidden="1">{"'Sheet1'!$L$16"}</definedName>
    <definedName name="____a1" localSheetId="7" hidden="1">{"'Sheet1'!$L$16"}</definedName>
    <definedName name="____a1" hidden="1">{"'Sheet1'!$L$16"}</definedName>
    <definedName name="____a129" localSheetId="5" hidden="1">{"Offgrid",#N/A,FALSE,"OFFGRID";"Region",#N/A,FALSE,"REGION";"Offgrid -2",#N/A,FALSE,"OFFGRID";"WTP",#N/A,FALSE,"WTP";"WTP -2",#N/A,FALSE,"WTP";"Project",#N/A,FALSE,"PROJECT";"Summary -2",#N/A,FALSE,"SUMMARY"}</definedName>
    <definedName name="____a129" localSheetId="6" hidden="1">{"Offgrid",#N/A,FALSE,"OFFGRID";"Region",#N/A,FALSE,"REGION";"Offgrid -2",#N/A,FALSE,"OFFGRID";"WTP",#N/A,FALSE,"WTP";"WTP -2",#N/A,FALSE,"WTP";"Project",#N/A,FALSE,"PROJECT";"Summary -2",#N/A,FALSE,"SUMMARY"}</definedName>
    <definedName name="____a129" localSheetId="0"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1"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localSheetId="12" hidden="1">{"Offgrid",#N/A,FALSE,"OFFGRID";"Region",#N/A,FALSE,"REGION";"Offgrid -2",#N/A,FALSE,"OFFGRID";"WTP",#N/A,FALSE,"WTP";"WTP -2",#N/A,FALSE,"WTP";"Project",#N/A,FALSE,"PROJECT";"Summary -2",#N/A,FALSE,"SUMMARY"}</definedName>
    <definedName name="____a129" localSheetId="14" hidden="1">{"Offgrid",#N/A,FALSE,"OFFGRID";"Region",#N/A,FALSE,"REGION";"Offgrid -2",#N/A,FALSE,"OFFGRID";"WTP",#N/A,FALSE,"WTP";"WTP -2",#N/A,FALSE,"WTP";"Project",#N/A,FALSE,"PROJECT";"Summary -2",#N/A,FALSE,"SUMMARY"}</definedName>
    <definedName name="____a129" localSheetId="13" hidden="1">{"Offgrid",#N/A,FALSE,"OFFGRID";"Region",#N/A,FALSE,"REGION";"Offgrid -2",#N/A,FALSE,"OFFGRID";"WTP",#N/A,FALSE,"WTP";"WTP -2",#N/A,FALSE,"WTP";"Project",#N/A,FALSE,"PROJECT";"Summary -2",#N/A,FALSE,"SUMMARY"}</definedName>
    <definedName name="____a129" localSheetId="15" hidden="1">{"Offgrid",#N/A,FALSE,"OFFGRID";"Region",#N/A,FALSE,"REGION";"Offgrid -2",#N/A,FALSE,"OFFGRID";"WTP",#N/A,FALSE,"WTP";"WTP -2",#N/A,FALSE,"WTP";"Project",#N/A,FALSE,"PROJECT";"Summary -2",#N/A,FALSE,"SUMMARY"}</definedName>
    <definedName name="____a129" localSheetId="16" hidden="1">{"Offgrid",#N/A,FALSE,"OFFGRID";"Region",#N/A,FALSE,"REGION";"Offgrid -2",#N/A,FALSE,"OFFGRID";"WTP",#N/A,FALSE,"WTP";"WTP -2",#N/A,FALSE,"WTP";"Project",#N/A,FALSE,"PROJECT";"Summary -2",#N/A,FALSE,"SUMMARY"}</definedName>
    <definedName name="____a129" localSheetId="7"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12" hidden="1">{"Offgrid",#N/A,FALSE,"OFFGRID";"Region",#N/A,FALSE,"REGION";"Offgrid -2",#N/A,FALSE,"OFFGRID";"WTP",#N/A,FALSE,"WTP";"WTP -2",#N/A,FALSE,"WTP";"Project",#N/A,FALSE,"PROJECT";"Summary -2",#N/A,FALSE,"SUMMARY"}</definedName>
    <definedName name="____a130" localSheetId="14" hidden="1">{"Offgrid",#N/A,FALSE,"OFFGRID";"Region",#N/A,FALSE,"REGION";"Offgrid -2",#N/A,FALSE,"OFFGRID";"WTP",#N/A,FALSE,"WTP";"WTP -2",#N/A,FALSE,"WTP";"Project",#N/A,FALSE,"PROJECT";"Summary -2",#N/A,FALSE,"SUMMARY"}</definedName>
    <definedName name="____a130" localSheetId="13" hidden="1">{"Offgrid",#N/A,FALSE,"OFFGRID";"Region",#N/A,FALSE,"REGION";"Offgrid -2",#N/A,FALSE,"OFFGRID";"WTP",#N/A,FALSE,"WTP";"WTP -2",#N/A,FALSE,"WTP";"Project",#N/A,FALSE,"PROJECT";"Summary -2",#N/A,FALSE,"SUMMARY"}</definedName>
    <definedName name="____a130" localSheetId="15" hidden="1">{"Offgrid",#N/A,FALSE,"OFFGRID";"Region",#N/A,FALSE,"REGION";"Offgrid -2",#N/A,FALSE,"OFFGRID";"WTP",#N/A,FALSE,"WTP";"WTP -2",#N/A,FALSE,"WTP";"Project",#N/A,FALSE,"PROJECT";"Summary -2",#N/A,FALSE,"SUMMARY"}</definedName>
    <definedName name="____a130" localSheetId="16" hidden="1">{"Offgrid",#N/A,FALSE,"OFFGRID";"Region",#N/A,FALSE,"REGION";"Offgrid -2",#N/A,FALSE,"OFFGRID";"WTP",#N/A,FALSE,"WTP";"WTP -2",#N/A,FALSE,"WTP";"Project",#N/A,FALSE,"PROJECT";"Summary -2",#N/A,FALSE,"SUMMARY"}</definedName>
    <definedName name="____a130" localSheetId="7"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9" hidden="1">{"'Sheet1'!$L$16"}</definedName>
    <definedName name="____B1" localSheetId="5" hidden="1">{"'Sheet1'!$L$16"}</definedName>
    <definedName name="____B1" localSheetId="6" hidden="1">{"'Sheet1'!$L$16"}</definedName>
    <definedName name="____B1" localSheetId="0" hidden="1">{"'Sheet1'!$L$16"}</definedName>
    <definedName name="____B1" localSheetId="3" hidden="1">{"'Sheet1'!$L$16"}</definedName>
    <definedName name="____B1" localSheetId="1" hidden="1">{"'Sheet1'!$L$16"}</definedName>
    <definedName name="____B1" localSheetId="4" hidden="1">{"'Sheet1'!$L$16"}</definedName>
    <definedName name="____B1" localSheetId="2" hidden="1">{"'Sheet1'!$L$16"}</definedName>
    <definedName name="____B1" localSheetId="12" hidden="1">{"'Sheet1'!$L$16"}</definedName>
    <definedName name="____B1" localSheetId="14" hidden="1">{"'Sheet1'!$L$16"}</definedName>
    <definedName name="____B1" localSheetId="13" hidden="1">{"'Sheet1'!$L$16"}</definedName>
    <definedName name="____B1" localSheetId="15" hidden="1">{"'Sheet1'!$L$16"}</definedName>
    <definedName name="____B1" localSheetId="16" hidden="1">{"'Sheet1'!$L$16"}</definedName>
    <definedName name="____B1" localSheetId="7" hidden="1">{"'Sheet1'!$L$16"}</definedName>
    <definedName name="____B1" hidden="1">{"'Sheet1'!$L$16"}</definedName>
    <definedName name="____ban2" localSheetId="19" hidden="1">{"'Sheet1'!$L$16"}</definedName>
    <definedName name="____ban2" localSheetId="5" hidden="1">{"'Sheet1'!$L$16"}</definedName>
    <definedName name="____ban2" localSheetId="6" hidden="1">{"'Sheet1'!$L$16"}</definedName>
    <definedName name="____ban2" localSheetId="0" hidden="1">{"'Sheet1'!$L$16"}</definedName>
    <definedName name="____ban2" localSheetId="3" hidden="1">{"'Sheet1'!$L$16"}</definedName>
    <definedName name="____ban2" localSheetId="1" hidden="1">{"'Sheet1'!$L$16"}</definedName>
    <definedName name="____ban2" localSheetId="4" hidden="1">{"'Sheet1'!$L$16"}</definedName>
    <definedName name="____ban2" localSheetId="2" hidden="1">{"'Sheet1'!$L$16"}</definedName>
    <definedName name="____ban2" localSheetId="12" hidden="1">{"'Sheet1'!$L$16"}</definedName>
    <definedName name="____ban2" localSheetId="14" hidden="1">{"'Sheet1'!$L$16"}</definedName>
    <definedName name="____ban2" localSheetId="13" hidden="1">{"'Sheet1'!$L$16"}</definedName>
    <definedName name="____ban2" localSheetId="15" hidden="1">{"'Sheet1'!$L$16"}</definedName>
    <definedName name="____ban2" localSheetId="16" hidden="1">{"'Sheet1'!$L$16"}</definedName>
    <definedName name="____ban2" localSheetId="7" hidden="1">{"'Sheet1'!$L$16"}</definedName>
    <definedName name="____ban2" hidden="1">{"'Sheet1'!$L$16"}</definedName>
    <definedName name="____cep1" localSheetId="5" hidden="1">{"'Sheet1'!$L$16"}</definedName>
    <definedName name="____cep1" localSheetId="6" hidden="1">{"'Sheet1'!$L$16"}</definedName>
    <definedName name="____cep1" localSheetId="0" hidden="1">{"'Sheet1'!$L$16"}</definedName>
    <definedName name="____cep1" localSheetId="3" hidden="1">{"'Sheet1'!$L$16"}</definedName>
    <definedName name="____cep1" localSheetId="1" hidden="1">{"'Sheet1'!$L$16"}</definedName>
    <definedName name="____cep1" localSheetId="4" hidden="1">{"'Sheet1'!$L$16"}</definedName>
    <definedName name="____cep1" localSheetId="2" hidden="1">{"'Sheet1'!$L$16"}</definedName>
    <definedName name="____cep1" localSheetId="12" hidden="1">{"'Sheet1'!$L$16"}</definedName>
    <definedName name="____cep1" localSheetId="14" hidden="1">{"'Sheet1'!$L$16"}</definedName>
    <definedName name="____cep1" localSheetId="13" hidden="1">{"'Sheet1'!$L$16"}</definedName>
    <definedName name="____cep1" localSheetId="15" hidden="1">{"'Sheet1'!$L$16"}</definedName>
    <definedName name="____cep1" localSheetId="16" hidden="1">{"'Sheet1'!$L$16"}</definedName>
    <definedName name="____cep1" localSheetId="7" hidden="1">{"'Sheet1'!$L$16"}</definedName>
    <definedName name="____cep1" hidden="1">{"'Sheet1'!$L$16"}</definedName>
    <definedName name="____Coc39" localSheetId="5" hidden="1">{"'Sheet1'!$L$16"}</definedName>
    <definedName name="____Coc39" localSheetId="6" hidden="1">{"'Sheet1'!$L$16"}</definedName>
    <definedName name="____Coc39" localSheetId="0" hidden="1">{"'Sheet1'!$L$16"}</definedName>
    <definedName name="____Coc39" localSheetId="3" hidden="1">{"'Sheet1'!$L$16"}</definedName>
    <definedName name="____Coc39" localSheetId="1" hidden="1">{"'Sheet1'!$L$16"}</definedName>
    <definedName name="____Coc39" localSheetId="4" hidden="1">{"'Sheet1'!$L$16"}</definedName>
    <definedName name="____Coc39" localSheetId="2" hidden="1">{"'Sheet1'!$L$16"}</definedName>
    <definedName name="____Coc39" localSheetId="12" hidden="1">{"'Sheet1'!$L$16"}</definedName>
    <definedName name="____Coc39" localSheetId="14" hidden="1">{"'Sheet1'!$L$16"}</definedName>
    <definedName name="____Coc39" localSheetId="13" hidden="1">{"'Sheet1'!$L$16"}</definedName>
    <definedName name="____Coc39" localSheetId="15" hidden="1">{"'Sheet1'!$L$16"}</definedName>
    <definedName name="____Coc39" localSheetId="16" hidden="1">{"'Sheet1'!$L$16"}</definedName>
    <definedName name="____Coc39" localSheetId="7" hidden="1">{"'Sheet1'!$L$16"}</definedName>
    <definedName name="____Coc39" hidden="1">{"'Sheet1'!$L$16"}</definedName>
    <definedName name="____Goi8" localSheetId="5" hidden="1">{"'Sheet1'!$L$16"}</definedName>
    <definedName name="____Goi8" localSheetId="6" hidden="1">{"'Sheet1'!$L$16"}</definedName>
    <definedName name="____Goi8" localSheetId="0" hidden="1">{"'Sheet1'!$L$16"}</definedName>
    <definedName name="____Goi8" localSheetId="3" hidden="1">{"'Sheet1'!$L$16"}</definedName>
    <definedName name="____Goi8" localSheetId="1" hidden="1">{"'Sheet1'!$L$16"}</definedName>
    <definedName name="____Goi8" localSheetId="4" hidden="1">{"'Sheet1'!$L$16"}</definedName>
    <definedName name="____Goi8" localSheetId="2" hidden="1">{"'Sheet1'!$L$16"}</definedName>
    <definedName name="____Goi8" localSheetId="12" hidden="1">{"'Sheet1'!$L$16"}</definedName>
    <definedName name="____Goi8" localSheetId="14" hidden="1">{"'Sheet1'!$L$16"}</definedName>
    <definedName name="____Goi8" localSheetId="13" hidden="1">{"'Sheet1'!$L$16"}</definedName>
    <definedName name="____Goi8" localSheetId="15" hidden="1">{"'Sheet1'!$L$16"}</definedName>
    <definedName name="____Goi8" localSheetId="16" hidden="1">{"'Sheet1'!$L$16"}</definedName>
    <definedName name="____Goi8" localSheetId="7" hidden="1">{"'Sheet1'!$L$16"}</definedName>
    <definedName name="____Goi8" hidden="1">{"'Sheet1'!$L$16"}</definedName>
    <definedName name="____h1" localSheetId="19" hidden="1">{"'Sheet1'!$L$16"}</definedName>
    <definedName name="____h1" localSheetId="5" hidden="1">{"'Sheet1'!$L$16"}</definedName>
    <definedName name="____h1" localSheetId="6" hidden="1">{"'Sheet1'!$L$16"}</definedName>
    <definedName name="____h1" localSheetId="0" hidden="1">{"'Sheet1'!$L$16"}</definedName>
    <definedName name="____h1" localSheetId="3" hidden="1">{"'Sheet1'!$L$16"}</definedName>
    <definedName name="____h1" localSheetId="1" hidden="1">{"'Sheet1'!$L$16"}</definedName>
    <definedName name="____h1" localSheetId="4" hidden="1">{"'Sheet1'!$L$16"}</definedName>
    <definedName name="____h1" localSheetId="2" hidden="1">{"'Sheet1'!$L$16"}</definedName>
    <definedName name="____h1" localSheetId="12" hidden="1">{"'Sheet1'!$L$16"}</definedName>
    <definedName name="____h1" localSheetId="14" hidden="1">{"'Sheet1'!$L$16"}</definedName>
    <definedName name="____h1" localSheetId="13" hidden="1">{"'Sheet1'!$L$16"}</definedName>
    <definedName name="____h1" localSheetId="15" hidden="1">{"'Sheet1'!$L$16"}</definedName>
    <definedName name="____h1" localSheetId="16" hidden="1">{"'Sheet1'!$L$16"}</definedName>
    <definedName name="____h1" localSheetId="7" hidden="1">{"'Sheet1'!$L$16"}</definedName>
    <definedName name="____h1" hidden="1">{"'Sheet1'!$L$16"}</definedName>
    <definedName name="____hu1" localSheetId="19" hidden="1">{"'Sheet1'!$L$16"}</definedName>
    <definedName name="____hu1" localSheetId="5" hidden="1">{"'Sheet1'!$L$16"}</definedName>
    <definedName name="____hu1" localSheetId="6" hidden="1">{"'Sheet1'!$L$16"}</definedName>
    <definedName name="____hu1" localSheetId="0" hidden="1">{"'Sheet1'!$L$16"}</definedName>
    <definedName name="____hu1" localSheetId="3" hidden="1">{"'Sheet1'!$L$16"}</definedName>
    <definedName name="____hu1" localSheetId="1" hidden="1">{"'Sheet1'!$L$16"}</definedName>
    <definedName name="____hu1" localSheetId="4" hidden="1">{"'Sheet1'!$L$16"}</definedName>
    <definedName name="____hu1" localSheetId="2" hidden="1">{"'Sheet1'!$L$16"}</definedName>
    <definedName name="____hu1" localSheetId="12" hidden="1">{"'Sheet1'!$L$16"}</definedName>
    <definedName name="____hu1" localSheetId="14" hidden="1">{"'Sheet1'!$L$16"}</definedName>
    <definedName name="____hu1" localSheetId="13" hidden="1">{"'Sheet1'!$L$16"}</definedName>
    <definedName name="____hu1" localSheetId="15" hidden="1">{"'Sheet1'!$L$16"}</definedName>
    <definedName name="____hu1" localSheetId="16" hidden="1">{"'Sheet1'!$L$16"}</definedName>
    <definedName name="____hu1" localSheetId="7" hidden="1">{"'Sheet1'!$L$16"}</definedName>
    <definedName name="____hu1" hidden="1">{"'Sheet1'!$L$16"}</definedName>
    <definedName name="____hu2" localSheetId="19" hidden="1">{"'Sheet1'!$L$16"}</definedName>
    <definedName name="____hu2" localSheetId="5" hidden="1">{"'Sheet1'!$L$16"}</definedName>
    <definedName name="____hu2" localSheetId="6" hidden="1">{"'Sheet1'!$L$16"}</definedName>
    <definedName name="____hu2" localSheetId="0" hidden="1">{"'Sheet1'!$L$16"}</definedName>
    <definedName name="____hu2" localSheetId="3" hidden="1">{"'Sheet1'!$L$16"}</definedName>
    <definedName name="____hu2" localSheetId="1" hidden="1">{"'Sheet1'!$L$16"}</definedName>
    <definedName name="____hu2" localSheetId="4" hidden="1">{"'Sheet1'!$L$16"}</definedName>
    <definedName name="____hu2" localSheetId="2" hidden="1">{"'Sheet1'!$L$16"}</definedName>
    <definedName name="____hu2" localSheetId="12" hidden="1">{"'Sheet1'!$L$16"}</definedName>
    <definedName name="____hu2" localSheetId="14" hidden="1">{"'Sheet1'!$L$16"}</definedName>
    <definedName name="____hu2" localSheetId="13" hidden="1">{"'Sheet1'!$L$16"}</definedName>
    <definedName name="____hu2" localSheetId="15" hidden="1">{"'Sheet1'!$L$16"}</definedName>
    <definedName name="____hu2" localSheetId="16" hidden="1">{"'Sheet1'!$L$16"}</definedName>
    <definedName name="____hu2" localSheetId="7" hidden="1">{"'Sheet1'!$L$16"}</definedName>
    <definedName name="____hu2" hidden="1">{"'Sheet1'!$L$16"}</definedName>
    <definedName name="____hu5" localSheetId="19" hidden="1">{"'Sheet1'!$L$16"}</definedName>
    <definedName name="____hu5" localSheetId="5" hidden="1">{"'Sheet1'!$L$16"}</definedName>
    <definedName name="____hu5" localSheetId="6" hidden="1">{"'Sheet1'!$L$16"}</definedName>
    <definedName name="____hu5" localSheetId="0" hidden="1">{"'Sheet1'!$L$16"}</definedName>
    <definedName name="____hu5" localSheetId="3" hidden="1">{"'Sheet1'!$L$16"}</definedName>
    <definedName name="____hu5" localSheetId="1" hidden="1">{"'Sheet1'!$L$16"}</definedName>
    <definedName name="____hu5" localSheetId="4" hidden="1">{"'Sheet1'!$L$16"}</definedName>
    <definedName name="____hu5" localSheetId="2" hidden="1">{"'Sheet1'!$L$16"}</definedName>
    <definedName name="____hu5" localSheetId="12" hidden="1">{"'Sheet1'!$L$16"}</definedName>
    <definedName name="____hu5" localSheetId="14" hidden="1">{"'Sheet1'!$L$16"}</definedName>
    <definedName name="____hu5" localSheetId="13" hidden="1">{"'Sheet1'!$L$16"}</definedName>
    <definedName name="____hu5" localSheetId="15" hidden="1">{"'Sheet1'!$L$16"}</definedName>
    <definedName name="____hu5" localSheetId="16" hidden="1">{"'Sheet1'!$L$16"}</definedName>
    <definedName name="____hu5" localSheetId="7" hidden="1">{"'Sheet1'!$L$16"}</definedName>
    <definedName name="____hu5" hidden="1">{"'Sheet1'!$L$16"}</definedName>
    <definedName name="____hu6" localSheetId="19" hidden="1">{"'Sheet1'!$L$16"}</definedName>
    <definedName name="____hu6" localSheetId="5" hidden="1">{"'Sheet1'!$L$16"}</definedName>
    <definedName name="____hu6" localSheetId="6" hidden="1">{"'Sheet1'!$L$16"}</definedName>
    <definedName name="____hu6" localSheetId="0" hidden="1">{"'Sheet1'!$L$16"}</definedName>
    <definedName name="____hu6" localSheetId="3" hidden="1">{"'Sheet1'!$L$16"}</definedName>
    <definedName name="____hu6" localSheetId="1" hidden="1">{"'Sheet1'!$L$16"}</definedName>
    <definedName name="____hu6" localSheetId="4" hidden="1">{"'Sheet1'!$L$16"}</definedName>
    <definedName name="____hu6" localSheetId="2" hidden="1">{"'Sheet1'!$L$16"}</definedName>
    <definedName name="____hu6" localSheetId="12" hidden="1">{"'Sheet1'!$L$16"}</definedName>
    <definedName name="____hu6" localSheetId="14" hidden="1">{"'Sheet1'!$L$16"}</definedName>
    <definedName name="____hu6" localSheetId="13" hidden="1">{"'Sheet1'!$L$16"}</definedName>
    <definedName name="____hu6" localSheetId="15" hidden="1">{"'Sheet1'!$L$16"}</definedName>
    <definedName name="____hu6" localSheetId="16" hidden="1">{"'Sheet1'!$L$16"}</definedName>
    <definedName name="____hu6" localSheetId="7" hidden="1">{"'Sheet1'!$L$16"}</definedName>
    <definedName name="____hu6" hidden="1">{"'Sheet1'!$L$16"}</definedName>
    <definedName name="____Lan1" localSheetId="5" hidden="1">{"'Sheet1'!$L$16"}</definedName>
    <definedName name="____Lan1" localSheetId="6" hidden="1">{"'Sheet1'!$L$16"}</definedName>
    <definedName name="____Lan1" localSheetId="0" hidden="1">{"'Sheet1'!$L$16"}</definedName>
    <definedName name="____Lan1" localSheetId="3" hidden="1">{"'Sheet1'!$L$16"}</definedName>
    <definedName name="____Lan1" localSheetId="1" hidden="1">{"'Sheet1'!$L$16"}</definedName>
    <definedName name="____Lan1" localSheetId="4" hidden="1">{"'Sheet1'!$L$16"}</definedName>
    <definedName name="____Lan1" localSheetId="2" hidden="1">{"'Sheet1'!$L$16"}</definedName>
    <definedName name="____Lan1" localSheetId="12" hidden="1">{"'Sheet1'!$L$16"}</definedName>
    <definedName name="____Lan1" localSheetId="14" hidden="1">{"'Sheet1'!$L$16"}</definedName>
    <definedName name="____Lan1" localSheetId="13" hidden="1">{"'Sheet1'!$L$16"}</definedName>
    <definedName name="____Lan1" localSheetId="15" hidden="1">{"'Sheet1'!$L$16"}</definedName>
    <definedName name="____Lan1" localSheetId="16" hidden="1">{"'Sheet1'!$L$16"}</definedName>
    <definedName name="____Lan1" localSheetId="7" hidden="1">{"'Sheet1'!$L$16"}</definedName>
    <definedName name="____Lan1" hidden="1">{"'Sheet1'!$L$16"}</definedName>
    <definedName name="____LAN3" localSheetId="5" hidden="1">{"'Sheet1'!$L$16"}</definedName>
    <definedName name="____LAN3" localSheetId="6" hidden="1">{"'Sheet1'!$L$16"}</definedName>
    <definedName name="____LAN3" localSheetId="0" hidden="1">{"'Sheet1'!$L$16"}</definedName>
    <definedName name="____LAN3" localSheetId="3" hidden="1">{"'Sheet1'!$L$16"}</definedName>
    <definedName name="____LAN3" localSheetId="1" hidden="1">{"'Sheet1'!$L$16"}</definedName>
    <definedName name="____LAN3" localSheetId="4" hidden="1">{"'Sheet1'!$L$16"}</definedName>
    <definedName name="____LAN3" localSheetId="2" hidden="1">{"'Sheet1'!$L$16"}</definedName>
    <definedName name="____LAN3" localSheetId="12" hidden="1">{"'Sheet1'!$L$16"}</definedName>
    <definedName name="____LAN3" localSheetId="14" hidden="1">{"'Sheet1'!$L$16"}</definedName>
    <definedName name="____LAN3" localSheetId="13" hidden="1">{"'Sheet1'!$L$16"}</definedName>
    <definedName name="____LAN3" localSheetId="15" hidden="1">{"'Sheet1'!$L$16"}</definedName>
    <definedName name="____LAN3" localSheetId="16" hidden="1">{"'Sheet1'!$L$16"}</definedName>
    <definedName name="____LAN3" localSheetId="7" hidden="1">{"'Sheet1'!$L$16"}</definedName>
    <definedName name="____LAN3" hidden="1">{"'Sheet1'!$L$16"}</definedName>
    <definedName name="____lk2" localSheetId="5" hidden="1">{"'Sheet1'!$L$16"}</definedName>
    <definedName name="____lk2" localSheetId="6" hidden="1">{"'Sheet1'!$L$16"}</definedName>
    <definedName name="____lk2" localSheetId="0" hidden="1">{"'Sheet1'!$L$16"}</definedName>
    <definedName name="____lk2" localSheetId="3" hidden="1">{"'Sheet1'!$L$16"}</definedName>
    <definedName name="____lk2" localSheetId="1" hidden="1">{"'Sheet1'!$L$16"}</definedName>
    <definedName name="____lk2" localSheetId="4" hidden="1">{"'Sheet1'!$L$16"}</definedName>
    <definedName name="____lk2" localSheetId="2" hidden="1">{"'Sheet1'!$L$16"}</definedName>
    <definedName name="____lk2" localSheetId="12" hidden="1">{"'Sheet1'!$L$16"}</definedName>
    <definedName name="____lk2" localSheetId="14" hidden="1">{"'Sheet1'!$L$16"}</definedName>
    <definedName name="____lk2" localSheetId="13" hidden="1">{"'Sheet1'!$L$16"}</definedName>
    <definedName name="____lk2" localSheetId="15" hidden="1">{"'Sheet1'!$L$16"}</definedName>
    <definedName name="____lk2" localSheetId="16" hidden="1">{"'Sheet1'!$L$16"}</definedName>
    <definedName name="____lk2" localSheetId="7" hidden="1">{"'Sheet1'!$L$16"}</definedName>
    <definedName name="____lk2" hidden="1">{"'Sheet1'!$L$16"}</definedName>
    <definedName name="____M36" localSheetId="19" hidden="1">{"'Sheet1'!$L$16"}</definedName>
    <definedName name="____M36" localSheetId="5" hidden="1">{"'Sheet1'!$L$16"}</definedName>
    <definedName name="____M36" localSheetId="6" hidden="1">{"'Sheet1'!$L$16"}</definedName>
    <definedName name="____M36" localSheetId="0" hidden="1">{"'Sheet1'!$L$16"}</definedName>
    <definedName name="____M36" localSheetId="3" hidden="1">{"'Sheet1'!$L$16"}</definedName>
    <definedName name="____M36" localSheetId="1" hidden="1">{"'Sheet1'!$L$16"}</definedName>
    <definedName name="____M36" localSheetId="4" hidden="1">{"'Sheet1'!$L$16"}</definedName>
    <definedName name="____M36" localSheetId="2" hidden="1">{"'Sheet1'!$L$16"}</definedName>
    <definedName name="____M36" localSheetId="12" hidden="1">{"'Sheet1'!$L$16"}</definedName>
    <definedName name="____M36" localSheetId="14" hidden="1">{"'Sheet1'!$L$16"}</definedName>
    <definedName name="____M36" localSheetId="13" hidden="1">{"'Sheet1'!$L$16"}</definedName>
    <definedName name="____M36" localSheetId="15" hidden="1">{"'Sheet1'!$L$16"}</definedName>
    <definedName name="____M36" localSheetId="16" hidden="1">{"'Sheet1'!$L$16"}</definedName>
    <definedName name="____M36" localSheetId="7" hidden="1">{"'Sheet1'!$L$16"}</definedName>
    <definedName name="____M36" hidden="1">{"'Sheet1'!$L$16"}</definedName>
    <definedName name="____NSO2" localSheetId="19" hidden="1">{"'Sheet1'!$L$16"}</definedName>
    <definedName name="____NSO2" localSheetId="5" hidden="1">{"'Sheet1'!$L$16"}</definedName>
    <definedName name="____NSO2" localSheetId="6" hidden="1">{"'Sheet1'!$L$16"}</definedName>
    <definedName name="____NSO2" localSheetId="0" hidden="1">{"'Sheet1'!$L$16"}</definedName>
    <definedName name="____NSO2" localSheetId="3" hidden="1">{"'Sheet1'!$L$16"}</definedName>
    <definedName name="____NSO2" localSheetId="1" hidden="1">{"'Sheet1'!$L$16"}</definedName>
    <definedName name="____NSO2" localSheetId="4" hidden="1">{"'Sheet1'!$L$16"}</definedName>
    <definedName name="____NSO2" localSheetId="2" hidden="1">{"'Sheet1'!$L$16"}</definedName>
    <definedName name="____NSO2" localSheetId="12" hidden="1">{"'Sheet1'!$L$16"}</definedName>
    <definedName name="____NSO2" localSheetId="14" hidden="1">{"'Sheet1'!$L$16"}</definedName>
    <definedName name="____NSO2" localSheetId="13" hidden="1">{"'Sheet1'!$L$16"}</definedName>
    <definedName name="____NSO2" localSheetId="15" hidden="1">{"'Sheet1'!$L$16"}</definedName>
    <definedName name="____NSO2" localSheetId="16" hidden="1">{"'Sheet1'!$L$16"}</definedName>
    <definedName name="____NSO2" localSheetId="7" hidden="1">{"'Sheet1'!$L$16"}</definedName>
    <definedName name="____NSO2" hidden="1">{"'Sheet1'!$L$16"}</definedName>
    <definedName name="____PA3" localSheetId="19" hidden="1">{"'Sheet1'!$L$16"}</definedName>
    <definedName name="____PA3" localSheetId="5" hidden="1">{"'Sheet1'!$L$16"}</definedName>
    <definedName name="____PA3" localSheetId="6" hidden="1">{"'Sheet1'!$L$16"}</definedName>
    <definedName name="____PA3" localSheetId="0" hidden="1">{"'Sheet1'!$L$16"}</definedName>
    <definedName name="____PA3" localSheetId="3" hidden="1">{"'Sheet1'!$L$16"}</definedName>
    <definedName name="____PA3" localSheetId="1" hidden="1">{"'Sheet1'!$L$16"}</definedName>
    <definedName name="____PA3" localSheetId="4" hidden="1">{"'Sheet1'!$L$16"}</definedName>
    <definedName name="____PA3" localSheetId="2" hidden="1">{"'Sheet1'!$L$16"}</definedName>
    <definedName name="____PA3" localSheetId="12" hidden="1">{"'Sheet1'!$L$16"}</definedName>
    <definedName name="____PA3" localSheetId="14" hidden="1">{"'Sheet1'!$L$16"}</definedName>
    <definedName name="____PA3" localSheetId="13" hidden="1">{"'Sheet1'!$L$16"}</definedName>
    <definedName name="____PA3" localSheetId="15" hidden="1">{"'Sheet1'!$L$16"}</definedName>
    <definedName name="____PA3" localSheetId="16" hidden="1">{"'Sheet1'!$L$16"}</definedName>
    <definedName name="____PA3" localSheetId="7" hidden="1">{"'Sheet1'!$L$16"}</definedName>
    <definedName name="____PA3" hidden="1">{"'Sheet1'!$L$16"}</definedName>
    <definedName name="____Pl2" localSheetId="19" hidden="1">{"'Sheet1'!$L$16"}</definedName>
    <definedName name="____Pl2" localSheetId="5" hidden="1">{"'Sheet1'!$L$16"}</definedName>
    <definedName name="____Pl2" localSheetId="6" hidden="1">{"'Sheet1'!$L$16"}</definedName>
    <definedName name="____Pl2" localSheetId="0" hidden="1">{"'Sheet1'!$L$16"}</definedName>
    <definedName name="____Pl2" localSheetId="3" hidden="1">{"'Sheet1'!$L$16"}</definedName>
    <definedName name="____Pl2" localSheetId="1" hidden="1">{"'Sheet1'!$L$16"}</definedName>
    <definedName name="____Pl2" localSheetId="4" hidden="1">{"'Sheet1'!$L$16"}</definedName>
    <definedName name="____Pl2" localSheetId="2" hidden="1">{"'Sheet1'!$L$16"}</definedName>
    <definedName name="____Pl2" localSheetId="12" hidden="1">{"'Sheet1'!$L$16"}</definedName>
    <definedName name="____Pl2" localSheetId="14" hidden="1">{"'Sheet1'!$L$16"}</definedName>
    <definedName name="____Pl2" localSheetId="13" hidden="1">{"'Sheet1'!$L$16"}</definedName>
    <definedName name="____Pl2" localSheetId="15" hidden="1">{"'Sheet1'!$L$16"}</definedName>
    <definedName name="____Pl2" localSheetId="16" hidden="1">{"'Sheet1'!$L$16"}</definedName>
    <definedName name="____Pl2" localSheetId="7" hidden="1">{"'Sheet1'!$L$16"}</definedName>
    <definedName name="____Pl2" hidden="1">{"'Sheet1'!$L$16"}</definedName>
    <definedName name="____Q3" localSheetId="19" hidden="1">{"'Sheet1'!$L$16"}</definedName>
    <definedName name="____Q3" localSheetId="5" hidden="1">{"'Sheet1'!$L$16"}</definedName>
    <definedName name="____Q3" localSheetId="6" hidden="1">{"'Sheet1'!$L$16"}</definedName>
    <definedName name="____Q3" localSheetId="0" hidden="1">{"'Sheet1'!$L$16"}</definedName>
    <definedName name="____Q3" localSheetId="3" hidden="1">{"'Sheet1'!$L$16"}</definedName>
    <definedName name="____Q3" localSheetId="1" hidden="1">{"'Sheet1'!$L$16"}</definedName>
    <definedName name="____Q3" localSheetId="4" hidden="1">{"'Sheet1'!$L$16"}</definedName>
    <definedName name="____Q3" localSheetId="2" hidden="1">{"'Sheet1'!$L$16"}</definedName>
    <definedName name="____Q3" localSheetId="12" hidden="1">{"'Sheet1'!$L$16"}</definedName>
    <definedName name="____Q3" localSheetId="14" hidden="1">{"'Sheet1'!$L$16"}</definedName>
    <definedName name="____Q3" localSheetId="13" hidden="1">{"'Sheet1'!$L$16"}</definedName>
    <definedName name="____Q3" localSheetId="15" hidden="1">{"'Sheet1'!$L$16"}</definedName>
    <definedName name="____Q3" localSheetId="16" hidden="1">{"'Sheet1'!$L$16"}</definedName>
    <definedName name="____Q3" localSheetId="7" hidden="1">{"'Sheet1'!$L$16"}</definedName>
    <definedName name="____Q3" hidden="1">{"'Sheet1'!$L$16"}</definedName>
    <definedName name="____Tru21" localSheetId="19" hidden="1">{"'Sheet1'!$L$16"}</definedName>
    <definedName name="____Tru21" localSheetId="5" hidden="1">{"'Sheet1'!$L$16"}</definedName>
    <definedName name="____Tru21" localSheetId="6" hidden="1">{"'Sheet1'!$L$16"}</definedName>
    <definedName name="____Tru21" localSheetId="0" hidden="1">{"'Sheet1'!$L$16"}</definedName>
    <definedName name="____Tru21" localSheetId="3" hidden="1">{"'Sheet1'!$L$16"}</definedName>
    <definedName name="____Tru21" localSheetId="1" hidden="1">{"'Sheet1'!$L$16"}</definedName>
    <definedName name="____Tru21" localSheetId="4" hidden="1">{"'Sheet1'!$L$16"}</definedName>
    <definedName name="____Tru21" localSheetId="2" hidden="1">{"'Sheet1'!$L$16"}</definedName>
    <definedName name="____Tru21" localSheetId="12" hidden="1">{"'Sheet1'!$L$16"}</definedName>
    <definedName name="____Tru21" localSheetId="14" hidden="1">{"'Sheet1'!$L$16"}</definedName>
    <definedName name="____Tru21" localSheetId="13" hidden="1">{"'Sheet1'!$L$16"}</definedName>
    <definedName name="____Tru21" localSheetId="15" hidden="1">{"'Sheet1'!$L$16"}</definedName>
    <definedName name="____Tru21" localSheetId="16" hidden="1">{"'Sheet1'!$L$16"}</definedName>
    <definedName name="____Tru21" localSheetId="7" hidden="1">{"'Sheet1'!$L$16"}</definedName>
    <definedName name="____Tru21" hidden="1">{"'Sheet1'!$L$16"}</definedName>
    <definedName name="____tt3" localSheetId="5" hidden="1">{"'Sheet1'!$L$16"}</definedName>
    <definedName name="____tt3" localSheetId="6" hidden="1">{"'Sheet1'!$L$16"}</definedName>
    <definedName name="____tt3" localSheetId="0" hidden="1">{"'Sheet1'!$L$16"}</definedName>
    <definedName name="____tt3" localSheetId="3" hidden="1">{"'Sheet1'!$L$16"}</definedName>
    <definedName name="____tt3" localSheetId="1" hidden="1">{"'Sheet1'!$L$16"}</definedName>
    <definedName name="____tt3" localSheetId="4" hidden="1">{"'Sheet1'!$L$16"}</definedName>
    <definedName name="____tt3" localSheetId="2" hidden="1">{"'Sheet1'!$L$16"}</definedName>
    <definedName name="____tt3" localSheetId="12" hidden="1">{"'Sheet1'!$L$16"}</definedName>
    <definedName name="____tt3" localSheetId="14" hidden="1">{"'Sheet1'!$L$16"}</definedName>
    <definedName name="____tt3" localSheetId="13" hidden="1">{"'Sheet1'!$L$16"}</definedName>
    <definedName name="____tt3" localSheetId="15" hidden="1">{"'Sheet1'!$L$16"}</definedName>
    <definedName name="____tt3" localSheetId="16" hidden="1">{"'Sheet1'!$L$16"}</definedName>
    <definedName name="____tt3" localSheetId="7" hidden="1">{"'Sheet1'!$L$16"}</definedName>
    <definedName name="____tt3" hidden="1">{"'Sheet1'!$L$16"}</definedName>
    <definedName name="____TT31" localSheetId="5" hidden="1">{"'Sheet1'!$L$16"}</definedName>
    <definedName name="____TT31" localSheetId="6" hidden="1">{"'Sheet1'!$L$16"}</definedName>
    <definedName name="____TT31" localSheetId="0" hidden="1">{"'Sheet1'!$L$16"}</definedName>
    <definedName name="____TT31" localSheetId="3" hidden="1">{"'Sheet1'!$L$16"}</definedName>
    <definedName name="____TT31" localSheetId="1" hidden="1">{"'Sheet1'!$L$16"}</definedName>
    <definedName name="____TT31" localSheetId="4" hidden="1">{"'Sheet1'!$L$16"}</definedName>
    <definedName name="____TT31" localSheetId="2" hidden="1">{"'Sheet1'!$L$16"}</definedName>
    <definedName name="____TT31" localSheetId="12" hidden="1">{"'Sheet1'!$L$16"}</definedName>
    <definedName name="____TT31" localSheetId="14" hidden="1">{"'Sheet1'!$L$16"}</definedName>
    <definedName name="____TT31" localSheetId="13" hidden="1">{"'Sheet1'!$L$16"}</definedName>
    <definedName name="____TT31" localSheetId="15" hidden="1">{"'Sheet1'!$L$16"}</definedName>
    <definedName name="____TT31" localSheetId="16" hidden="1">{"'Sheet1'!$L$16"}</definedName>
    <definedName name="____TT31" localSheetId="7" hidden="1">{"'Sheet1'!$L$16"}</definedName>
    <definedName name="____TT31" hidden="1">{"'Sheet1'!$L$16"}</definedName>
    <definedName name="____vl2" localSheetId="5" hidden="1">{"'Sheet1'!$L$16"}</definedName>
    <definedName name="____vl2" localSheetId="6" hidden="1">{"'Sheet1'!$L$16"}</definedName>
    <definedName name="____vl2" localSheetId="0" hidden="1">{"'Sheet1'!$L$16"}</definedName>
    <definedName name="____vl2" localSheetId="3" hidden="1">{"'Sheet1'!$L$16"}</definedName>
    <definedName name="____vl2" localSheetId="1" hidden="1">{"'Sheet1'!$L$16"}</definedName>
    <definedName name="____vl2" localSheetId="4" hidden="1">{"'Sheet1'!$L$16"}</definedName>
    <definedName name="____vl2" localSheetId="2" hidden="1">{"'Sheet1'!$L$16"}</definedName>
    <definedName name="____vl2" localSheetId="12" hidden="1">{"'Sheet1'!$L$16"}</definedName>
    <definedName name="____vl2" localSheetId="14" hidden="1">{"'Sheet1'!$L$16"}</definedName>
    <definedName name="____vl2" localSheetId="13" hidden="1">{"'Sheet1'!$L$16"}</definedName>
    <definedName name="____vl2" localSheetId="15" hidden="1">{"'Sheet1'!$L$16"}</definedName>
    <definedName name="____vl2" localSheetId="16" hidden="1">{"'Sheet1'!$L$16"}</definedName>
    <definedName name="____vl2" localSheetId="7" hidden="1">{"'Sheet1'!$L$16"}</definedName>
    <definedName name="____vl2" hidden="1">{"'Sheet1'!$L$16"}</definedName>
    <definedName name="____xlfn.BAHTTEXT" hidden="1">#NAME?</definedName>
    <definedName name="___a1" localSheetId="19" hidden="1">{"'Sheet1'!$L$16"}</definedName>
    <definedName name="___a1" localSheetId="5" hidden="1">{"'Sheet1'!$L$16"}</definedName>
    <definedName name="___a1" localSheetId="6" hidden="1">{"'Sheet1'!$L$16"}</definedName>
    <definedName name="___a1" localSheetId="0" hidden="1">{"'Sheet1'!$L$16"}</definedName>
    <definedName name="___a1" localSheetId="3" hidden="1">{"'Sheet1'!$L$16"}</definedName>
    <definedName name="___a1" localSheetId="1" hidden="1">{"'Sheet1'!$L$16"}</definedName>
    <definedName name="___a1" localSheetId="4" hidden="1">{"'Sheet1'!$L$16"}</definedName>
    <definedName name="___a1" localSheetId="2" hidden="1">{"'Sheet1'!$L$16"}</definedName>
    <definedName name="___a1" localSheetId="12" hidden="1">{"'Sheet1'!$L$16"}</definedName>
    <definedName name="___a1" localSheetId="14" hidden="1">{"'Sheet1'!$L$16"}</definedName>
    <definedName name="___a1" localSheetId="13" hidden="1">{"'Sheet1'!$L$16"}</definedName>
    <definedName name="___a1" localSheetId="15" hidden="1">{"'Sheet1'!$L$16"}</definedName>
    <definedName name="___a1" localSheetId="16" hidden="1">{"'Sheet1'!$L$16"}</definedName>
    <definedName name="___a1" localSheetId="7" hidden="1">{"'Sheet1'!$L$16"}</definedName>
    <definedName name="___a1" hidden="1">{"'Sheet1'!$L$16"}</definedName>
    <definedName name="___B1" localSheetId="19" hidden="1">{"'Sheet1'!$L$16"}</definedName>
    <definedName name="___B1" localSheetId="5" hidden="1">{"'Sheet1'!$L$16"}</definedName>
    <definedName name="___B1" localSheetId="6" hidden="1">{"'Sheet1'!$L$16"}</definedName>
    <definedName name="___B1" localSheetId="0" hidden="1">{"'Sheet1'!$L$16"}</definedName>
    <definedName name="___B1" localSheetId="3" hidden="1">{"'Sheet1'!$L$16"}</definedName>
    <definedName name="___B1" localSheetId="1" hidden="1">{"'Sheet1'!$L$16"}</definedName>
    <definedName name="___B1" localSheetId="4" hidden="1">{"'Sheet1'!$L$16"}</definedName>
    <definedName name="___B1" localSheetId="2" hidden="1">{"'Sheet1'!$L$16"}</definedName>
    <definedName name="___B1" localSheetId="12" hidden="1">{"'Sheet1'!$L$16"}</definedName>
    <definedName name="___B1" localSheetId="14" hidden="1">{"'Sheet1'!$L$16"}</definedName>
    <definedName name="___B1" localSheetId="13" hidden="1">{"'Sheet1'!$L$16"}</definedName>
    <definedName name="___B1" localSheetId="15" hidden="1">{"'Sheet1'!$L$16"}</definedName>
    <definedName name="___B1" localSheetId="16" hidden="1">{"'Sheet1'!$L$16"}</definedName>
    <definedName name="___B1" localSheetId="7" hidden="1">{"'Sheet1'!$L$16"}</definedName>
    <definedName name="___B1" hidden="1">{"'Sheet1'!$L$16"}</definedName>
    <definedName name="___ban2" localSheetId="19" hidden="1">{"'Sheet1'!$L$16"}</definedName>
    <definedName name="___ban2" localSheetId="5" hidden="1">{"'Sheet1'!$L$16"}</definedName>
    <definedName name="___ban2" localSheetId="6" hidden="1">{"'Sheet1'!$L$16"}</definedName>
    <definedName name="___ban2" localSheetId="0" hidden="1">{"'Sheet1'!$L$16"}</definedName>
    <definedName name="___ban2" localSheetId="3" hidden="1">{"'Sheet1'!$L$16"}</definedName>
    <definedName name="___ban2" localSheetId="1" hidden="1">{"'Sheet1'!$L$16"}</definedName>
    <definedName name="___ban2" localSheetId="4" hidden="1">{"'Sheet1'!$L$16"}</definedName>
    <definedName name="___ban2" localSheetId="2" hidden="1">{"'Sheet1'!$L$16"}</definedName>
    <definedName name="___ban2" localSheetId="12" hidden="1">{"'Sheet1'!$L$16"}</definedName>
    <definedName name="___ban2" localSheetId="14" hidden="1">{"'Sheet1'!$L$16"}</definedName>
    <definedName name="___ban2" localSheetId="13" hidden="1">{"'Sheet1'!$L$16"}</definedName>
    <definedName name="___ban2" localSheetId="15" hidden="1">{"'Sheet1'!$L$16"}</definedName>
    <definedName name="___ban2" localSheetId="16" hidden="1">{"'Sheet1'!$L$16"}</definedName>
    <definedName name="___ban2" localSheetId="7" hidden="1">{"'Sheet1'!$L$16"}</definedName>
    <definedName name="___ban2" hidden="1">{"'Sheet1'!$L$16"}</definedName>
    <definedName name="___cep1" localSheetId="5" hidden="1">{"'Sheet1'!$L$16"}</definedName>
    <definedName name="___cep1" localSheetId="6" hidden="1">{"'Sheet1'!$L$16"}</definedName>
    <definedName name="___cep1" localSheetId="0" hidden="1">{"'Sheet1'!$L$16"}</definedName>
    <definedName name="___cep1" localSheetId="3" hidden="1">{"'Sheet1'!$L$16"}</definedName>
    <definedName name="___cep1" localSheetId="1" hidden="1">{"'Sheet1'!$L$16"}</definedName>
    <definedName name="___cep1" localSheetId="4" hidden="1">{"'Sheet1'!$L$16"}</definedName>
    <definedName name="___cep1" localSheetId="2" hidden="1">{"'Sheet1'!$L$16"}</definedName>
    <definedName name="___cep1" localSheetId="12" hidden="1">{"'Sheet1'!$L$16"}</definedName>
    <definedName name="___cep1" localSheetId="14" hidden="1">{"'Sheet1'!$L$16"}</definedName>
    <definedName name="___cep1" localSheetId="13" hidden="1">{"'Sheet1'!$L$16"}</definedName>
    <definedName name="___cep1" localSheetId="15" hidden="1">{"'Sheet1'!$L$16"}</definedName>
    <definedName name="___cep1" localSheetId="16" hidden="1">{"'Sheet1'!$L$16"}</definedName>
    <definedName name="___cep1" localSheetId="7" hidden="1">{"'Sheet1'!$L$16"}</definedName>
    <definedName name="___cep1" hidden="1">{"'Sheet1'!$L$16"}</definedName>
    <definedName name="___Coc39" localSheetId="5" hidden="1">{"'Sheet1'!$L$16"}</definedName>
    <definedName name="___Coc39" localSheetId="6" hidden="1">{"'Sheet1'!$L$16"}</definedName>
    <definedName name="___Coc39" localSheetId="0" hidden="1">{"'Sheet1'!$L$16"}</definedName>
    <definedName name="___Coc39" localSheetId="3" hidden="1">{"'Sheet1'!$L$16"}</definedName>
    <definedName name="___Coc39" localSheetId="1" hidden="1">{"'Sheet1'!$L$16"}</definedName>
    <definedName name="___Coc39" localSheetId="4" hidden="1">{"'Sheet1'!$L$16"}</definedName>
    <definedName name="___Coc39" localSheetId="2" hidden="1">{"'Sheet1'!$L$16"}</definedName>
    <definedName name="___Coc39" localSheetId="12" hidden="1">{"'Sheet1'!$L$16"}</definedName>
    <definedName name="___Coc39" localSheetId="14" hidden="1">{"'Sheet1'!$L$16"}</definedName>
    <definedName name="___Coc39" localSheetId="13" hidden="1">{"'Sheet1'!$L$16"}</definedName>
    <definedName name="___Coc39" localSheetId="15" hidden="1">{"'Sheet1'!$L$16"}</definedName>
    <definedName name="___Coc39" localSheetId="16" hidden="1">{"'Sheet1'!$L$16"}</definedName>
    <definedName name="___Coc39" localSheetId="7" hidden="1">{"'Sheet1'!$L$16"}</definedName>
    <definedName name="___Coc39" hidden="1">{"'Sheet1'!$L$16"}</definedName>
    <definedName name="___Goi8" localSheetId="5" hidden="1">{"'Sheet1'!$L$16"}</definedName>
    <definedName name="___Goi8" localSheetId="6" hidden="1">{"'Sheet1'!$L$16"}</definedName>
    <definedName name="___Goi8" localSheetId="0" hidden="1">{"'Sheet1'!$L$16"}</definedName>
    <definedName name="___Goi8" localSheetId="3" hidden="1">{"'Sheet1'!$L$16"}</definedName>
    <definedName name="___Goi8" localSheetId="1" hidden="1">{"'Sheet1'!$L$16"}</definedName>
    <definedName name="___Goi8" localSheetId="4" hidden="1">{"'Sheet1'!$L$16"}</definedName>
    <definedName name="___Goi8" localSheetId="2" hidden="1">{"'Sheet1'!$L$16"}</definedName>
    <definedName name="___Goi8" localSheetId="12" hidden="1">{"'Sheet1'!$L$16"}</definedName>
    <definedName name="___Goi8" localSheetId="14" hidden="1">{"'Sheet1'!$L$16"}</definedName>
    <definedName name="___Goi8" localSheetId="13" hidden="1">{"'Sheet1'!$L$16"}</definedName>
    <definedName name="___Goi8" localSheetId="15" hidden="1">{"'Sheet1'!$L$16"}</definedName>
    <definedName name="___Goi8" localSheetId="16" hidden="1">{"'Sheet1'!$L$16"}</definedName>
    <definedName name="___Goi8" localSheetId="7" hidden="1">{"'Sheet1'!$L$16"}</definedName>
    <definedName name="___Goi8" hidden="1">{"'Sheet1'!$L$16"}</definedName>
    <definedName name="___h1" localSheetId="19" hidden="1">{"'Sheet1'!$L$16"}</definedName>
    <definedName name="___h1" localSheetId="5" hidden="1">{"'Sheet1'!$L$16"}</definedName>
    <definedName name="___h1" localSheetId="6" hidden="1">{"'Sheet1'!$L$16"}</definedName>
    <definedName name="___h1" localSheetId="0" hidden="1">{"'Sheet1'!$L$16"}</definedName>
    <definedName name="___h1" localSheetId="3" hidden="1">{"'Sheet1'!$L$16"}</definedName>
    <definedName name="___h1" localSheetId="1" hidden="1">{"'Sheet1'!$L$16"}</definedName>
    <definedName name="___h1" localSheetId="4" hidden="1">{"'Sheet1'!$L$16"}</definedName>
    <definedName name="___h1" localSheetId="2" hidden="1">{"'Sheet1'!$L$16"}</definedName>
    <definedName name="___h1" localSheetId="12" hidden="1">{"'Sheet1'!$L$16"}</definedName>
    <definedName name="___h1" localSheetId="14" hidden="1">{"'Sheet1'!$L$16"}</definedName>
    <definedName name="___h1" localSheetId="13" hidden="1">{"'Sheet1'!$L$16"}</definedName>
    <definedName name="___h1" localSheetId="15" hidden="1">{"'Sheet1'!$L$16"}</definedName>
    <definedName name="___h1" localSheetId="16" hidden="1">{"'Sheet1'!$L$16"}</definedName>
    <definedName name="___h1" localSheetId="7" hidden="1">{"'Sheet1'!$L$16"}</definedName>
    <definedName name="___h1" hidden="1">{"'Sheet1'!$L$16"}</definedName>
    <definedName name="___hsm2">1.1289</definedName>
    <definedName name="___hu1" localSheetId="19" hidden="1">{"'Sheet1'!$L$16"}</definedName>
    <definedName name="___hu1" localSheetId="5" hidden="1">{"'Sheet1'!$L$16"}</definedName>
    <definedName name="___hu1" localSheetId="6" hidden="1">{"'Sheet1'!$L$16"}</definedName>
    <definedName name="___hu1" localSheetId="0" hidden="1">{"'Sheet1'!$L$16"}</definedName>
    <definedName name="___hu1" localSheetId="3" hidden="1">{"'Sheet1'!$L$16"}</definedName>
    <definedName name="___hu1" localSheetId="1" hidden="1">{"'Sheet1'!$L$16"}</definedName>
    <definedName name="___hu1" localSheetId="4" hidden="1">{"'Sheet1'!$L$16"}</definedName>
    <definedName name="___hu1" localSheetId="2" hidden="1">{"'Sheet1'!$L$16"}</definedName>
    <definedName name="___hu1" localSheetId="12" hidden="1">{"'Sheet1'!$L$16"}</definedName>
    <definedName name="___hu1" localSheetId="14" hidden="1">{"'Sheet1'!$L$16"}</definedName>
    <definedName name="___hu1" localSheetId="13" hidden="1">{"'Sheet1'!$L$16"}</definedName>
    <definedName name="___hu1" localSheetId="15" hidden="1">{"'Sheet1'!$L$16"}</definedName>
    <definedName name="___hu1" localSheetId="16" hidden="1">{"'Sheet1'!$L$16"}</definedName>
    <definedName name="___hu1" localSheetId="7" hidden="1">{"'Sheet1'!$L$16"}</definedName>
    <definedName name="___hu1" hidden="1">{"'Sheet1'!$L$16"}</definedName>
    <definedName name="___hu2" localSheetId="19" hidden="1">{"'Sheet1'!$L$16"}</definedName>
    <definedName name="___hu2" localSheetId="5" hidden="1">{"'Sheet1'!$L$16"}</definedName>
    <definedName name="___hu2" localSheetId="6" hidden="1">{"'Sheet1'!$L$16"}</definedName>
    <definedName name="___hu2" localSheetId="0" hidden="1">{"'Sheet1'!$L$16"}</definedName>
    <definedName name="___hu2" localSheetId="3" hidden="1">{"'Sheet1'!$L$16"}</definedName>
    <definedName name="___hu2" localSheetId="1" hidden="1">{"'Sheet1'!$L$16"}</definedName>
    <definedName name="___hu2" localSheetId="4" hidden="1">{"'Sheet1'!$L$16"}</definedName>
    <definedName name="___hu2" localSheetId="2" hidden="1">{"'Sheet1'!$L$16"}</definedName>
    <definedName name="___hu2" localSheetId="12" hidden="1">{"'Sheet1'!$L$16"}</definedName>
    <definedName name="___hu2" localSheetId="14" hidden="1">{"'Sheet1'!$L$16"}</definedName>
    <definedName name="___hu2" localSheetId="13" hidden="1">{"'Sheet1'!$L$16"}</definedName>
    <definedName name="___hu2" localSheetId="15" hidden="1">{"'Sheet1'!$L$16"}</definedName>
    <definedName name="___hu2" localSheetId="16" hidden="1">{"'Sheet1'!$L$16"}</definedName>
    <definedName name="___hu2" localSheetId="7" hidden="1">{"'Sheet1'!$L$16"}</definedName>
    <definedName name="___hu2" hidden="1">{"'Sheet1'!$L$16"}</definedName>
    <definedName name="___hu5" localSheetId="19" hidden="1">{"'Sheet1'!$L$16"}</definedName>
    <definedName name="___hu5" localSheetId="5" hidden="1">{"'Sheet1'!$L$16"}</definedName>
    <definedName name="___hu5" localSheetId="6" hidden="1">{"'Sheet1'!$L$16"}</definedName>
    <definedName name="___hu5" localSheetId="0" hidden="1">{"'Sheet1'!$L$16"}</definedName>
    <definedName name="___hu5" localSheetId="3" hidden="1">{"'Sheet1'!$L$16"}</definedName>
    <definedName name="___hu5" localSheetId="1" hidden="1">{"'Sheet1'!$L$16"}</definedName>
    <definedName name="___hu5" localSheetId="4" hidden="1">{"'Sheet1'!$L$16"}</definedName>
    <definedName name="___hu5" localSheetId="2" hidden="1">{"'Sheet1'!$L$16"}</definedName>
    <definedName name="___hu5" localSheetId="12" hidden="1">{"'Sheet1'!$L$16"}</definedName>
    <definedName name="___hu5" localSheetId="14" hidden="1">{"'Sheet1'!$L$16"}</definedName>
    <definedName name="___hu5" localSheetId="13" hidden="1">{"'Sheet1'!$L$16"}</definedName>
    <definedName name="___hu5" localSheetId="15" hidden="1">{"'Sheet1'!$L$16"}</definedName>
    <definedName name="___hu5" localSheetId="16" hidden="1">{"'Sheet1'!$L$16"}</definedName>
    <definedName name="___hu5" localSheetId="7" hidden="1">{"'Sheet1'!$L$16"}</definedName>
    <definedName name="___hu5" hidden="1">{"'Sheet1'!$L$16"}</definedName>
    <definedName name="___hu6" localSheetId="19" hidden="1">{"'Sheet1'!$L$16"}</definedName>
    <definedName name="___hu6" localSheetId="5" hidden="1">{"'Sheet1'!$L$16"}</definedName>
    <definedName name="___hu6" localSheetId="6" hidden="1">{"'Sheet1'!$L$16"}</definedName>
    <definedName name="___hu6" localSheetId="0" hidden="1">{"'Sheet1'!$L$16"}</definedName>
    <definedName name="___hu6" localSheetId="3" hidden="1">{"'Sheet1'!$L$16"}</definedName>
    <definedName name="___hu6" localSheetId="1" hidden="1">{"'Sheet1'!$L$16"}</definedName>
    <definedName name="___hu6" localSheetId="4" hidden="1">{"'Sheet1'!$L$16"}</definedName>
    <definedName name="___hu6" localSheetId="2" hidden="1">{"'Sheet1'!$L$16"}</definedName>
    <definedName name="___hu6" localSheetId="12" hidden="1">{"'Sheet1'!$L$16"}</definedName>
    <definedName name="___hu6" localSheetId="14" hidden="1">{"'Sheet1'!$L$16"}</definedName>
    <definedName name="___hu6" localSheetId="13" hidden="1">{"'Sheet1'!$L$16"}</definedName>
    <definedName name="___hu6" localSheetId="15" hidden="1">{"'Sheet1'!$L$16"}</definedName>
    <definedName name="___hu6" localSheetId="16" hidden="1">{"'Sheet1'!$L$16"}</definedName>
    <definedName name="___hu6" localSheetId="7" hidden="1">{"'Sheet1'!$L$16"}</definedName>
    <definedName name="___hu6" hidden="1">{"'Sheet1'!$L$16"}</definedName>
    <definedName name="___isc1">0.035</definedName>
    <definedName name="___isc2">0.02</definedName>
    <definedName name="___isc3">0.054</definedName>
    <definedName name="___Lan1" localSheetId="5" hidden="1">{"'Sheet1'!$L$16"}</definedName>
    <definedName name="___Lan1" localSheetId="6" hidden="1">{"'Sheet1'!$L$16"}</definedName>
    <definedName name="___Lan1" localSheetId="0" hidden="1">{"'Sheet1'!$L$16"}</definedName>
    <definedName name="___Lan1" localSheetId="3" hidden="1">{"'Sheet1'!$L$16"}</definedName>
    <definedName name="___Lan1" localSheetId="1" hidden="1">{"'Sheet1'!$L$16"}</definedName>
    <definedName name="___Lan1" localSheetId="4" hidden="1">{"'Sheet1'!$L$16"}</definedName>
    <definedName name="___Lan1" localSheetId="2" hidden="1">{"'Sheet1'!$L$16"}</definedName>
    <definedName name="___Lan1" localSheetId="12" hidden="1">{"'Sheet1'!$L$16"}</definedName>
    <definedName name="___Lan1" localSheetId="14" hidden="1">{"'Sheet1'!$L$16"}</definedName>
    <definedName name="___Lan1" localSheetId="13" hidden="1">{"'Sheet1'!$L$16"}</definedName>
    <definedName name="___Lan1" localSheetId="15" hidden="1">{"'Sheet1'!$L$16"}</definedName>
    <definedName name="___Lan1" localSheetId="16" hidden="1">{"'Sheet1'!$L$16"}</definedName>
    <definedName name="___Lan1" localSheetId="7" hidden="1">{"'Sheet1'!$L$16"}</definedName>
    <definedName name="___Lan1" hidden="1">{"'Sheet1'!$L$16"}</definedName>
    <definedName name="___LAN3" localSheetId="5" hidden="1">{"'Sheet1'!$L$16"}</definedName>
    <definedName name="___LAN3" localSheetId="6" hidden="1">{"'Sheet1'!$L$16"}</definedName>
    <definedName name="___LAN3" localSheetId="0" hidden="1">{"'Sheet1'!$L$16"}</definedName>
    <definedName name="___LAN3" localSheetId="3" hidden="1">{"'Sheet1'!$L$16"}</definedName>
    <definedName name="___LAN3" localSheetId="1" hidden="1">{"'Sheet1'!$L$16"}</definedName>
    <definedName name="___LAN3" localSheetId="4" hidden="1">{"'Sheet1'!$L$16"}</definedName>
    <definedName name="___LAN3" localSheetId="2" hidden="1">{"'Sheet1'!$L$16"}</definedName>
    <definedName name="___LAN3" localSheetId="12" hidden="1">{"'Sheet1'!$L$16"}</definedName>
    <definedName name="___LAN3" localSheetId="14" hidden="1">{"'Sheet1'!$L$16"}</definedName>
    <definedName name="___LAN3" localSheetId="13" hidden="1">{"'Sheet1'!$L$16"}</definedName>
    <definedName name="___LAN3" localSheetId="15" hidden="1">{"'Sheet1'!$L$16"}</definedName>
    <definedName name="___LAN3" localSheetId="16" hidden="1">{"'Sheet1'!$L$16"}</definedName>
    <definedName name="___LAN3" localSheetId="7" hidden="1">{"'Sheet1'!$L$16"}</definedName>
    <definedName name="___LAN3" hidden="1">{"'Sheet1'!$L$16"}</definedName>
    <definedName name="___lk2" localSheetId="5" hidden="1">{"'Sheet1'!$L$16"}</definedName>
    <definedName name="___lk2" localSheetId="6" hidden="1">{"'Sheet1'!$L$16"}</definedName>
    <definedName name="___lk2" localSheetId="0" hidden="1">{"'Sheet1'!$L$16"}</definedName>
    <definedName name="___lk2" localSheetId="3" hidden="1">{"'Sheet1'!$L$16"}</definedName>
    <definedName name="___lk2" localSheetId="1" hidden="1">{"'Sheet1'!$L$16"}</definedName>
    <definedName name="___lk2" localSheetId="4" hidden="1">{"'Sheet1'!$L$16"}</definedName>
    <definedName name="___lk2" localSheetId="2" hidden="1">{"'Sheet1'!$L$16"}</definedName>
    <definedName name="___lk2" localSheetId="12" hidden="1">{"'Sheet1'!$L$16"}</definedName>
    <definedName name="___lk2" localSheetId="14" hidden="1">{"'Sheet1'!$L$16"}</definedName>
    <definedName name="___lk2" localSheetId="13" hidden="1">{"'Sheet1'!$L$16"}</definedName>
    <definedName name="___lk2" localSheetId="15" hidden="1">{"'Sheet1'!$L$16"}</definedName>
    <definedName name="___lk2" localSheetId="16" hidden="1">{"'Sheet1'!$L$16"}</definedName>
    <definedName name="___lk2" localSheetId="7" hidden="1">{"'Sheet1'!$L$16"}</definedName>
    <definedName name="___lk2" hidden="1">{"'Sheet1'!$L$16"}</definedName>
    <definedName name="___M36" localSheetId="19" hidden="1">{"'Sheet1'!$L$16"}</definedName>
    <definedName name="___M36" localSheetId="5" hidden="1">{"'Sheet1'!$L$16"}</definedName>
    <definedName name="___M36" localSheetId="6" hidden="1">{"'Sheet1'!$L$16"}</definedName>
    <definedName name="___M36" localSheetId="0" hidden="1">{"'Sheet1'!$L$16"}</definedName>
    <definedName name="___M36" localSheetId="3" hidden="1">{"'Sheet1'!$L$16"}</definedName>
    <definedName name="___M36" localSheetId="1" hidden="1">{"'Sheet1'!$L$16"}</definedName>
    <definedName name="___M36" localSheetId="4" hidden="1">{"'Sheet1'!$L$16"}</definedName>
    <definedName name="___M36" localSheetId="2" hidden="1">{"'Sheet1'!$L$16"}</definedName>
    <definedName name="___M36" localSheetId="12" hidden="1">{"'Sheet1'!$L$16"}</definedName>
    <definedName name="___M36" localSheetId="14" hidden="1">{"'Sheet1'!$L$16"}</definedName>
    <definedName name="___M36" localSheetId="13" hidden="1">{"'Sheet1'!$L$16"}</definedName>
    <definedName name="___M36" localSheetId="15" hidden="1">{"'Sheet1'!$L$16"}</definedName>
    <definedName name="___M36" localSheetId="16" hidden="1">{"'Sheet1'!$L$16"}</definedName>
    <definedName name="___M36" localSheetId="7" hidden="1">{"'Sheet1'!$L$16"}</definedName>
    <definedName name="___M36" hidden="1">{"'Sheet1'!$L$16"}</definedName>
    <definedName name="___NSO2" localSheetId="19" hidden="1">{"'Sheet1'!$L$16"}</definedName>
    <definedName name="___NSO2" localSheetId="5" hidden="1">{"'Sheet1'!$L$16"}</definedName>
    <definedName name="___NSO2" localSheetId="6" hidden="1">{"'Sheet1'!$L$16"}</definedName>
    <definedName name="___NSO2" localSheetId="0" hidden="1">{"'Sheet1'!$L$16"}</definedName>
    <definedName name="___NSO2" localSheetId="3" hidden="1">{"'Sheet1'!$L$16"}</definedName>
    <definedName name="___NSO2" localSheetId="1" hidden="1">{"'Sheet1'!$L$16"}</definedName>
    <definedName name="___NSO2" localSheetId="4" hidden="1">{"'Sheet1'!$L$16"}</definedName>
    <definedName name="___NSO2" localSheetId="2" hidden="1">{"'Sheet1'!$L$16"}</definedName>
    <definedName name="___NSO2" localSheetId="12" hidden="1">{"'Sheet1'!$L$16"}</definedName>
    <definedName name="___NSO2" localSheetId="14" hidden="1">{"'Sheet1'!$L$16"}</definedName>
    <definedName name="___NSO2" localSheetId="13" hidden="1">{"'Sheet1'!$L$16"}</definedName>
    <definedName name="___NSO2" localSheetId="15" hidden="1">{"'Sheet1'!$L$16"}</definedName>
    <definedName name="___NSO2" localSheetId="16" hidden="1">{"'Sheet1'!$L$16"}</definedName>
    <definedName name="___NSO2" localSheetId="7" hidden="1">{"'Sheet1'!$L$16"}</definedName>
    <definedName name="___NSO2" hidden="1">{"'Sheet1'!$L$16"}</definedName>
    <definedName name="___PA3" localSheetId="19" hidden="1">{"'Sheet1'!$L$16"}</definedName>
    <definedName name="___PA3" localSheetId="5" hidden="1">{"'Sheet1'!$L$16"}</definedName>
    <definedName name="___PA3" localSheetId="6" hidden="1">{"'Sheet1'!$L$16"}</definedName>
    <definedName name="___PA3" localSheetId="0" hidden="1">{"'Sheet1'!$L$16"}</definedName>
    <definedName name="___PA3" localSheetId="3" hidden="1">{"'Sheet1'!$L$16"}</definedName>
    <definedName name="___PA3" localSheetId="1" hidden="1">{"'Sheet1'!$L$16"}</definedName>
    <definedName name="___PA3" localSheetId="4" hidden="1">{"'Sheet1'!$L$16"}</definedName>
    <definedName name="___PA3" localSheetId="2" hidden="1">{"'Sheet1'!$L$16"}</definedName>
    <definedName name="___PA3" localSheetId="12" hidden="1">{"'Sheet1'!$L$16"}</definedName>
    <definedName name="___PA3" localSheetId="14" hidden="1">{"'Sheet1'!$L$16"}</definedName>
    <definedName name="___PA3" localSheetId="13" hidden="1">{"'Sheet1'!$L$16"}</definedName>
    <definedName name="___PA3" localSheetId="15" hidden="1">{"'Sheet1'!$L$16"}</definedName>
    <definedName name="___PA3" localSheetId="16" hidden="1">{"'Sheet1'!$L$16"}</definedName>
    <definedName name="___PA3" localSheetId="7" hidden="1">{"'Sheet1'!$L$16"}</definedName>
    <definedName name="___PA3" hidden="1">{"'Sheet1'!$L$16"}</definedName>
    <definedName name="___Pl2" localSheetId="19" hidden="1">{"'Sheet1'!$L$16"}</definedName>
    <definedName name="___Pl2" localSheetId="5" hidden="1">{"'Sheet1'!$L$16"}</definedName>
    <definedName name="___Pl2" localSheetId="6" hidden="1">{"'Sheet1'!$L$16"}</definedName>
    <definedName name="___Pl2" localSheetId="0" hidden="1">{"'Sheet1'!$L$16"}</definedName>
    <definedName name="___Pl2" localSheetId="3" hidden="1">{"'Sheet1'!$L$16"}</definedName>
    <definedName name="___Pl2" localSheetId="1" hidden="1">{"'Sheet1'!$L$16"}</definedName>
    <definedName name="___Pl2" localSheetId="4" hidden="1">{"'Sheet1'!$L$16"}</definedName>
    <definedName name="___Pl2" localSheetId="2" hidden="1">{"'Sheet1'!$L$16"}</definedName>
    <definedName name="___Pl2" localSheetId="12" hidden="1">{"'Sheet1'!$L$16"}</definedName>
    <definedName name="___Pl2" localSheetId="14" hidden="1">{"'Sheet1'!$L$16"}</definedName>
    <definedName name="___Pl2" localSheetId="13" hidden="1">{"'Sheet1'!$L$16"}</definedName>
    <definedName name="___Pl2" localSheetId="15" hidden="1">{"'Sheet1'!$L$16"}</definedName>
    <definedName name="___Pl2" localSheetId="16" hidden="1">{"'Sheet1'!$L$16"}</definedName>
    <definedName name="___Pl2" localSheetId="7" hidden="1">{"'Sheet1'!$L$16"}</definedName>
    <definedName name="___Pl2" hidden="1">{"'Sheet1'!$L$16"}</definedName>
    <definedName name="___PL3" hidden="1">#REF!</definedName>
    <definedName name="___Q3" localSheetId="19" hidden="1">{"'Sheet1'!$L$16"}</definedName>
    <definedName name="___Q3" localSheetId="5" hidden="1">{"'Sheet1'!$L$16"}</definedName>
    <definedName name="___Q3" localSheetId="6" hidden="1">{"'Sheet1'!$L$16"}</definedName>
    <definedName name="___Q3" localSheetId="0" hidden="1">{"'Sheet1'!$L$16"}</definedName>
    <definedName name="___Q3" localSheetId="3" hidden="1">{"'Sheet1'!$L$16"}</definedName>
    <definedName name="___Q3" localSheetId="1" hidden="1">{"'Sheet1'!$L$16"}</definedName>
    <definedName name="___Q3" localSheetId="4" hidden="1">{"'Sheet1'!$L$16"}</definedName>
    <definedName name="___Q3" localSheetId="2" hidden="1">{"'Sheet1'!$L$16"}</definedName>
    <definedName name="___Q3" localSheetId="12" hidden="1">{"'Sheet1'!$L$16"}</definedName>
    <definedName name="___Q3" localSheetId="14" hidden="1">{"'Sheet1'!$L$16"}</definedName>
    <definedName name="___Q3" localSheetId="13" hidden="1">{"'Sheet1'!$L$16"}</definedName>
    <definedName name="___Q3" localSheetId="15" hidden="1">{"'Sheet1'!$L$16"}</definedName>
    <definedName name="___Q3" localSheetId="16" hidden="1">{"'Sheet1'!$L$16"}</definedName>
    <definedName name="___Q3" localSheetId="7"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19" hidden="1">{"'Sheet1'!$L$16"}</definedName>
    <definedName name="___Tru21" localSheetId="5" hidden="1">{"'Sheet1'!$L$16"}</definedName>
    <definedName name="___Tru21" localSheetId="6" hidden="1">{"'Sheet1'!$L$16"}</definedName>
    <definedName name="___Tru21" localSheetId="0" hidden="1">{"'Sheet1'!$L$16"}</definedName>
    <definedName name="___Tru21" localSheetId="3" hidden="1">{"'Sheet1'!$L$16"}</definedName>
    <definedName name="___Tru21" localSheetId="1" hidden="1">{"'Sheet1'!$L$16"}</definedName>
    <definedName name="___Tru21" localSheetId="4" hidden="1">{"'Sheet1'!$L$16"}</definedName>
    <definedName name="___Tru21" localSheetId="2" hidden="1">{"'Sheet1'!$L$16"}</definedName>
    <definedName name="___Tru21" localSheetId="12" hidden="1">{"'Sheet1'!$L$16"}</definedName>
    <definedName name="___Tru21" localSheetId="14" hidden="1">{"'Sheet1'!$L$16"}</definedName>
    <definedName name="___Tru21" localSheetId="13" hidden="1">{"'Sheet1'!$L$16"}</definedName>
    <definedName name="___Tru21" localSheetId="15" hidden="1">{"'Sheet1'!$L$16"}</definedName>
    <definedName name="___Tru21" localSheetId="16" hidden="1">{"'Sheet1'!$L$16"}</definedName>
    <definedName name="___Tru21" localSheetId="7" hidden="1">{"'Sheet1'!$L$16"}</definedName>
    <definedName name="___Tru21" hidden="1">{"'Sheet1'!$L$16"}</definedName>
    <definedName name="___tt3" localSheetId="5" hidden="1">{"'Sheet1'!$L$16"}</definedName>
    <definedName name="___tt3" localSheetId="6" hidden="1">{"'Sheet1'!$L$16"}</definedName>
    <definedName name="___tt3" localSheetId="0" hidden="1">{"'Sheet1'!$L$16"}</definedName>
    <definedName name="___tt3" localSheetId="3" hidden="1">{"'Sheet1'!$L$16"}</definedName>
    <definedName name="___tt3" localSheetId="1" hidden="1">{"'Sheet1'!$L$16"}</definedName>
    <definedName name="___tt3" localSheetId="4" hidden="1">{"'Sheet1'!$L$16"}</definedName>
    <definedName name="___tt3" localSheetId="2" hidden="1">{"'Sheet1'!$L$16"}</definedName>
    <definedName name="___tt3" localSheetId="12" hidden="1">{"'Sheet1'!$L$16"}</definedName>
    <definedName name="___tt3" localSheetId="14" hidden="1">{"'Sheet1'!$L$16"}</definedName>
    <definedName name="___tt3" localSheetId="13" hidden="1">{"'Sheet1'!$L$16"}</definedName>
    <definedName name="___tt3" localSheetId="15" hidden="1">{"'Sheet1'!$L$16"}</definedName>
    <definedName name="___tt3" localSheetId="16" hidden="1">{"'Sheet1'!$L$16"}</definedName>
    <definedName name="___tt3" localSheetId="7" hidden="1">{"'Sheet1'!$L$16"}</definedName>
    <definedName name="___tt3" hidden="1">{"'Sheet1'!$L$16"}</definedName>
    <definedName name="___TT31" localSheetId="5" hidden="1">{"'Sheet1'!$L$16"}</definedName>
    <definedName name="___TT31" localSheetId="6" hidden="1">{"'Sheet1'!$L$16"}</definedName>
    <definedName name="___TT31" localSheetId="0" hidden="1">{"'Sheet1'!$L$16"}</definedName>
    <definedName name="___TT31" localSheetId="3" hidden="1">{"'Sheet1'!$L$16"}</definedName>
    <definedName name="___TT31" localSheetId="1" hidden="1">{"'Sheet1'!$L$16"}</definedName>
    <definedName name="___TT31" localSheetId="4" hidden="1">{"'Sheet1'!$L$16"}</definedName>
    <definedName name="___TT31" localSheetId="2" hidden="1">{"'Sheet1'!$L$16"}</definedName>
    <definedName name="___TT31" localSheetId="12" hidden="1">{"'Sheet1'!$L$16"}</definedName>
    <definedName name="___TT31" localSheetId="14" hidden="1">{"'Sheet1'!$L$16"}</definedName>
    <definedName name="___TT31" localSheetId="13" hidden="1">{"'Sheet1'!$L$16"}</definedName>
    <definedName name="___TT31" localSheetId="15" hidden="1">{"'Sheet1'!$L$16"}</definedName>
    <definedName name="___TT31" localSheetId="16" hidden="1">{"'Sheet1'!$L$16"}</definedName>
    <definedName name="___TT31" localSheetId="7" hidden="1">{"'Sheet1'!$L$16"}</definedName>
    <definedName name="___TT31" hidden="1">{"'Sheet1'!$L$16"}</definedName>
    <definedName name="___vl2" localSheetId="19" hidden="1">{"'Sheet1'!$L$16"}</definedName>
    <definedName name="___vl2" localSheetId="5" hidden="1">{"'Sheet1'!$L$16"}</definedName>
    <definedName name="___vl2" localSheetId="6" hidden="1">{"'Sheet1'!$L$16"}</definedName>
    <definedName name="___vl2" localSheetId="0" hidden="1">{"'Sheet1'!$L$16"}</definedName>
    <definedName name="___vl2" localSheetId="3" hidden="1">{"'Sheet1'!$L$16"}</definedName>
    <definedName name="___vl2" localSheetId="1" hidden="1">{"'Sheet1'!$L$16"}</definedName>
    <definedName name="___vl2" localSheetId="4" hidden="1">{"'Sheet1'!$L$16"}</definedName>
    <definedName name="___vl2" localSheetId="2" hidden="1">{"'Sheet1'!$L$16"}</definedName>
    <definedName name="___vl2" localSheetId="12" hidden="1">{"'Sheet1'!$L$16"}</definedName>
    <definedName name="___vl2" localSheetId="14" hidden="1">{"'Sheet1'!$L$16"}</definedName>
    <definedName name="___vl2" localSheetId="13" hidden="1">{"'Sheet1'!$L$16"}</definedName>
    <definedName name="___vl2" localSheetId="15" hidden="1">{"'Sheet1'!$L$16"}</definedName>
    <definedName name="___vl2" localSheetId="16" hidden="1">{"'Sheet1'!$L$16"}</definedName>
    <definedName name="___vl2" localSheetId="7" hidden="1">{"'Sheet1'!$L$16"}</definedName>
    <definedName name="___vl2" hidden="1">{"'Sheet1'!$L$16"}</definedName>
    <definedName name="___xlfn.BAHTTEXT" hidden="1">#NAME?</definedName>
    <definedName name="__a1" localSheetId="19" hidden="1">{"'Sheet1'!$L$16"}</definedName>
    <definedName name="__a1" localSheetId="5" hidden="1">{"'Sheet1'!$L$16"}</definedName>
    <definedName name="__a1" localSheetId="6" hidden="1">{"'Sheet1'!$L$16"}</definedName>
    <definedName name="__a1" localSheetId="0" hidden="1">{"'Sheet1'!$L$16"}</definedName>
    <definedName name="__a1" localSheetId="3" hidden="1">{"'Sheet1'!$L$16"}</definedName>
    <definedName name="__a1" localSheetId="1" hidden="1">{"'Sheet1'!$L$16"}</definedName>
    <definedName name="__a1" localSheetId="4" hidden="1">{"'Sheet1'!$L$16"}</definedName>
    <definedName name="__a1" localSheetId="2" hidden="1">{"'Sheet1'!$L$16"}</definedName>
    <definedName name="__a1" localSheetId="12" hidden="1">{"'Sheet1'!$L$16"}</definedName>
    <definedName name="__a1" localSheetId="14" hidden="1">{"'Sheet1'!$L$16"}</definedName>
    <definedName name="__a1" localSheetId="13" hidden="1">{"'Sheet1'!$L$16"}</definedName>
    <definedName name="__a1" localSheetId="15" hidden="1">{"'Sheet1'!$L$16"}</definedName>
    <definedName name="__a1" localSheetId="16" hidden="1">{"'Sheet1'!$L$16"}</definedName>
    <definedName name="__a1" localSheetId="7" hidden="1">{"'Sheet1'!$L$16"}</definedName>
    <definedName name="__a1" hidden="1">{"'Sheet1'!$L$16"}</definedName>
    <definedName name="__a129" localSheetId="19"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0"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1"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12" hidden="1">{"Offgrid",#N/A,FALSE,"OFFGRID";"Region",#N/A,FALSE,"REGION";"Offgrid -2",#N/A,FALSE,"OFFGRID";"WTP",#N/A,FALSE,"WTP";"WTP -2",#N/A,FALSE,"WTP";"Project",#N/A,FALSE,"PROJECT";"Summary -2",#N/A,FALSE,"SUMMARY"}</definedName>
    <definedName name="__a129" localSheetId="14" hidden="1">{"Offgrid",#N/A,FALSE,"OFFGRID";"Region",#N/A,FALSE,"REGION";"Offgrid -2",#N/A,FALSE,"OFFGRID";"WTP",#N/A,FALSE,"WTP";"WTP -2",#N/A,FALSE,"WTP";"Project",#N/A,FALSE,"PROJECT";"Summary -2",#N/A,FALSE,"SUMMARY"}</definedName>
    <definedName name="__a129" localSheetId="13" hidden="1">{"Offgrid",#N/A,FALSE,"OFFGRID";"Region",#N/A,FALSE,"REGION";"Offgrid -2",#N/A,FALSE,"OFFGRID";"WTP",#N/A,FALSE,"WTP";"WTP -2",#N/A,FALSE,"WTP";"Project",#N/A,FALSE,"PROJECT";"Summary -2",#N/A,FALSE,"SUMMARY"}</definedName>
    <definedName name="__a129" localSheetId="15" hidden="1">{"Offgrid",#N/A,FALSE,"OFFGRID";"Region",#N/A,FALSE,"REGION";"Offgrid -2",#N/A,FALSE,"OFFGRID";"WTP",#N/A,FALSE,"WTP";"WTP -2",#N/A,FALSE,"WTP";"Project",#N/A,FALSE,"PROJECT";"Summary -2",#N/A,FALSE,"SUMMARY"}</definedName>
    <definedName name="__a129" localSheetId="16"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9"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12" hidden="1">{"Offgrid",#N/A,FALSE,"OFFGRID";"Region",#N/A,FALSE,"REGION";"Offgrid -2",#N/A,FALSE,"OFFGRID";"WTP",#N/A,FALSE,"WTP";"WTP -2",#N/A,FALSE,"WTP";"Project",#N/A,FALSE,"PROJECT";"Summary -2",#N/A,FALSE,"SUMMARY"}</definedName>
    <definedName name="__a130" localSheetId="14" hidden="1">{"Offgrid",#N/A,FALSE,"OFFGRID";"Region",#N/A,FALSE,"REGION";"Offgrid -2",#N/A,FALSE,"OFFGRID";"WTP",#N/A,FALSE,"WTP";"WTP -2",#N/A,FALSE,"WTP";"Project",#N/A,FALSE,"PROJECT";"Summary -2",#N/A,FALSE,"SUMMARY"}</definedName>
    <definedName name="__a130" localSheetId="13" hidden="1">{"Offgrid",#N/A,FALSE,"OFFGRID";"Region",#N/A,FALSE,"REGION";"Offgrid -2",#N/A,FALSE,"OFFGRID";"WTP",#N/A,FALSE,"WTP";"WTP -2",#N/A,FALSE,"WTP";"Project",#N/A,FALSE,"PROJECT";"Summary -2",#N/A,FALSE,"SUMMARY"}</definedName>
    <definedName name="__a130" localSheetId="15" hidden="1">{"Offgrid",#N/A,FALSE,"OFFGRID";"Region",#N/A,FALSE,"REGION";"Offgrid -2",#N/A,FALSE,"OFFGRID";"WTP",#N/A,FALSE,"WTP";"WTP -2",#N/A,FALSE,"WTP";"Project",#N/A,FALSE,"PROJECT";"Summary -2",#N/A,FALSE,"SUMMARY"}</definedName>
    <definedName name="__a130" localSheetId="16"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19" hidden="1">{"'Sheet1'!$L$16"}</definedName>
    <definedName name="__B1" localSheetId="5" hidden="1">{"'Sheet1'!$L$16"}</definedName>
    <definedName name="__B1" localSheetId="6" hidden="1">{"'Sheet1'!$L$16"}</definedName>
    <definedName name="__B1" localSheetId="0" hidden="1">{"'Sheet1'!$L$16"}</definedName>
    <definedName name="__B1" localSheetId="3" hidden="1">{"'Sheet1'!$L$16"}</definedName>
    <definedName name="__B1" localSheetId="1" hidden="1">{"'Sheet1'!$L$16"}</definedName>
    <definedName name="__B1" localSheetId="4" hidden="1">{"'Sheet1'!$L$16"}</definedName>
    <definedName name="__B1" localSheetId="2" hidden="1">{"'Sheet1'!$L$16"}</definedName>
    <definedName name="__B1" localSheetId="12" hidden="1">{"'Sheet1'!$L$16"}</definedName>
    <definedName name="__B1" localSheetId="14" hidden="1">{"'Sheet1'!$L$16"}</definedName>
    <definedName name="__B1" localSheetId="13" hidden="1">{"'Sheet1'!$L$16"}</definedName>
    <definedName name="__B1" localSheetId="15" hidden="1">{"'Sheet1'!$L$16"}</definedName>
    <definedName name="__B1" localSheetId="16" hidden="1">{"'Sheet1'!$L$16"}</definedName>
    <definedName name="__B1" localSheetId="7" hidden="1">{"'Sheet1'!$L$16"}</definedName>
    <definedName name="__B1" hidden="1">{"'Sheet1'!$L$16"}</definedName>
    <definedName name="__ban2" localSheetId="19" hidden="1">{"'Sheet1'!$L$16"}</definedName>
    <definedName name="__ban2" localSheetId="5" hidden="1">{"'Sheet1'!$L$16"}</definedName>
    <definedName name="__ban2" localSheetId="6" hidden="1">{"'Sheet1'!$L$16"}</definedName>
    <definedName name="__ban2" localSheetId="0" hidden="1">{"'Sheet1'!$L$16"}</definedName>
    <definedName name="__ban2" localSheetId="3" hidden="1">{"'Sheet1'!$L$16"}</definedName>
    <definedName name="__ban2" localSheetId="1" hidden="1">{"'Sheet1'!$L$16"}</definedName>
    <definedName name="__ban2" localSheetId="4" hidden="1">{"'Sheet1'!$L$16"}</definedName>
    <definedName name="__ban2" localSheetId="2" hidden="1">{"'Sheet1'!$L$16"}</definedName>
    <definedName name="__ban2" localSheetId="12" hidden="1">{"'Sheet1'!$L$16"}</definedName>
    <definedName name="__ban2" localSheetId="14" hidden="1">{"'Sheet1'!$L$16"}</definedName>
    <definedName name="__ban2" localSheetId="13" hidden="1">{"'Sheet1'!$L$16"}</definedName>
    <definedName name="__ban2" localSheetId="15" hidden="1">{"'Sheet1'!$L$16"}</definedName>
    <definedName name="__ban2" localSheetId="16" hidden="1">{"'Sheet1'!$L$16"}</definedName>
    <definedName name="__ban2" localSheetId="7"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ep1" localSheetId="5" hidden="1">{"'Sheet1'!$L$16"}</definedName>
    <definedName name="__cep1" localSheetId="6" hidden="1">{"'Sheet1'!$L$16"}</definedName>
    <definedName name="__cep1" localSheetId="0" hidden="1">{"'Sheet1'!$L$16"}</definedName>
    <definedName name="__cep1" localSheetId="3" hidden="1">{"'Sheet1'!$L$16"}</definedName>
    <definedName name="__cep1" localSheetId="1" hidden="1">{"'Sheet1'!$L$16"}</definedName>
    <definedName name="__cep1" localSheetId="4" hidden="1">{"'Sheet1'!$L$16"}</definedName>
    <definedName name="__cep1" localSheetId="2" hidden="1">{"'Sheet1'!$L$16"}</definedName>
    <definedName name="__cep1" localSheetId="12" hidden="1">{"'Sheet1'!$L$16"}</definedName>
    <definedName name="__cep1" localSheetId="14" hidden="1">{"'Sheet1'!$L$16"}</definedName>
    <definedName name="__cep1" localSheetId="13" hidden="1">{"'Sheet1'!$L$16"}</definedName>
    <definedName name="__cep1" localSheetId="15" hidden="1">{"'Sheet1'!$L$16"}</definedName>
    <definedName name="__cep1" localSheetId="16" hidden="1">{"'Sheet1'!$L$16"}</definedName>
    <definedName name="__cep1" localSheetId="7" hidden="1">{"'Sheet1'!$L$16"}</definedName>
    <definedName name="__cep1" hidden="1">{"'Sheet1'!$L$16"}</definedName>
    <definedName name="__Coc39" localSheetId="5" hidden="1">{"'Sheet1'!$L$16"}</definedName>
    <definedName name="__Coc39" localSheetId="6" hidden="1">{"'Sheet1'!$L$16"}</definedName>
    <definedName name="__Coc39" localSheetId="0" hidden="1">{"'Sheet1'!$L$16"}</definedName>
    <definedName name="__Coc39" localSheetId="3" hidden="1">{"'Sheet1'!$L$16"}</definedName>
    <definedName name="__Coc39" localSheetId="1" hidden="1">{"'Sheet1'!$L$16"}</definedName>
    <definedName name="__Coc39" localSheetId="4" hidden="1">{"'Sheet1'!$L$16"}</definedName>
    <definedName name="__Coc39" localSheetId="2" hidden="1">{"'Sheet1'!$L$16"}</definedName>
    <definedName name="__Coc39" localSheetId="12" hidden="1">{"'Sheet1'!$L$16"}</definedName>
    <definedName name="__Coc39" localSheetId="14" hidden="1">{"'Sheet1'!$L$16"}</definedName>
    <definedName name="__Coc39" localSheetId="13" hidden="1">{"'Sheet1'!$L$16"}</definedName>
    <definedName name="__Coc39" localSheetId="15" hidden="1">{"'Sheet1'!$L$16"}</definedName>
    <definedName name="__Coc39" localSheetId="16" hidden="1">{"'Sheet1'!$L$16"}</definedName>
    <definedName name="__Coc39" localSheetId="7" hidden="1">{"'Sheet1'!$L$16"}</definedName>
    <definedName name="__Coc39" hidden="1">{"'Sheet1'!$L$16"}</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i8" localSheetId="5" hidden="1">{"'Sheet1'!$L$16"}</definedName>
    <definedName name="__Goi8" localSheetId="6" hidden="1">{"'Sheet1'!$L$16"}</definedName>
    <definedName name="__Goi8" localSheetId="0" hidden="1">{"'Sheet1'!$L$16"}</definedName>
    <definedName name="__Goi8" localSheetId="3" hidden="1">{"'Sheet1'!$L$16"}</definedName>
    <definedName name="__Goi8" localSheetId="1" hidden="1">{"'Sheet1'!$L$16"}</definedName>
    <definedName name="__Goi8" localSheetId="4" hidden="1">{"'Sheet1'!$L$16"}</definedName>
    <definedName name="__Goi8" localSheetId="2" hidden="1">{"'Sheet1'!$L$16"}</definedName>
    <definedName name="__Goi8" localSheetId="12" hidden="1">{"'Sheet1'!$L$16"}</definedName>
    <definedName name="__Goi8" localSheetId="14" hidden="1">{"'Sheet1'!$L$16"}</definedName>
    <definedName name="__Goi8" localSheetId="13" hidden="1">{"'Sheet1'!$L$16"}</definedName>
    <definedName name="__Goi8" localSheetId="15" hidden="1">{"'Sheet1'!$L$16"}</definedName>
    <definedName name="__Goi8" localSheetId="16" hidden="1">{"'Sheet1'!$L$16"}</definedName>
    <definedName name="__Goi8" localSheetId="7" hidden="1">{"'Sheet1'!$L$16"}</definedName>
    <definedName name="__Goi8" hidden="1">{"'Sheet1'!$L$16"}</definedName>
    <definedName name="__gon4">#REF!</definedName>
    <definedName name="__h1" localSheetId="19" hidden="1">{"'Sheet1'!$L$16"}</definedName>
    <definedName name="__h1" localSheetId="5" hidden="1">{"'Sheet1'!$L$16"}</definedName>
    <definedName name="__h1" localSheetId="6" hidden="1">{"'Sheet1'!$L$16"}</definedName>
    <definedName name="__h1" localSheetId="0" hidden="1">{"'Sheet1'!$L$16"}</definedName>
    <definedName name="__h1" localSheetId="3" hidden="1">{"'Sheet1'!$L$16"}</definedName>
    <definedName name="__h1" localSheetId="1" hidden="1">{"'Sheet1'!$L$16"}</definedName>
    <definedName name="__h1" localSheetId="4" hidden="1">{"'Sheet1'!$L$16"}</definedName>
    <definedName name="__h1" localSheetId="2" hidden="1">{"'Sheet1'!$L$16"}</definedName>
    <definedName name="__h1" localSheetId="12" hidden="1">{"'Sheet1'!$L$16"}</definedName>
    <definedName name="__h1" localSheetId="14" hidden="1">{"'Sheet1'!$L$16"}</definedName>
    <definedName name="__h1" localSheetId="13" hidden="1">{"'Sheet1'!$L$16"}</definedName>
    <definedName name="__h1" localSheetId="15" hidden="1">{"'Sheet1'!$L$16"}</definedName>
    <definedName name="__h1" localSheetId="16" hidden="1">{"'Sheet1'!$L$16"}</definedName>
    <definedName name="__h1" localSheetId="7" hidden="1">{"'Sheet1'!$L$16"}</definedName>
    <definedName name="__h1" hidden="1">{"'Sheet1'!$L$16"}</definedName>
    <definedName name="__hom2">#REF!</definedName>
    <definedName name="__hsm2">1.1289</definedName>
    <definedName name="__hu1" localSheetId="19" hidden="1">{"'Sheet1'!$L$16"}</definedName>
    <definedName name="__hu1" localSheetId="5" hidden="1">{"'Sheet1'!$L$16"}</definedName>
    <definedName name="__hu1" localSheetId="6" hidden="1">{"'Sheet1'!$L$16"}</definedName>
    <definedName name="__hu1" localSheetId="0" hidden="1">{"'Sheet1'!$L$16"}</definedName>
    <definedName name="__hu1" localSheetId="3" hidden="1">{"'Sheet1'!$L$16"}</definedName>
    <definedName name="__hu1" localSheetId="1" hidden="1">{"'Sheet1'!$L$16"}</definedName>
    <definedName name="__hu1" localSheetId="4" hidden="1">{"'Sheet1'!$L$16"}</definedName>
    <definedName name="__hu1" localSheetId="2" hidden="1">{"'Sheet1'!$L$16"}</definedName>
    <definedName name="__hu1" localSheetId="12" hidden="1">{"'Sheet1'!$L$16"}</definedName>
    <definedName name="__hu1" localSheetId="14" hidden="1">{"'Sheet1'!$L$16"}</definedName>
    <definedName name="__hu1" localSheetId="13" hidden="1">{"'Sheet1'!$L$16"}</definedName>
    <definedName name="__hu1" localSheetId="15" hidden="1">{"'Sheet1'!$L$16"}</definedName>
    <definedName name="__hu1" localSheetId="16" hidden="1">{"'Sheet1'!$L$16"}</definedName>
    <definedName name="__hu1" localSheetId="7" hidden="1">{"'Sheet1'!$L$16"}</definedName>
    <definedName name="__hu1" hidden="1">{"'Sheet1'!$L$16"}</definedName>
    <definedName name="__hu2" localSheetId="19" hidden="1">{"'Sheet1'!$L$16"}</definedName>
    <definedName name="__hu2" localSheetId="5" hidden="1">{"'Sheet1'!$L$16"}</definedName>
    <definedName name="__hu2" localSheetId="6" hidden="1">{"'Sheet1'!$L$16"}</definedName>
    <definedName name="__hu2" localSheetId="0" hidden="1">{"'Sheet1'!$L$16"}</definedName>
    <definedName name="__hu2" localSheetId="3" hidden="1">{"'Sheet1'!$L$16"}</definedName>
    <definedName name="__hu2" localSheetId="1" hidden="1">{"'Sheet1'!$L$16"}</definedName>
    <definedName name="__hu2" localSheetId="4" hidden="1">{"'Sheet1'!$L$16"}</definedName>
    <definedName name="__hu2" localSheetId="2" hidden="1">{"'Sheet1'!$L$16"}</definedName>
    <definedName name="__hu2" localSheetId="12" hidden="1">{"'Sheet1'!$L$16"}</definedName>
    <definedName name="__hu2" localSheetId="14" hidden="1">{"'Sheet1'!$L$16"}</definedName>
    <definedName name="__hu2" localSheetId="13" hidden="1">{"'Sheet1'!$L$16"}</definedName>
    <definedName name="__hu2" localSheetId="15" hidden="1">{"'Sheet1'!$L$16"}</definedName>
    <definedName name="__hu2" localSheetId="16" hidden="1">{"'Sheet1'!$L$16"}</definedName>
    <definedName name="__hu2" localSheetId="7" hidden="1">{"'Sheet1'!$L$16"}</definedName>
    <definedName name="__hu2" hidden="1">{"'Sheet1'!$L$16"}</definedName>
    <definedName name="__hu5" localSheetId="19" hidden="1">{"'Sheet1'!$L$16"}</definedName>
    <definedName name="__hu5" localSheetId="5" hidden="1">{"'Sheet1'!$L$16"}</definedName>
    <definedName name="__hu5" localSheetId="6" hidden="1">{"'Sheet1'!$L$16"}</definedName>
    <definedName name="__hu5" localSheetId="0" hidden="1">{"'Sheet1'!$L$16"}</definedName>
    <definedName name="__hu5" localSheetId="3" hidden="1">{"'Sheet1'!$L$16"}</definedName>
    <definedName name="__hu5" localSheetId="1" hidden="1">{"'Sheet1'!$L$16"}</definedName>
    <definedName name="__hu5" localSheetId="4" hidden="1">{"'Sheet1'!$L$16"}</definedName>
    <definedName name="__hu5" localSheetId="2" hidden="1">{"'Sheet1'!$L$16"}</definedName>
    <definedName name="__hu5" localSheetId="12" hidden="1">{"'Sheet1'!$L$16"}</definedName>
    <definedName name="__hu5" localSheetId="14" hidden="1">{"'Sheet1'!$L$16"}</definedName>
    <definedName name="__hu5" localSheetId="13" hidden="1">{"'Sheet1'!$L$16"}</definedName>
    <definedName name="__hu5" localSheetId="15" hidden="1">{"'Sheet1'!$L$16"}</definedName>
    <definedName name="__hu5" localSheetId="16" hidden="1">{"'Sheet1'!$L$16"}</definedName>
    <definedName name="__hu5" localSheetId="7" hidden="1">{"'Sheet1'!$L$16"}</definedName>
    <definedName name="__hu5" hidden="1">{"'Sheet1'!$L$16"}</definedName>
    <definedName name="__hu6" localSheetId="19" hidden="1">{"'Sheet1'!$L$16"}</definedName>
    <definedName name="__hu6" localSheetId="5" hidden="1">{"'Sheet1'!$L$16"}</definedName>
    <definedName name="__hu6" localSheetId="6" hidden="1">{"'Sheet1'!$L$16"}</definedName>
    <definedName name="__hu6" localSheetId="0" hidden="1">{"'Sheet1'!$L$16"}</definedName>
    <definedName name="__hu6" localSheetId="3" hidden="1">{"'Sheet1'!$L$16"}</definedName>
    <definedName name="__hu6" localSheetId="1" hidden="1">{"'Sheet1'!$L$16"}</definedName>
    <definedName name="__hu6" localSheetId="4" hidden="1">{"'Sheet1'!$L$16"}</definedName>
    <definedName name="__hu6" localSheetId="2" hidden="1">{"'Sheet1'!$L$16"}</definedName>
    <definedName name="__hu6" localSheetId="12" hidden="1">{"'Sheet1'!$L$16"}</definedName>
    <definedName name="__hu6" localSheetId="14" hidden="1">{"'Sheet1'!$L$16"}</definedName>
    <definedName name="__hu6" localSheetId="13" hidden="1">{"'Sheet1'!$L$16"}</definedName>
    <definedName name="__hu6" localSheetId="15" hidden="1">{"'Sheet1'!$L$16"}</definedName>
    <definedName name="__hu6" localSheetId="16" hidden="1">{"'Sheet1'!$L$16"}</definedName>
    <definedName name="__hu6" localSheetId="7" hidden="1">{"'Sheet1'!$L$16"}</definedName>
    <definedName name="__hu6" hidden="1">{"'Sheet1'!$L$16"}</definedName>
    <definedName name="__IntlFixup" hidden="1">TRUE</definedName>
    <definedName name="__isc1">0.035</definedName>
    <definedName name="__isc2">0.02</definedName>
    <definedName name="__isc3">0.054</definedName>
    <definedName name="__KM188" localSheetId="19">#REF!</definedName>
    <definedName name="__KM188" localSheetId="5">#REF!</definedName>
    <definedName name="__KM188">#REF!</definedName>
    <definedName name="__km189" localSheetId="19">#REF!</definedName>
    <definedName name="__km189">#REF!</definedName>
    <definedName name="__km190" localSheetId="1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localSheetId="5" hidden="1">{"'Sheet1'!$L$16"}</definedName>
    <definedName name="__Lan1" localSheetId="6" hidden="1">{"'Sheet1'!$L$16"}</definedName>
    <definedName name="__Lan1" localSheetId="0" hidden="1">{"'Sheet1'!$L$16"}</definedName>
    <definedName name="__Lan1" localSheetId="3" hidden="1">{"'Sheet1'!$L$16"}</definedName>
    <definedName name="__Lan1" localSheetId="1" hidden="1">{"'Sheet1'!$L$16"}</definedName>
    <definedName name="__Lan1" localSheetId="4" hidden="1">{"'Sheet1'!$L$16"}</definedName>
    <definedName name="__Lan1" localSheetId="2" hidden="1">{"'Sheet1'!$L$16"}</definedName>
    <definedName name="__Lan1" localSheetId="12" hidden="1">{"'Sheet1'!$L$16"}</definedName>
    <definedName name="__Lan1" localSheetId="14" hidden="1">{"'Sheet1'!$L$16"}</definedName>
    <definedName name="__Lan1" localSheetId="13" hidden="1">{"'Sheet1'!$L$16"}</definedName>
    <definedName name="__Lan1" localSheetId="15" hidden="1">{"'Sheet1'!$L$16"}</definedName>
    <definedName name="__Lan1" localSheetId="16" hidden="1">{"'Sheet1'!$L$16"}</definedName>
    <definedName name="__Lan1" localSheetId="7" hidden="1">{"'Sheet1'!$L$16"}</definedName>
    <definedName name="__Lan1" hidden="1">{"'Sheet1'!$L$16"}</definedName>
    <definedName name="__LAN3" localSheetId="5" hidden="1">{"'Sheet1'!$L$16"}</definedName>
    <definedName name="__LAN3" localSheetId="6" hidden="1">{"'Sheet1'!$L$16"}</definedName>
    <definedName name="__LAN3" localSheetId="0" hidden="1">{"'Sheet1'!$L$16"}</definedName>
    <definedName name="__LAN3" localSheetId="3" hidden="1">{"'Sheet1'!$L$16"}</definedName>
    <definedName name="__LAN3" localSheetId="1" hidden="1">{"'Sheet1'!$L$16"}</definedName>
    <definedName name="__LAN3" localSheetId="4" hidden="1">{"'Sheet1'!$L$16"}</definedName>
    <definedName name="__LAN3" localSheetId="2" hidden="1">{"'Sheet1'!$L$16"}</definedName>
    <definedName name="__LAN3" localSheetId="12" hidden="1">{"'Sheet1'!$L$16"}</definedName>
    <definedName name="__LAN3" localSheetId="14" hidden="1">{"'Sheet1'!$L$16"}</definedName>
    <definedName name="__LAN3" localSheetId="13" hidden="1">{"'Sheet1'!$L$16"}</definedName>
    <definedName name="__LAN3" localSheetId="15" hidden="1">{"'Sheet1'!$L$16"}</definedName>
    <definedName name="__LAN3" localSheetId="16" hidden="1">{"'Sheet1'!$L$16"}</definedName>
    <definedName name="__LAN3" localSheetId="7" hidden="1">{"'Sheet1'!$L$16"}</definedName>
    <definedName name="__LAN3" hidden="1">{"'Sheet1'!$L$16"}</definedName>
    <definedName name="__lap1">#REF!</definedName>
    <definedName name="__lap2">#REF!</definedName>
    <definedName name="__lk2" localSheetId="5" hidden="1">{"'Sheet1'!$L$16"}</definedName>
    <definedName name="__lk2" localSheetId="6" hidden="1">{"'Sheet1'!$L$16"}</definedName>
    <definedName name="__lk2" localSheetId="0" hidden="1">{"'Sheet1'!$L$16"}</definedName>
    <definedName name="__lk2" localSheetId="3" hidden="1">{"'Sheet1'!$L$16"}</definedName>
    <definedName name="__lk2" localSheetId="1" hidden="1">{"'Sheet1'!$L$16"}</definedName>
    <definedName name="__lk2" localSheetId="4" hidden="1">{"'Sheet1'!$L$16"}</definedName>
    <definedName name="__lk2" localSheetId="2" hidden="1">{"'Sheet1'!$L$16"}</definedName>
    <definedName name="__lk2" localSheetId="12" hidden="1">{"'Sheet1'!$L$16"}</definedName>
    <definedName name="__lk2" localSheetId="14" hidden="1">{"'Sheet1'!$L$16"}</definedName>
    <definedName name="__lk2" localSheetId="13" hidden="1">{"'Sheet1'!$L$16"}</definedName>
    <definedName name="__lk2" localSheetId="15" hidden="1">{"'Sheet1'!$L$16"}</definedName>
    <definedName name="__lk2" localSheetId="16" hidden="1">{"'Sheet1'!$L$16"}</definedName>
    <definedName name="__lk2" localSheetId="7" hidden="1">{"'Sheet1'!$L$16"}</definedName>
    <definedName name="__lk2" hidden="1">{"'Sheet1'!$L$16"}</definedName>
    <definedName name="__M36" localSheetId="19" hidden="1">{"'Sheet1'!$L$16"}</definedName>
    <definedName name="__M36" localSheetId="5" hidden="1">{"'Sheet1'!$L$16"}</definedName>
    <definedName name="__M36" localSheetId="6" hidden="1">{"'Sheet1'!$L$16"}</definedName>
    <definedName name="__M36" localSheetId="0" hidden="1">{"'Sheet1'!$L$16"}</definedName>
    <definedName name="__M36" localSheetId="3" hidden="1">{"'Sheet1'!$L$16"}</definedName>
    <definedName name="__M36" localSheetId="1" hidden="1">{"'Sheet1'!$L$16"}</definedName>
    <definedName name="__M36" localSheetId="4" hidden="1">{"'Sheet1'!$L$16"}</definedName>
    <definedName name="__M36" localSheetId="2" hidden="1">{"'Sheet1'!$L$16"}</definedName>
    <definedName name="__M36" localSheetId="12" hidden="1">{"'Sheet1'!$L$16"}</definedName>
    <definedName name="__M36" localSheetId="14" hidden="1">{"'Sheet1'!$L$16"}</definedName>
    <definedName name="__M36" localSheetId="13" hidden="1">{"'Sheet1'!$L$16"}</definedName>
    <definedName name="__M36" localSheetId="15" hidden="1">{"'Sheet1'!$L$16"}</definedName>
    <definedName name="__M36" localSheetId="16" hidden="1">{"'Sheet1'!$L$16"}</definedName>
    <definedName name="__M36" localSheetId="7"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19" hidden="1">{"'Sheet1'!$L$16"}</definedName>
    <definedName name="__NSO2" localSheetId="5" hidden="1">{"'Sheet1'!$L$16"}</definedName>
    <definedName name="__NSO2" localSheetId="6" hidden="1">{"'Sheet1'!$L$16"}</definedName>
    <definedName name="__NSO2" localSheetId="0" hidden="1">{"'Sheet1'!$L$16"}</definedName>
    <definedName name="__NSO2" localSheetId="3" hidden="1">{"'Sheet1'!$L$16"}</definedName>
    <definedName name="__NSO2" localSheetId="1" hidden="1">{"'Sheet1'!$L$16"}</definedName>
    <definedName name="__NSO2" localSheetId="4" hidden="1">{"'Sheet1'!$L$16"}</definedName>
    <definedName name="__NSO2" localSheetId="2" hidden="1">{"'Sheet1'!$L$16"}</definedName>
    <definedName name="__NSO2" localSheetId="12" hidden="1">{"'Sheet1'!$L$16"}</definedName>
    <definedName name="__NSO2" localSheetId="14" hidden="1">{"'Sheet1'!$L$16"}</definedName>
    <definedName name="__NSO2" localSheetId="13" hidden="1">{"'Sheet1'!$L$16"}</definedName>
    <definedName name="__NSO2" localSheetId="15" hidden="1">{"'Sheet1'!$L$16"}</definedName>
    <definedName name="__NSO2" localSheetId="16" hidden="1">{"'Sheet1'!$L$16"}</definedName>
    <definedName name="__NSO2" localSheetId="7" hidden="1">{"'Sheet1'!$L$16"}</definedName>
    <definedName name="__NSO2" hidden="1">{"'Sheet1'!$L$16"}</definedName>
    <definedName name="__PA3" localSheetId="19" hidden="1">{"'Sheet1'!$L$16"}</definedName>
    <definedName name="__PA3" localSheetId="5" hidden="1">{"'Sheet1'!$L$16"}</definedName>
    <definedName name="__PA3" localSheetId="6" hidden="1">{"'Sheet1'!$L$16"}</definedName>
    <definedName name="__PA3" localSheetId="0" hidden="1">{"'Sheet1'!$L$16"}</definedName>
    <definedName name="__PA3" localSheetId="3" hidden="1">{"'Sheet1'!$L$16"}</definedName>
    <definedName name="__PA3" localSheetId="1" hidden="1">{"'Sheet1'!$L$16"}</definedName>
    <definedName name="__PA3" localSheetId="4" hidden="1">{"'Sheet1'!$L$16"}</definedName>
    <definedName name="__PA3" localSheetId="2" hidden="1">{"'Sheet1'!$L$16"}</definedName>
    <definedName name="__PA3" localSheetId="12" hidden="1">{"'Sheet1'!$L$16"}</definedName>
    <definedName name="__PA3" localSheetId="14" hidden="1">{"'Sheet1'!$L$16"}</definedName>
    <definedName name="__PA3" localSheetId="13" hidden="1">{"'Sheet1'!$L$16"}</definedName>
    <definedName name="__PA3" localSheetId="15" hidden="1">{"'Sheet1'!$L$16"}</definedName>
    <definedName name="__PA3" localSheetId="16" hidden="1">{"'Sheet1'!$L$16"}</definedName>
    <definedName name="__PA3" localSheetId="7"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Pl2" localSheetId="19" hidden="1">{"'Sheet1'!$L$16"}</definedName>
    <definedName name="__Pl2" localSheetId="5" hidden="1">{"'Sheet1'!$L$16"}</definedName>
    <definedName name="__Pl2" localSheetId="6" hidden="1">{"'Sheet1'!$L$16"}</definedName>
    <definedName name="__Pl2" localSheetId="0" hidden="1">{"'Sheet1'!$L$16"}</definedName>
    <definedName name="__Pl2" localSheetId="3" hidden="1">{"'Sheet1'!$L$16"}</definedName>
    <definedName name="__Pl2" localSheetId="1" hidden="1">{"'Sheet1'!$L$16"}</definedName>
    <definedName name="__Pl2" localSheetId="4" hidden="1">{"'Sheet1'!$L$16"}</definedName>
    <definedName name="__Pl2" localSheetId="2" hidden="1">{"'Sheet1'!$L$16"}</definedName>
    <definedName name="__Pl2" localSheetId="12" hidden="1">{"'Sheet1'!$L$16"}</definedName>
    <definedName name="__Pl2" localSheetId="14" hidden="1">{"'Sheet1'!$L$16"}</definedName>
    <definedName name="__Pl2" localSheetId="13" hidden="1">{"'Sheet1'!$L$16"}</definedName>
    <definedName name="__Pl2" localSheetId="15" hidden="1">{"'Sheet1'!$L$16"}</definedName>
    <definedName name="__Pl2" localSheetId="16" hidden="1">{"'Sheet1'!$L$16"}</definedName>
    <definedName name="__Pl2" localSheetId="7" hidden="1">{"'Sheet1'!$L$16"}</definedName>
    <definedName name="__Pl2" hidden="1">{"'Sheet1'!$L$16"}</definedName>
    <definedName name="__Q3" localSheetId="19" hidden="1">{"'Sheet1'!$L$16"}</definedName>
    <definedName name="__Q3" localSheetId="5" hidden="1">{"'Sheet1'!$L$16"}</definedName>
    <definedName name="__Q3" localSheetId="6" hidden="1">{"'Sheet1'!$L$16"}</definedName>
    <definedName name="__Q3" localSheetId="0" hidden="1">{"'Sheet1'!$L$16"}</definedName>
    <definedName name="__Q3" localSheetId="3" hidden="1">{"'Sheet1'!$L$16"}</definedName>
    <definedName name="__Q3" localSheetId="1" hidden="1">{"'Sheet1'!$L$16"}</definedName>
    <definedName name="__Q3" localSheetId="4" hidden="1">{"'Sheet1'!$L$16"}</definedName>
    <definedName name="__Q3" localSheetId="2" hidden="1">{"'Sheet1'!$L$16"}</definedName>
    <definedName name="__Q3" localSheetId="12" hidden="1">{"'Sheet1'!$L$16"}</definedName>
    <definedName name="__Q3" localSheetId="14" hidden="1">{"'Sheet1'!$L$16"}</definedName>
    <definedName name="__Q3" localSheetId="13" hidden="1">{"'Sheet1'!$L$16"}</definedName>
    <definedName name="__Q3" localSheetId="15" hidden="1">{"'Sheet1'!$L$16"}</definedName>
    <definedName name="__Q3" localSheetId="16" hidden="1">{"'Sheet1'!$L$16"}</definedName>
    <definedName name="__Q3" localSheetId="7" hidden="1">{"'Sheet1'!$L$16"}</definedName>
    <definedName name="__Q3"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19">#REF!</definedName>
    <definedName name="__sua20" localSheetId="5">#REF!</definedName>
    <definedName name="__sua20">#REF!</definedName>
    <definedName name="__sua30" localSheetId="19">#REF!</definedName>
    <definedName name="__sua30">#REF!</definedName>
    <definedName name="__TB1" localSheetId="19">#REF!</definedName>
    <definedName name="__TB1">#REF!</definedName>
    <definedName name="__TH1">#REF!</definedName>
    <definedName name="__TH2">#REF!</definedName>
    <definedName name="__TH3">#REF!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ru21" localSheetId="19" hidden="1">{"'Sheet1'!$L$16"}</definedName>
    <definedName name="__Tru21" localSheetId="5" hidden="1">{"'Sheet1'!$L$16"}</definedName>
    <definedName name="__Tru21" localSheetId="6" hidden="1">{"'Sheet1'!$L$16"}</definedName>
    <definedName name="__Tru21" localSheetId="0" hidden="1">{"'Sheet1'!$L$16"}</definedName>
    <definedName name="__Tru21" localSheetId="3" hidden="1">{"'Sheet1'!$L$16"}</definedName>
    <definedName name="__Tru21" localSheetId="1" hidden="1">{"'Sheet1'!$L$16"}</definedName>
    <definedName name="__Tru21" localSheetId="4" hidden="1">{"'Sheet1'!$L$16"}</definedName>
    <definedName name="__Tru21" localSheetId="2" hidden="1">{"'Sheet1'!$L$16"}</definedName>
    <definedName name="__Tru21" localSheetId="12" hidden="1">{"'Sheet1'!$L$16"}</definedName>
    <definedName name="__Tru21" localSheetId="14" hidden="1">{"'Sheet1'!$L$16"}</definedName>
    <definedName name="__Tru21" localSheetId="13" hidden="1">{"'Sheet1'!$L$16"}</definedName>
    <definedName name="__Tru21" localSheetId="15" hidden="1">{"'Sheet1'!$L$16"}</definedName>
    <definedName name="__Tru21" localSheetId="16" hidden="1">{"'Sheet1'!$L$16"}</definedName>
    <definedName name="__Tru21" localSheetId="7" hidden="1">{"'Sheet1'!$L$16"}</definedName>
    <definedName name="__Tru21" hidden="1">{"'Sheet1'!$L$16"}</definedName>
    <definedName name="__tt3" localSheetId="5" hidden="1">{"'Sheet1'!$L$16"}</definedName>
    <definedName name="__tt3" localSheetId="6" hidden="1">{"'Sheet1'!$L$16"}</definedName>
    <definedName name="__tt3" localSheetId="0" hidden="1">{"'Sheet1'!$L$16"}</definedName>
    <definedName name="__tt3" localSheetId="3" hidden="1">{"'Sheet1'!$L$16"}</definedName>
    <definedName name="__tt3" localSheetId="1" hidden="1">{"'Sheet1'!$L$16"}</definedName>
    <definedName name="__tt3" localSheetId="4" hidden="1">{"'Sheet1'!$L$16"}</definedName>
    <definedName name="__tt3" localSheetId="2" hidden="1">{"'Sheet1'!$L$16"}</definedName>
    <definedName name="__tt3" localSheetId="12" hidden="1">{"'Sheet1'!$L$16"}</definedName>
    <definedName name="__tt3" localSheetId="14" hidden="1">{"'Sheet1'!$L$16"}</definedName>
    <definedName name="__tt3" localSheetId="13" hidden="1">{"'Sheet1'!$L$16"}</definedName>
    <definedName name="__tt3" localSheetId="15" hidden="1">{"'Sheet1'!$L$16"}</definedName>
    <definedName name="__tt3" localSheetId="16" hidden="1">{"'Sheet1'!$L$16"}</definedName>
    <definedName name="__tt3" localSheetId="7" hidden="1">{"'Sheet1'!$L$16"}</definedName>
    <definedName name="__tt3" hidden="1">{"'Sheet1'!$L$16"}</definedName>
    <definedName name="__TT31" localSheetId="5" hidden="1">{"'Sheet1'!$L$16"}</definedName>
    <definedName name="__TT31" localSheetId="6" hidden="1">{"'Sheet1'!$L$16"}</definedName>
    <definedName name="__TT31" localSheetId="0" hidden="1">{"'Sheet1'!$L$16"}</definedName>
    <definedName name="__TT31" localSheetId="3" hidden="1">{"'Sheet1'!$L$16"}</definedName>
    <definedName name="__TT31" localSheetId="1" hidden="1">{"'Sheet1'!$L$16"}</definedName>
    <definedName name="__TT31" localSheetId="4" hidden="1">{"'Sheet1'!$L$16"}</definedName>
    <definedName name="__TT31" localSheetId="2" hidden="1">{"'Sheet1'!$L$16"}</definedName>
    <definedName name="__TT31" localSheetId="12" hidden="1">{"'Sheet1'!$L$16"}</definedName>
    <definedName name="__TT31" localSheetId="14" hidden="1">{"'Sheet1'!$L$16"}</definedName>
    <definedName name="__TT31" localSheetId="13" hidden="1">{"'Sheet1'!$L$16"}</definedName>
    <definedName name="__TT31" localSheetId="15" hidden="1">{"'Sheet1'!$L$16"}</definedName>
    <definedName name="__TT31" localSheetId="16" hidden="1">{"'Sheet1'!$L$16"}</definedName>
    <definedName name="__TT31" localSheetId="7" hidden="1">{"'Sheet1'!$L$16"}</definedName>
    <definedName name="__TT31" hidden="1">{"'Sheet1'!$L$16"}</definedName>
    <definedName name="__vc1">#REF!</definedName>
    <definedName name="__vc2">#REF!</definedName>
    <definedName name="__vc3">#REF!</definedName>
    <definedName name="__VL100">#REF!</definedName>
    <definedName name="__vl2" localSheetId="19" hidden="1">{"'Sheet1'!$L$16"}</definedName>
    <definedName name="__vl2" localSheetId="5" hidden="1">{"'Sheet1'!$L$16"}</definedName>
    <definedName name="__vl2" localSheetId="6" hidden="1">{"'Sheet1'!$L$16"}</definedName>
    <definedName name="__vl2" localSheetId="0" hidden="1">{"'Sheet1'!$L$16"}</definedName>
    <definedName name="__vl2" localSheetId="3" hidden="1">{"'Sheet1'!$L$16"}</definedName>
    <definedName name="__vl2" localSheetId="1" hidden="1">{"'Sheet1'!$L$16"}</definedName>
    <definedName name="__vl2" localSheetId="4" hidden="1">{"'Sheet1'!$L$16"}</definedName>
    <definedName name="__vl2" localSheetId="2" hidden="1">{"'Sheet1'!$L$16"}</definedName>
    <definedName name="__vl2" localSheetId="12" hidden="1">{"'Sheet1'!$L$16"}</definedName>
    <definedName name="__vl2" localSheetId="14" hidden="1">{"'Sheet1'!$L$16"}</definedName>
    <definedName name="__vl2" localSheetId="13" hidden="1">{"'Sheet1'!$L$16"}</definedName>
    <definedName name="__vl2" localSheetId="15" hidden="1">{"'Sheet1'!$L$16"}</definedName>
    <definedName name="__vl2" localSheetId="16" hidden="1">{"'Sheet1'!$L$16"}</definedName>
    <definedName name="__vl2" localSheetId="7" hidden="1">{"'Sheet1'!$L$16"}</definedName>
    <definedName name="__vl2" hidden="1">{"'Sheet1'!$L$16"}</definedName>
    <definedName name="__VL250">#REF!</definedName>
    <definedName name="__xlfn.BAHTTEXT" hidden="1">#NAME?</definedName>
    <definedName name="_1">#N/A</definedName>
    <definedName name="_1000A01">#N/A</definedName>
    <definedName name="_2">#N/A</definedName>
    <definedName name="_40x4">5100</definedName>
    <definedName name="_a1" localSheetId="19" hidden="1">{"'Sheet1'!$L$16"}</definedName>
    <definedName name="_a1" localSheetId="5" hidden="1">{"'Sheet1'!$L$16"}</definedName>
    <definedName name="_a1" localSheetId="6" hidden="1">{"'Sheet1'!$L$16"}</definedName>
    <definedName name="_a1" localSheetId="0" hidden="1">{"'Sheet1'!$L$16"}</definedName>
    <definedName name="_a1" localSheetId="3" hidden="1">{"'Sheet1'!$L$16"}</definedName>
    <definedName name="_a1" localSheetId="1" hidden="1">{"'Sheet1'!$L$16"}</definedName>
    <definedName name="_a1" localSheetId="4" hidden="1">{"'Sheet1'!$L$16"}</definedName>
    <definedName name="_a1" localSheetId="2" hidden="1">{"'Sheet1'!$L$16"}</definedName>
    <definedName name="_a1" localSheetId="12" hidden="1">{"'Sheet1'!$L$16"}</definedName>
    <definedName name="_a1" localSheetId="14" hidden="1">{"'Sheet1'!$L$16"}</definedName>
    <definedName name="_a1" localSheetId="13" hidden="1">{"'Sheet1'!$L$16"}</definedName>
    <definedName name="_a1" localSheetId="15" hidden="1">{"'Sheet1'!$L$16"}</definedName>
    <definedName name="_a1" localSheetId="16" hidden="1">{"'Sheet1'!$L$16"}</definedName>
    <definedName name="_a1" localSheetId="7" hidden="1">{"'Sheet1'!$L$16"}</definedName>
    <definedName name="_a1" hidden="1">{"'Sheet1'!$L$16"}</definedName>
    <definedName name="_a129" localSheetId="19"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0"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12" hidden="1">{"Offgrid",#N/A,FALSE,"OFFGRID";"Region",#N/A,FALSE,"REGION";"Offgrid -2",#N/A,FALSE,"OFFGRID";"WTP",#N/A,FALSE,"WTP";"WTP -2",#N/A,FALSE,"WTP";"Project",#N/A,FALSE,"PROJECT";"Summary -2",#N/A,FALSE,"SUMMARY"}</definedName>
    <definedName name="_a129" localSheetId="14" hidden="1">{"Offgrid",#N/A,FALSE,"OFFGRID";"Region",#N/A,FALSE,"REGION";"Offgrid -2",#N/A,FALSE,"OFFGRID";"WTP",#N/A,FALSE,"WTP";"WTP -2",#N/A,FALSE,"WTP";"Project",#N/A,FALSE,"PROJECT";"Summary -2",#N/A,FALSE,"SUMMARY"}</definedName>
    <definedName name="_a129" localSheetId="13" hidden="1">{"Offgrid",#N/A,FALSE,"OFFGRID";"Region",#N/A,FALSE,"REGION";"Offgrid -2",#N/A,FALSE,"OFFGRID";"WTP",#N/A,FALSE,"WTP";"WTP -2",#N/A,FALSE,"WTP";"Project",#N/A,FALSE,"PROJECT";"Summary -2",#N/A,FALSE,"SUMMARY"}</definedName>
    <definedName name="_a129" localSheetId="15" hidden="1">{"Offgrid",#N/A,FALSE,"OFFGRID";"Region",#N/A,FALSE,"REGION";"Offgrid -2",#N/A,FALSE,"OFFGRID";"WTP",#N/A,FALSE,"WTP";"WTP -2",#N/A,FALSE,"WTP";"Project",#N/A,FALSE,"PROJECT";"Summary -2",#N/A,FALSE,"SUMMARY"}</definedName>
    <definedName name="_a129" localSheetId="16"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9"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12" hidden="1">{"Offgrid",#N/A,FALSE,"OFFGRID";"Region",#N/A,FALSE,"REGION";"Offgrid -2",#N/A,FALSE,"OFFGRID";"WTP",#N/A,FALSE,"WTP";"WTP -2",#N/A,FALSE,"WTP";"Project",#N/A,FALSE,"PROJECT";"Summary -2",#N/A,FALSE,"SUMMARY"}</definedName>
    <definedName name="_a130" localSheetId="14" hidden="1">{"Offgrid",#N/A,FALSE,"OFFGRID";"Region",#N/A,FALSE,"REGION";"Offgrid -2",#N/A,FALSE,"OFFGRID";"WTP",#N/A,FALSE,"WTP";"WTP -2",#N/A,FALSE,"WTP";"Project",#N/A,FALSE,"PROJECT";"Summary -2",#N/A,FALSE,"SUMMARY"}</definedName>
    <definedName name="_a130" localSheetId="13" hidden="1">{"Offgrid",#N/A,FALSE,"OFFGRID";"Region",#N/A,FALSE,"REGION";"Offgrid -2",#N/A,FALSE,"OFFGRID";"WTP",#N/A,FALSE,"WTP";"WTP -2",#N/A,FALSE,"WTP";"Project",#N/A,FALSE,"PROJECT";"Summary -2",#N/A,FALSE,"SUMMARY"}</definedName>
    <definedName name="_a130" localSheetId="15" hidden="1">{"Offgrid",#N/A,FALSE,"OFFGRID";"Region",#N/A,FALSE,"REGION";"Offgrid -2",#N/A,FALSE,"OFFGRID";"WTP",#N/A,FALSE,"WTP";"WTP -2",#N/A,FALSE,"WTP";"Project",#N/A,FALSE,"PROJECT";"Summary -2",#N/A,FALSE,"SUMMARY"}</definedName>
    <definedName name="_a130" localSheetId="16"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5" hidden="1">{#N/A,#N/A,FALSE,"Chi tiÆt"}</definedName>
    <definedName name="_a2" localSheetId="6" hidden="1">{#N/A,#N/A,FALSE,"Chi tiÆt"}</definedName>
    <definedName name="_a2" localSheetId="0" hidden="1">{#N/A,#N/A,FALSE,"Chi tiÆt"}</definedName>
    <definedName name="_a2" localSheetId="3" hidden="1">{#N/A,#N/A,FALSE,"Chi tiÆt"}</definedName>
    <definedName name="_a2" localSheetId="1" hidden="1">{#N/A,#N/A,FALSE,"Chi tiÆt"}</definedName>
    <definedName name="_a2" localSheetId="4" hidden="1">{#N/A,#N/A,FALSE,"Chi tiÆt"}</definedName>
    <definedName name="_a2" localSheetId="2" hidden="1">{#N/A,#N/A,FALSE,"Chi tiÆt"}</definedName>
    <definedName name="_a2" localSheetId="12" hidden="1">{#N/A,#N/A,FALSE,"Chi tiÆt"}</definedName>
    <definedName name="_a2" localSheetId="14" hidden="1">{#N/A,#N/A,FALSE,"Chi tiÆt"}</definedName>
    <definedName name="_a2" localSheetId="13" hidden="1">{#N/A,#N/A,FALSE,"Chi tiÆt"}</definedName>
    <definedName name="_a2" localSheetId="15" hidden="1">{#N/A,#N/A,FALSE,"Chi tiÆt"}</definedName>
    <definedName name="_a2" localSheetId="16" hidden="1">{#N/A,#N/A,FALSE,"Chi tiÆt"}</definedName>
    <definedName name="_a2" localSheetId="7" hidden="1">{#N/A,#N/A,FALSE,"Chi tiÆt"}</definedName>
    <definedName name="_a2" hidden="1">{#N/A,#N/A,FALSE,"Chi tiÆt"}</definedName>
    <definedName name="_A4" localSheetId="5" hidden="1">{"'Sheet1'!$L$16"}</definedName>
    <definedName name="_A4" localSheetId="6" hidden="1">{"'Sheet1'!$L$16"}</definedName>
    <definedName name="_A4" localSheetId="0" hidden="1">{"'Sheet1'!$L$16"}</definedName>
    <definedName name="_A4" localSheetId="3" hidden="1">{"'Sheet1'!$L$16"}</definedName>
    <definedName name="_A4" localSheetId="4" hidden="1">{"'Sheet1'!$L$16"}</definedName>
    <definedName name="_A4" localSheetId="12" hidden="1">{"'Sheet1'!$L$16"}</definedName>
    <definedName name="_A4" localSheetId="14" hidden="1">{"'Sheet1'!$L$16"}</definedName>
    <definedName name="_A4" localSheetId="13" hidden="1">{"'Sheet1'!$L$16"}</definedName>
    <definedName name="_A4" localSheetId="15" hidden="1">{"'Sheet1'!$L$16"}</definedName>
    <definedName name="_A4" localSheetId="7" hidden="1">{"'Sheet1'!$L$16"}</definedName>
    <definedName name="_A4" hidden="1">{"'Sheet1'!$L$16"}</definedName>
    <definedName name="_B1" localSheetId="19" hidden="1">{"'Sheet1'!$L$16"}</definedName>
    <definedName name="_B1" localSheetId="5" hidden="1">{"'Sheet1'!$L$16"}</definedName>
    <definedName name="_B1" localSheetId="6" hidden="1">{"'Sheet1'!$L$16"}</definedName>
    <definedName name="_B1" localSheetId="0" hidden="1">{"'Sheet1'!$L$16"}</definedName>
    <definedName name="_B1" localSheetId="3" hidden="1">{"'Sheet1'!$L$16"}</definedName>
    <definedName name="_B1" localSheetId="1" hidden="1">{"'Sheet1'!$L$16"}</definedName>
    <definedName name="_B1" localSheetId="4" hidden="1">{"'Sheet1'!$L$16"}</definedName>
    <definedName name="_B1" localSheetId="2" hidden="1">{"'Sheet1'!$L$16"}</definedName>
    <definedName name="_B1" localSheetId="12" hidden="1">{"'Sheet1'!$L$16"}</definedName>
    <definedName name="_B1" localSheetId="14" hidden="1">{"'Sheet1'!$L$16"}</definedName>
    <definedName name="_B1" localSheetId="13" hidden="1">{"'Sheet1'!$L$16"}</definedName>
    <definedName name="_B1" localSheetId="15" hidden="1">{"'Sheet1'!$L$16"}</definedName>
    <definedName name="_B1" localSheetId="16" hidden="1">{"'Sheet1'!$L$16"}</definedName>
    <definedName name="_B1" localSheetId="7" hidden="1">{"'Sheet1'!$L$16"}</definedName>
    <definedName name="_B1" hidden="1">{"'Sheet1'!$L$16"}</definedName>
    <definedName name="_ba1" localSheetId="5" hidden="1">{#N/A,#N/A,FALSE,"Chi tiÆt"}</definedName>
    <definedName name="_ba1" localSheetId="6" hidden="1">{#N/A,#N/A,FALSE,"Chi tiÆt"}</definedName>
    <definedName name="_ba1" localSheetId="0" hidden="1">{#N/A,#N/A,FALSE,"Chi tiÆt"}</definedName>
    <definedName name="_ba1" localSheetId="3" hidden="1">{#N/A,#N/A,FALSE,"Chi tiÆt"}</definedName>
    <definedName name="_ba1" localSheetId="1" hidden="1">{#N/A,#N/A,FALSE,"Chi tiÆt"}</definedName>
    <definedName name="_ba1" localSheetId="4" hidden="1">{#N/A,#N/A,FALSE,"Chi tiÆt"}</definedName>
    <definedName name="_ba1" localSheetId="2" hidden="1">{#N/A,#N/A,FALSE,"Chi tiÆt"}</definedName>
    <definedName name="_ba1" localSheetId="12" hidden="1">{#N/A,#N/A,FALSE,"Chi tiÆt"}</definedName>
    <definedName name="_ba1" localSheetId="14" hidden="1">{#N/A,#N/A,FALSE,"Chi tiÆt"}</definedName>
    <definedName name="_ba1" localSheetId="13" hidden="1">{#N/A,#N/A,FALSE,"Chi tiÆt"}</definedName>
    <definedName name="_ba1" localSheetId="15" hidden="1">{#N/A,#N/A,FALSE,"Chi tiÆt"}</definedName>
    <definedName name="_ba1" localSheetId="16" hidden="1">{#N/A,#N/A,FALSE,"Chi tiÆt"}</definedName>
    <definedName name="_ba1" localSheetId="7" hidden="1">{#N/A,#N/A,FALSE,"Chi tiÆt"}</definedName>
    <definedName name="_ba1" hidden="1">{#N/A,#N/A,FALSE,"Chi tiÆt"}</definedName>
    <definedName name="_ban2" localSheetId="19" hidden="1">{"'Sheet1'!$L$16"}</definedName>
    <definedName name="_ban2" localSheetId="5" hidden="1">{"'Sheet1'!$L$16"}</definedName>
    <definedName name="_ban2" localSheetId="6" hidden="1">{"'Sheet1'!$L$16"}</definedName>
    <definedName name="_ban2" localSheetId="0" hidden="1">{"'Sheet1'!$L$16"}</definedName>
    <definedName name="_ban2" localSheetId="3" hidden="1">{"'Sheet1'!$L$16"}</definedName>
    <definedName name="_ban2" localSheetId="1" hidden="1">{"'Sheet1'!$L$16"}</definedName>
    <definedName name="_ban2" localSheetId="4" hidden="1">{"'Sheet1'!$L$16"}</definedName>
    <definedName name="_ban2" localSheetId="2" hidden="1">{"'Sheet1'!$L$16"}</definedName>
    <definedName name="_ban2" localSheetId="12" hidden="1">{"'Sheet1'!$L$16"}</definedName>
    <definedName name="_ban2" localSheetId="14" hidden="1">{"'Sheet1'!$L$16"}</definedName>
    <definedName name="_ban2" localSheetId="13" hidden="1">{"'Sheet1'!$L$16"}</definedName>
    <definedName name="_ban2" localSheetId="15" hidden="1">{"'Sheet1'!$L$16"}</definedName>
    <definedName name="_ban2" localSheetId="16" hidden="1">{"'Sheet1'!$L$16"}</definedName>
    <definedName name="_ban2" localSheetId="7" hidden="1">{"'Sheet1'!$L$16"}</definedName>
    <definedName name="_ban2" hidden="1">{"'Sheet1'!$L$16"}</definedName>
    <definedName name="_boi1">#REF!</definedName>
    <definedName name="_boi2">#REF!</definedName>
    <definedName name="_boi3">#REF!</definedName>
    <definedName name="_boi4">#REF!</definedName>
    <definedName name="_BTM250">#REF!</definedName>
    <definedName name="_btM300">#REF!</definedName>
    <definedName name="_Builtin155" hidden="1">#N/A</definedName>
    <definedName name="_cao1" localSheetId="5">#REF!</definedName>
    <definedName name="_cao1">#REF!</definedName>
    <definedName name="_cao2" localSheetId="5">#REF!</definedName>
    <definedName name="_cao2">#REF!</definedName>
    <definedName name="_cao3" localSheetId="5">#REF!</definedName>
    <definedName name="_cao3">#REF!</definedName>
    <definedName name="_cao4">#REF!</definedName>
    <definedName name="_cao5">#REF!</definedName>
    <definedName name="_cao6">#REF!</definedName>
    <definedName name="_cep1" localSheetId="5" hidden="1">{"'Sheet1'!$L$16"}</definedName>
    <definedName name="_cep1" localSheetId="6" hidden="1">{"'Sheet1'!$L$16"}</definedName>
    <definedName name="_cep1" localSheetId="0" hidden="1">{"'Sheet1'!$L$16"}</definedName>
    <definedName name="_cep1" localSheetId="3" hidden="1">{"'Sheet1'!$L$16"}</definedName>
    <definedName name="_cep1" localSheetId="1" hidden="1">{"'Sheet1'!$L$16"}</definedName>
    <definedName name="_cep1" localSheetId="4" hidden="1">{"'Sheet1'!$L$16"}</definedName>
    <definedName name="_cep1" localSheetId="2" hidden="1">{"'Sheet1'!$L$16"}</definedName>
    <definedName name="_cep1" localSheetId="12" hidden="1">{"'Sheet1'!$L$16"}</definedName>
    <definedName name="_cep1" localSheetId="14" hidden="1">{"'Sheet1'!$L$16"}</definedName>
    <definedName name="_cep1" localSheetId="13" hidden="1">{"'Sheet1'!$L$16"}</definedName>
    <definedName name="_cep1" localSheetId="15" hidden="1">{"'Sheet1'!$L$16"}</definedName>
    <definedName name="_cep1" localSheetId="16" hidden="1">{"'Sheet1'!$L$16"}</definedName>
    <definedName name="_cep1" localSheetId="7" hidden="1">{"'Sheet1'!$L$16"}</definedName>
    <definedName name="_cep1" hidden="1">{"'Sheet1'!$L$16"}</definedName>
    <definedName name="_Coc39" localSheetId="5" hidden="1">{"'Sheet1'!$L$16"}</definedName>
    <definedName name="_Coc39" localSheetId="6" hidden="1">{"'Sheet1'!$L$16"}</definedName>
    <definedName name="_Coc39" localSheetId="0" hidden="1">{"'Sheet1'!$L$16"}</definedName>
    <definedName name="_Coc39" localSheetId="3" hidden="1">{"'Sheet1'!$L$16"}</definedName>
    <definedName name="_Coc39" localSheetId="1" hidden="1">{"'Sheet1'!$L$16"}</definedName>
    <definedName name="_Coc39" localSheetId="4" hidden="1">{"'Sheet1'!$L$16"}</definedName>
    <definedName name="_Coc39" localSheetId="2" hidden="1">{"'Sheet1'!$L$16"}</definedName>
    <definedName name="_Coc39" localSheetId="12" hidden="1">{"'Sheet1'!$L$16"}</definedName>
    <definedName name="_Coc39" localSheetId="14" hidden="1">{"'Sheet1'!$L$16"}</definedName>
    <definedName name="_Coc39" localSheetId="13" hidden="1">{"'Sheet1'!$L$16"}</definedName>
    <definedName name="_Coc39" localSheetId="15" hidden="1">{"'Sheet1'!$L$16"}</definedName>
    <definedName name="_Coc39" localSheetId="16" hidden="1">{"'Sheet1'!$L$16"}</definedName>
    <definedName name="_Coc39" localSheetId="7" hidden="1">{"'Sheet1'!$L$16"}</definedName>
    <definedName name="_Coc39" hidden="1">{"'Sheet1'!$L$16"}</definedName>
    <definedName name="_CON1">#REF!</definedName>
    <definedName name="_CON2">#REF!</definedName>
    <definedName name="_d1500" localSheetId="5" hidden="1">{"'Sheet1'!$L$16"}</definedName>
    <definedName name="_d1500" localSheetId="6" hidden="1">{"'Sheet1'!$L$16"}</definedName>
    <definedName name="_d1500" localSheetId="0" hidden="1">{"'Sheet1'!$L$16"}</definedName>
    <definedName name="_d1500" localSheetId="3" hidden="1">{"'Sheet1'!$L$16"}</definedName>
    <definedName name="_d1500" localSheetId="1" hidden="1">{"'Sheet1'!$L$16"}</definedName>
    <definedName name="_d1500" localSheetId="4" hidden="1">{"'Sheet1'!$L$16"}</definedName>
    <definedName name="_d1500" localSheetId="2" hidden="1">{"'Sheet1'!$L$16"}</definedName>
    <definedName name="_d1500" localSheetId="12" hidden="1">{"'Sheet1'!$L$16"}</definedName>
    <definedName name="_d1500" localSheetId="14" hidden="1">{"'Sheet1'!$L$16"}</definedName>
    <definedName name="_d1500" localSheetId="13" hidden="1">{"'Sheet1'!$L$16"}</definedName>
    <definedName name="_d1500" localSheetId="15" hidden="1">{"'Sheet1'!$L$16"}</definedName>
    <definedName name="_d1500" localSheetId="16" hidden="1">{"'Sheet1'!$L$16"}</definedName>
    <definedName name="_d1500" localSheetId="7" hidden="1">{"'Sheet1'!$L$16"}</definedName>
    <definedName name="_d1500" hidden="1">{"'Sheet1'!$L$16"}</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5" localSheetId="5" hidden="1">{"'Sheet1'!$L$16"}</definedName>
    <definedName name="_f5" localSheetId="6" hidden="1">{"'Sheet1'!$L$16"}</definedName>
    <definedName name="_f5" localSheetId="0" hidden="1">{"'Sheet1'!$L$16"}</definedName>
    <definedName name="_f5" localSheetId="3" hidden="1">{"'Sheet1'!$L$16"}</definedName>
    <definedName name="_f5" localSheetId="1" hidden="1">{"'Sheet1'!$L$16"}</definedName>
    <definedName name="_f5" localSheetId="4" hidden="1">{"'Sheet1'!$L$16"}</definedName>
    <definedName name="_f5" localSheetId="2" hidden="1">{"'Sheet1'!$L$16"}</definedName>
    <definedName name="_f5" localSheetId="12" hidden="1">{"'Sheet1'!$L$16"}</definedName>
    <definedName name="_f5" localSheetId="14" hidden="1">{"'Sheet1'!$L$16"}</definedName>
    <definedName name="_f5" localSheetId="13" hidden="1">{"'Sheet1'!$L$16"}</definedName>
    <definedName name="_f5" localSheetId="15" hidden="1">{"'Sheet1'!$L$16"}</definedName>
    <definedName name="_f5" localSheetId="16" hidden="1">{"'Sheet1'!$L$16"}</definedName>
    <definedName name="_f5" localSheetId="7" hidden="1">{"'Sheet1'!$L$16"}</definedName>
    <definedName name="_f5" hidden="1">{"'Sheet1'!$L$16"}</definedName>
    <definedName name="_Fill" localSheetId="19" hidden="1">#REF!</definedName>
    <definedName name="_Fill" hidden="1">#REF!</definedName>
    <definedName name="_xlnm._FilterDatabase" localSheetId="19" hidden="1">'DM DA (doi ung)'!$A$9:$AG$44</definedName>
    <definedName name="_xlnm._FilterDatabase" localSheetId="5" hidden="1">#REF!</definedName>
    <definedName name="_xlnm._FilterDatabase" localSheetId="6" hidden="1">'PL 2'!$C$33:$C$75</definedName>
    <definedName name="_xlnm._FilterDatabase" localSheetId="0" hidden="1">#REF!</definedName>
    <definedName name="_xlnm._FilterDatabase" localSheetId="3" hidden="1">#REF!</definedName>
    <definedName name="_xlnm._FilterDatabase" localSheetId="4" hidden="1">#REF!</definedName>
    <definedName name="_xlnm._FilterDatabase" localSheetId="12" hidden="1">'PL Va (goc)'!$C$10:$C$80</definedName>
    <definedName name="_xlnm._FilterDatabase" localSheetId="15" hidden="1">'PL Vb_DT'!$C$10:$C$80</definedName>
    <definedName name="_xlnm._FilterDatabase" localSheetId="7" hidden="1">#REF!</definedName>
    <definedName name="_xlnm._FilterDatabase" hidden="1">#REF!</definedName>
    <definedName name="_Goi8" localSheetId="19" hidden="1">{"'Sheet1'!$L$16"}</definedName>
    <definedName name="_Goi8" localSheetId="5" hidden="1">{"'Sheet1'!$L$16"}</definedName>
    <definedName name="_Goi8" localSheetId="6" hidden="1">{"'Sheet1'!$L$16"}</definedName>
    <definedName name="_Goi8" localSheetId="0" hidden="1">{"'Sheet1'!$L$16"}</definedName>
    <definedName name="_Goi8" localSheetId="3" hidden="1">{"'Sheet1'!$L$16"}</definedName>
    <definedName name="_Goi8" localSheetId="1" hidden="1">{"'Sheet1'!$L$16"}</definedName>
    <definedName name="_Goi8" localSheetId="4" hidden="1">{"'Sheet1'!$L$16"}</definedName>
    <definedName name="_Goi8" localSheetId="2" hidden="1">{"'Sheet1'!$L$16"}</definedName>
    <definedName name="_Goi8" localSheetId="12" hidden="1">{"'Sheet1'!$L$16"}</definedName>
    <definedName name="_Goi8" localSheetId="14" hidden="1">{"'Sheet1'!$L$16"}</definedName>
    <definedName name="_Goi8" localSheetId="13" hidden="1">{"'Sheet1'!$L$16"}</definedName>
    <definedName name="_Goi8" localSheetId="15" hidden="1">{"'Sheet1'!$L$16"}</definedName>
    <definedName name="_Goi8" localSheetId="16" hidden="1">{"'Sheet1'!$L$16"}</definedName>
    <definedName name="_Goi8" localSheetId="7" hidden="1">{"'Sheet1'!$L$16"}</definedName>
    <definedName name="_Goi8" hidden="1">{"'Sheet1'!$L$16"}</definedName>
    <definedName name="_gon4">#REF!</definedName>
    <definedName name="_h1" localSheetId="19" hidden="1">{"'Sheet1'!$L$16"}</definedName>
    <definedName name="_h1" localSheetId="5" hidden="1">{"'Sheet1'!$L$16"}</definedName>
    <definedName name="_h1" localSheetId="6" hidden="1">{"'Sheet1'!$L$16"}</definedName>
    <definedName name="_h1" localSheetId="0" hidden="1">{"'Sheet1'!$L$16"}</definedName>
    <definedName name="_h1" localSheetId="3" hidden="1">{"'Sheet1'!$L$16"}</definedName>
    <definedName name="_h1" localSheetId="1" hidden="1">{"'Sheet1'!$L$16"}</definedName>
    <definedName name="_h1" localSheetId="4" hidden="1">{"'Sheet1'!$L$16"}</definedName>
    <definedName name="_h1" localSheetId="2" hidden="1">{"'Sheet1'!$L$16"}</definedName>
    <definedName name="_h1" localSheetId="12" hidden="1">{"'Sheet1'!$L$16"}</definedName>
    <definedName name="_h1" localSheetId="14" hidden="1">{"'Sheet1'!$L$16"}</definedName>
    <definedName name="_h1" localSheetId="13" hidden="1">{"'Sheet1'!$L$16"}</definedName>
    <definedName name="_h1" localSheetId="15" hidden="1">{"'Sheet1'!$L$16"}</definedName>
    <definedName name="_h1" localSheetId="16" hidden="1">{"'Sheet1'!$L$16"}</definedName>
    <definedName name="_h1" localSheetId="7" hidden="1">{"'Sheet1'!$L$16"}</definedName>
    <definedName name="_h1" hidden="1">{"'Sheet1'!$L$16"}</definedName>
    <definedName name="_hsm2">1.1289</definedName>
    <definedName name="_hu1" localSheetId="19" hidden="1">{"'Sheet1'!$L$16"}</definedName>
    <definedName name="_hu1" localSheetId="5" hidden="1">{"'Sheet1'!$L$16"}</definedName>
    <definedName name="_hu1" localSheetId="6" hidden="1">{"'Sheet1'!$L$16"}</definedName>
    <definedName name="_hu1" localSheetId="0" hidden="1">{"'Sheet1'!$L$16"}</definedName>
    <definedName name="_hu1" localSheetId="3" hidden="1">{"'Sheet1'!$L$16"}</definedName>
    <definedName name="_hu1" localSheetId="1" hidden="1">{"'Sheet1'!$L$16"}</definedName>
    <definedName name="_hu1" localSheetId="4" hidden="1">{"'Sheet1'!$L$16"}</definedName>
    <definedName name="_hu1" localSheetId="2" hidden="1">{"'Sheet1'!$L$16"}</definedName>
    <definedName name="_hu1" localSheetId="12" hidden="1">{"'Sheet1'!$L$16"}</definedName>
    <definedName name="_hu1" localSheetId="14" hidden="1">{"'Sheet1'!$L$16"}</definedName>
    <definedName name="_hu1" localSheetId="13" hidden="1">{"'Sheet1'!$L$16"}</definedName>
    <definedName name="_hu1" localSheetId="15" hidden="1">{"'Sheet1'!$L$16"}</definedName>
    <definedName name="_hu1" localSheetId="16" hidden="1">{"'Sheet1'!$L$16"}</definedName>
    <definedName name="_hu1" localSheetId="7" hidden="1">{"'Sheet1'!$L$16"}</definedName>
    <definedName name="_hu1" hidden="1">{"'Sheet1'!$L$16"}</definedName>
    <definedName name="_hu2" localSheetId="19" hidden="1">{"'Sheet1'!$L$16"}</definedName>
    <definedName name="_hu2" localSheetId="5" hidden="1">{"'Sheet1'!$L$16"}</definedName>
    <definedName name="_hu2" localSheetId="6" hidden="1">{"'Sheet1'!$L$16"}</definedName>
    <definedName name="_hu2" localSheetId="0" hidden="1">{"'Sheet1'!$L$16"}</definedName>
    <definedName name="_hu2" localSheetId="3" hidden="1">{"'Sheet1'!$L$16"}</definedName>
    <definedName name="_hu2" localSheetId="1" hidden="1">{"'Sheet1'!$L$16"}</definedName>
    <definedName name="_hu2" localSheetId="4" hidden="1">{"'Sheet1'!$L$16"}</definedName>
    <definedName name="_hu2" localSheetId="2" hidden="1">{"'Sheet1'!$L$16"}</definedName>
    <definedName name="_hu2" localSheetId="12" hidden="1">{"'Sheet1'!$L$16"}</definedName>
    <definedName name="_hu2" localSheetId="14" hidden="1">{"'Sheet1'!$L$16"}</definedName>
    <definedName name="_hu2" localSheetId="13" hidden="1">{"'Sheet1'!$L$16"}</definedName>
    <definedName name="_hu2" localSheetId="15" hidden="1">{"'Sheet1'!$L$16"}</definedName>
    <definedName name="_hu2" localSheetId="16" hidden="1">{"'Sheet1'!$L$16"}</definedName>
    <definedName name="_hu2" localSheetId="7" hidden="1">{"'Sheet1'!$L$16"}</definedName>
    <definedName name="_hu2" hidden="1">{"'Sheet1'!$L$16"}</definedName>
    <definedName name="_hu5" localSheetId="19" hidden="1">{"'Sheet1'!$L$16"}</definedName>
    <definedName name="_hu5" localSheetId="5" hidden="1">{"'Sheet1'!$L$16"}</definedName>
    <definedName name="_hu5" localSheetId="6" hidden="1">{"'Sheet1'!$L$16"}</definedName>
    <definedName name="_hu5" localSheetId="0" hidden="1">{"'Sheet1'!$L$16"}</definedName>
    <definedName name="_hu5" localSheetId="3" hidden="1">{"'Sheet1'!$L$16"}</definedName>
    <definedName name="_hu5" localSheetId="1" hidden="1">{"'Sheet1'!$L$16"}</definedName>
    <definedName name="_hu5" localSheetId="4" hidden="1">{"'Sheet1'!$L$16"}</definedName>
    <definedName name="_hu5" localSheetId="2" hidden="1">{"'Sheet1'!$L$16"}</definedName>
    <definedName name="_hu5" localSheetId="12" hidden="1">{"'Sheet1'!$L$16"}</definedName>
    <definedName name="_hu5" localSheetId="14" hidden="1">{"'Sheet1'!$L$16"}</definedName>
    <definedName name="_hu5" localSheetId="13" hidden="1">{"'Sheet1'!$L$16"}</definedName>
    <definedName name="_hu5" localSheetId="15" hidden="1">{"'Sheet1'!$L$16"}</definedName>
    <definedName name="_hu5" localSheetId="16" hidden="1">{"'Sheet1'!$L$16"}</definedName>
    <definedName name="_hu5" localSheetId="7" hidden="1">{"'Sheet1'!$L$16"}</definedName>
    <definedName name="_hu5" hidden="1">{"'Sheet1'!$L$16"}</definedName>
    <definedName name="_hu6" localSheetId="19" hidden="1">{"'Sheet1'!$L$16"}</definedName>
    <definedName name="_hu6" localSheetId="5" hidden="1">{"'Sheet1'!$L$16"}</definedName>
    <definedName name="_hu6" localSheetId="6" hidden="1">{"'Sheet1'!$L$16"}</definedName>
    <definedName name="_hu6" localSheetId="0" hidden="1">{"'Sheet1'!$L$16"}</definedName>
    <definedName name="_hu6" localSheetId="3" hidden="1">{"'Sheet1'!$L$16"}</definedName>
    <definedName name="_hu6" localSheetId="1" hidden="1">{"'Sheet1'!$L$16"}</definedName>
    <definedName name="_hu6" localSheetId="4" hidden="1">{"'Sheet1'!$L$16"}</definedName>
    <definedName name="_hu6" localSheetId="2" hidden="1">{"'Sheet1'!$L$16"}</definedName>
    <definedName name="_hu6" localSheetId="12" hidden="1">{"'Sheet1'!$L$16"}</definedName>
    <definedName name="_hu6" localSheetId="14" hidden="1">{"'Sheet1'!$L$16"}</definedName>
    <definedName name="_hu6" localSheetId="13" hidden="1">{"'Sheet1'!$L$16"}</definedName>
    <definedName name="_hu6" localSheetId="15" hidden="1">{"'Sheet1'!$L$16"}</definedName>
    <definedName name="_hu6" localSheetId="16" hidden="1">{"'Sheet1'!$L$16"}</definedName>
    <definedName name="_hu6" localSheetId="7" hidden="1">{"'Sheet1'!$L$16"}</definedName>
    <definedName name="_hu6" hidden="1">{"'Sheet1'!$L$16"}</definedName>
    <definedName name="_isc1">0.035</definedName>
    <definedName name="_isc2">0.02</definedName>
    <definedName name="_isc3">0.054</definedName>
    <definedName name="_Key1" localSheetId="19" hidden="1">#REF!</definedName>
    <definedName name="_Key1" localSheetId="5" hidden="1">#REF!</definedName>
    <definedName name="_Key1" hidden="1">#REF!</definedName>
    <definedName name="_Key2" localSheetId="19" hidden="1">#REF!</definedName>
    <definedName name="_Key2" hidden="1">#REF!</definedName>
    <definedName name="_KH08" localSheetId="5" hidden="1">{#N/A,#N/A,FALSE,"Chi tiÆt"}</definedName>
    <definedName name="_KH08" localSheetId="6" hidden="1">{#N/A,#N/A,FALSE,"Chi tiÆt"}</definedName>
    <definedName name="_KH08" localSheetId="0" hidden="1">{#N/A,#N/A,FALSE,"Chi tiÆt"}</definedName>
    <definedName name="_KH08" localSheetId="3" hidden="1">{#N/A,#N/A,FALSE,"Chi tiÆt"}</definedName>
    <definedName name="_KH08" localSheetId="1" hidden="1">{#N/A,#N/A,FALSE,"Chi tiÆt"}</definedName>
    <definedName name="_KH08" localSheetId="4" hidden="1">{#N/A,#N/A,FALSE,"Chi tiÆt"}</definedName>
    <definedName name="_KH08" localSheetId="2" hidden="1">{#N/A,#N/A,FALSE,"Chi tiÆt"}</definedName>
    <definedName name="_KH08" localSheetId="12" hidden="1">{#N/A,#N/A,FALSE,"Chi tiÆt"}</definedName>
    <definedName name="_KH08" localSheetId="14" hidden="1">{#N/A,#N/A,FALSE,"Chi tiÆt"}</definedName>
    <definedName name="_KH08" localSheetId="13" hidden="1">{#N/A,#N/A,FALSE,"Chi tiÆt"}</definedName>
    <definedName name="_KH08" localSheetId="15" hidden="1">{#N/A,#N/A,FALSE,"Chi tiÆt"}</definedName>
    <definedName name="_KH08" localSheetId="16" hidden="1">{#N/A,#N/A,FALSE,"Chi tiÆt"}</definedName>
    <definedName name="_KH08" localSheetId="7" hidden="1">{#N/A,#N/A,FALSE,"Chi tiÆt"}</definedName>
    <definedName name="_KH08" hidden="1">{#N/A,#N/A,FALSE,"Chi tiÆt"}</definedName>
    <definedName name="_km190" localSheetId="5">#REF!</definedName>
    <definedName name="_km190">#REF!</definedName>
    <definedName name="_km191" localSheetId="5">#REF!</definedName>
    <definedName name="_km191">#REF!</definedName>
    <definedName name="_km192" localSheetId="5">#REF!</definedName>
    <definedName name="_km192">#REF!</definedName>
    <definedName name="_L123" localSheetId="5" hidden="1">{"'Sheet1'!$L$16"}</definedName>
    <definedName name="_L123" localSheetId="6" hidden="1">{"'Sheet1'!$L$16"}</definedName>
    <definedName name="_L123" localSheetId="0" hidden="1">{"'Sheet1'!$L$16"}</definedName>
    <definedName name="_L123" localSheetId="3" hidden="1">{"'Sheet1'!$L$16"}</definedName>
    <definedName name="_L123" localSheetId="4" hidden="1">{"'Sheet1'!$L$16"}</definedName>
    <definedName name="_L123" localSheetId="12" hidden="1">{"'Sheet1'!$L$16"}</definedName>
    <definedName name="_L123" localSheetId="14" hidden="1">{"'Sheet1'!$L$16"}</definedName>
    <definedName name="_L123" localSheetId="13" hidden="1">{"'Sheet1'!$L$16"}</definedName>
    <definedName name="_L123" localSheetId="15" hidden="1">{"'Sheet1'!$L$16"}</definedName>
    <definedName name="_L123" localSheetId="7" hidden="1">{"'Sheet1'!$L$16"}</definedName>
    <definedName name="_L123" hidden="1">{"'Sheet1'!$L$16"}</definedName>
    <definedName name="_L1234" localSheetId="5" hidden="1">{"'Sheet1'!$L$16"}</definedName>
    <definedName name="_L1234" localSheetId="6" hidden="1">{"'Sheet1'!$L$16"}</definedName>
    <definedName name="_L1234" localSheetId="0" hidden="1">{"'Sheet1'!$L$16"}</definedName>
    <definedName name="_L1234" localSheetId="3" hidden="1">{"'Sheet1'!$L$16"}</definedName>
    <definedName name="_L1234" localSheetId="4" hidden="1">{"'Sheet1'!$L$16"}</definedName>
    <definedName name="_L1234" localSheetId="12" hidden="1">{"'Sheet1'!$L$16"}</definedName>
    <definedName name="_L1234" localSheetId="14" hidden="1">{"'Sheet1'!$L$16"}</definedName>
    <definedName name="_L1234" localSheetId="13" hidden="1">{"'Sheet1'!$L$16"}</definedName>
    <definedName name="_L1234" localSheetId="15" hidden="1">{"'Sheet1'!$L$16"}</definedName>
    <definedName name="_L1234" localSheetId="7" hidden="1">{"'Sheet1'!$L$16"}</definedName>
    <definedName name="_L1234" hidden="1">{"'Sheet1'!$L$16"}</definedName>
    <definedName name="_Lan1" localSheetId="19" hidden="1">{"'Sheet1'!$L$16"}</definedName>
    <definedName name="_Lan1" localSheetId="5" hidden="1">{"'Sheet1'!$L$16"}</definedName>
    <definedName name="_Lan1" localSheetId="6" hidden="1">{"'Sheet1'!$L$16"}</definedName>
    <definedName name="_Lan1" localSheetId="0" hidden="1">{"'Sheet1'!$L$16"}</definedName>
    <definedName name="_Lan1" localSheetId="3" hidden="1">{"'Sheet1'!$L$16"}</definedName>
    <definedName name="_Lan1" localSheetId="1" hidden="1">{"'Sheet1'!$L$16"}</definedName>
    <definedName name="_Lan1" localSheetId="4" hidden="1">{"'Sheet1'!$L$16"}</definedName>
    <definedName name="_Lan1" localSheetId="2" hidden="1">{"'Sheet1'!$L$16"}</definedName>
    <definedName name="_Lan1" localSheetId="12" hidden="1">{"'Sheet1'!$L$16"}</definedName>
    <definedName name="_Lan1" localSheetId="14" hidden="1">{"'Sheet1'!$L$16"}</definedName>
    <definedName name="_Lan1" localSheetId="13" hidden="1">{"'Sheet1'!$L$16"}</definedName>
    <definedName name="_Lan1" localSheetId="15" hidden="1">{"'Sheet1'!$L$16"}</definedName>
    <definedName name="_Lan1" localSheetId="16" hidden="1">{"'Sheet1'!$L$16"}</definedName>
    <definedName name="_Lan1" localSheetId="7" hidden="1">{"'Sheet1'!$L$16"}</definedName>
    <definedName name="_Lan1" hidden="1">{"'Sheet1'!$L$16"}</definedName>
    <definedName name="_LAN3" localSheetId="19" hidden="1">{"'Sheet1'!$L$16"}</definedName>
    <definedName name="_LAN3" localSheetId="5" hidden="1">{"'Sheet1'!$L$16"}</definedName>
    <definedName name="_LAN3" localSheetId="6" hidden="1">{"'Sheet1'!$L$16"}</definedName>
    <definedName name="_LAN3" localSheetId="0" hidden="1">{"'Sheet1'!$L$16"}</definedName>
    <definedName name="_LAN3" localSheetId="3" hidden="1">{"'Sheet1'!$L$16"}</definedName>
    <definedName name="_LAN3" localSheetId="1" hidden="1">{"'Sheet1'!$L$16"}</definedName>
    <definedName name="_LAN3" localSheetId="4" hidden="1">{"'Sheet1'!$L$16"}</definedName>
    <definedName name="_LAN3" localSheetId="2" hidden="1">{"'Sheet1'!$L$16"}</definedName>
    <definedName name="_LAN3" localSheetId="12" hidden="1">{"'Sheet1'!$L$16"}</definedName>
    <definedName name="_LAN3" localSheetId="14" hidden="1">{"'Sheet1'!$L$16"}</definedName>
    <definedName name="_LAN3" localSheetId="13" hidden="1">{"'Sheet1'!$L$16"}</definedName>
    <definedName name="_LAN3" localSheetId="15" hidden="1">{"'Sheet1'!$L$16"}</definedName>
    <definedName name="_LAN3" localSheetId="16" hidden="1">{"'Sheet1'!$L$16"}</definedName>
    <definedName name="_LAN3" localSheetId="7" hidden="1">{"'Sheet1'!$L$16"}</definedName>
    <definedName name="_LAN3" hidden="1">{"'Sheet1'!$L$16"}</definedName>
    <definedName name="_lap1">#REF!</definedName>
    <definedName name="_lap2">#REF!</definedName>
    <definedName name="_lk2" localSheetId="5" hidden="1">{"'Sheet1'!$L$16"}</definedName>
    <definedName name="_lk2" localSheetId="6" hidden="1">{"'Sheet1'!$L$16"}</definedName>
    <definedName name="_lk2" localSheetId="0" hidden="1">{"'Sheet1'!$L$16"}</definedName>
    <definedName name="_lk2" localSheetId="3" hidden="1">{"'Sheet1'!$L$16"}</definedName>
    <definedName name="_lk2" localSheetId="1" hidden="1">{"'Sheet1'!$L$16"}</definedName>
    <definedName name="_lk2" localSheetId="4" hidden="1">{"'Sheet1'!$L$16"}</definedName>
    <definedName name="_lk2" localSheetId="2" hidden="1">{"'Sheet1'!$L$16"}</definedName>
    <definedName name="_lk2" localSheetId="12" hidden="1">{"'Sheet1'!$L$16"}</definedName>
    <definedName name="_lk2" localSheetId="14" hidden="1">{"'Sheet1'!$L$16"}</definedName>
    <definedName name="_lk2" localSheetId="13" hidden="1">{"'Sheet1'!$L$16"}</definedName>
    <definedName name="_lk2" localSheetId="15" hidden="1">{"'Sheet1'!$L$16"}</definedName>
    <definedName name="_lk2" localSheetId="16" hidden="1">{"'Sheet1'!$L$16"}</definedName>
    <definedName name="_lk2" localSheetId="7" hidden="1">{"'Sheet1'!$L$16"}</definedName>
    <definedName name="_lk2" hidden="1">{"'Sheet1'!$L$16"}</definedName>
    <definedName name="_m1233" localSheetId="5" hidden="1">{"'Sheet1'!$L$16"}</definedName>
    <definedName name="_m1233" localSheetId="6" hidden="1">{"'Sheet1'!$L$16"}</definedName>
    <definedName name="_m1233" localSheetId="0" hidden="1">{"'Sheet1'!$L$16"}</definedName>
    <definedName name="_m1233" localSheetId="3" hidden="1">{"'Sheet1'!$L$16"}</definedName>
    <definedName name="_m1233" localSheetId="1" hidden="1">{"'Sheet1'!$L$16"}</definedName>
    <definedName name="_m1233" localSheetId="4" hidden="1">{"'Sheet1'!$L$16"}</definedName>
    <definedName name="_m1233" localSheetId="2" hidden="1">{"'Sheet1'!$L$16"}</definedName>
    <definedName name="_m1233" localSheetId="12" hidden="1">{"'Sheet1'!$L$16"}</definedName>
    <definedName name="_m1233" localSheetId="14" hidden="1">{"'Sheet1'!$L$16"}</definedName>
    <definedName name="_m1233" localSheetId="13" hidden="1">{"'Sheet1'!$L$16"}</definedName>
    <definedName name="_m1233" localSheetId="15" hidden="1">{"'Sheet1'!$L$16"}</definedName>
    <definedName name="_m1233" localSheetId="16" hidden="1">{"'Sheet1'!$L$16"}</definedName>
    <definedName name="_m1233" localSheetId="7" hidden="1">{"'Sheet1'!$L$16"}</definedName>
    <definedName name="_m1233" hidden="1">{"'Sheet1'!$L$16"}</definedName>
    <definedName name="_M2" localSheetId="5" hidden="1">{"'Sheet1'!$L$16"}</definedName>
    <definedName name="_M2" localSheetId="6" hidden="1">{"'Sheet1'!$L$16"}</definedName>
    <definedName name="_M2" localSheetId="0" hidden="1">{"'Sheet1'!$L$16"}</definedName>
    <definedName name="_M2" localSheetId="3" hidden="1">{"'Sheet1'!$L$16"}</definedName>
    <definedName name="_M2" localSheetId="1" hidden="1">{"'Sheet1'!$L$16"}</definedName>
    <definedName name="_M2" localSheetId="4" hidden="1">{"'Sheet1'!$L$16"}</definedName>
    <definedName name="_M2" localSheetId="2" hidden="1">{"'Sheet1'!$L$16"}</definedName>
    <definedName name="_M2" localSheetId="12" hidden="1">{"'Sheet1'!$L$16"}</definedName>
    <definedName name="_M2" localSheetId="14" hidden="1">{"'Sheet1'!$L$16"}</definedName>
    <definedName name="_M2" localSheetId="13" hidden="1">{"'Sheet1'!$L$16"}</definedName>
    <definedName name="_M2" localSheetId="15" hidden="1">{"'Sheet1'!$L$16"}</definedName>
    <definedName name="_M2" localSheetId="16" hidden="1">{"'Sheet1'!$L$16"}</definedName>
    <definedName name="_M2" localSheetId="7" hidden="1">{"'Sheet1'!$L$16"}</definedName>
    <definedName name="_M2" hidden="1">{"'Sheet1'!$L$16"}</definedName>
    <definedName name="_M36" localSheetId="19" hidden="1">{"'Sheet1'!$L$16"}</definedName>
    <definedName name="_M36" localSheetId="5" hidden="1">{"'Sheet1'!$L$16"}</definedName>
    <definedName name="_M36" localSheetId="6" hidden="1">{"'Sheet1'!$L$16"}</definedName>
    <definedName name="_M36" localSheetId="0" hidden="1">{"'Sheet1'!$L$16"}</definedName>
    <definedName name="_M36" localSheetId="3" hidden="1">{"'Sheet1'!$L$16"}</definedName>
    <definedName name="_M36" localSheetId="1" hidden="1">{"'Sheet1'!$L$16"}</definedName>
    <definedName name="_M36" localSheetId="4" hidden="1">{"'Sheet1'!$L$16"}</definedName>
    <definedName name="_M36" localSheetId="2" hidden="1">{"'Sheet1'!$L$16"}</definedName>
    <definedName name="_M36" localSheetId="12" hidden="1">{"'Sheet1'!$L$16"}</definedName>
    <definedName name="_M36" localSheetId="14" hidden="1">{"'Sheet1'!$L$16"}</definedName>
    <definedName name="_M36" localSheetId="13" hidden="1">{"'Sheet1'!$L$16"}</definedName>
    <definedName name="_M36" localSheetId="15" hidden="1">{"'Sheet1'!$L$16"}</definedName>
    <definedName name="_M36" localSheetId="16" hidden="1">{"'Sheet1'!$L$16"}</definedName>
    <definedName name="_M36" localSheetId="7" hidden="1">{"'Sheet1'!$L$16"}</definedName>
    <definedName name="_M36" hidden="1">{"'Sheet1'!$L$16"}</definedName>
    <definedName name="_MAC12">#REF!</definedName>
    <definedName name="_MAC46">#REF!</definedName>
    <definedName name="_nam1" localSheetId="5" hidden="1">{"'Sheet1'!$L$16"}</definedName>
    <definedName name="_nam1" localSheetId="6" hidden="1">{"'Sheet1'!$L$16"}</definedName>
    <definedName name="_nam1" localSheetId="0" hidden="1">{"'Sheet1'!$L$16"}</definedName>
    <definedName name="_nam1" localSheetId="3" hidden="1">{"'Sheet1'!$L$16"}</definedName>
    <definedName name="_nam1" localSheetId="1" hidden="1">{"'Sheet1'!$L$16"}</definedName>
    <definedName name="_nam1" localSheetId="4" hidden="1">{"'Sheet1'!$L$16"}</definedName>
    <definedName name="_nam1" localSheetId="2" hidden="1">{"'Sheet1'!$L$16"}</definedName>
    <definedName name="_nam1" localSheetId="12" hidden="1">{"'Sheet1'!$L$16"}</definedName>
    <definedName name="_nam1" localSheetId="14" hidden="1">{"'Sheet1'!$L$16"}</definedName>
    <definedName name="_nam1" localSheetId="13" hidden="1">{"'Sheet1'!$L$16"}</definedName>
    <definedName name="_nam1" localSheetId="15" hidden="1">{"'Sheet1'!$L$16"}</definedName>
    <definedName name="_nam1" localSheetId="16" hidden="1">{"'Sheet1'!$L$16"}</definedName>
    <definedName name="_nam1" localSheetId="7" hidden="1">{"'Sheet1'!$L$16"}</definedName>
    <definedName name="_nam1" hidden="1">{"'Sheet1'!$L$16"}</definedName>
    <definedName name="_nam2" localSheetId="5" hidden="1">{#N/A,#N/A,FALSE,"Chi tiÆt"}</definedName>
    <definedName name="_nam2" localSheetId="6" hidden="1">{#N/A,#N/A,FALSE,"Chi tiÆt"}</definedName>
    <definedName name="_nam2" localSheetId="0" hidden="1">{#N/A,#N/A,FALSE,"Chi tiÆt"}</definedName>
    <definedName name="_nam2" localSheetId="3" hidden="1">{#N/A,#N/A,FALSE,"Chi tiÆt"}</definedName>
    <definedName name="_nam2" localSheetId="1" hidden="1">{#N/A,#N/A,FALSE,"Chi tiÆt"}</definedName>
    <definedName name="_nam2" localSheetId="4" hidden="1">{#N/A,#N/A,FALSE,"Chi tiÆt"}</definedName>
    <definedName name="_nam2" localSheetId="2" hidden="1">{#N/A,#N/A,FALSE,"Chi tiÆt"}</definedName>
    <definedName name="_nam2" localSheetId="12" hidden="1">{#N/A,#N/A,FALSE,"Chi tiÆt"}</definedName>
    <definedName name="_nam2" localSheetId="14" hidden="1">{#N/A,#N/A,FALSE,"Chi tiÆt"}</definedName>
    <definedName name="_nam2" localSheetId="13" hidden="1">{#N/A,#N/A,FALSE,"Chi tiÆt"}</definedName>
    <definedName name="_nam2" localSheetId="15" hidden="1">{#N/A,#N/A,FALSE,"Chi tiÆt"}</definedName>
    <definedName name="_nam2" localSheetId="16" hidden="1">{#N/A,#N/A,FALSE,"Chi tiÆt"}</definedName>
    <definedName name="_nam2" localSheetId="7" hidden="1">{#N/A,#N/A,FALSE,"Chi tiÆt"}</definedName>
    <definedName name="_nam2" hidden="1">{#N/A,#N/A,FALSE,"Chi tiÆt"}</definedName>
    <definedName name="_nam3" localSheetId="5" hidden="1">{"'Sheet1'!$L$16"}</definedName>
    <definedName name="_nam3" localSheetId="6" hidden="1">{"'Sheet1'!$L$16"}</definedName>
    <definedName name="_nam3" localSheetId="0" hidden="1">{"'Sheet1'!$L$16"}</definedName>
    <definedName name="_nam3" localSheetId="3" hidden="1">{"'Sheet1'!$L$16"}</definedName>
    <definedName name="_nam3" localSheetId="1" hidden="1">{"'Sheet1'!$L$16"}</definedName>
    <definedName name="_nam3" localSheetId="4" hidden="1">{"'Sheet1'!$L$16"}</definedName>
    <definedName name="_nam3" localSheetId="2" hidden="1">{"'Sheet1'!$L$16"}</definedName>
    <definedName name="_nam3" localSheetId="12" hidden="1">{"'Sheet1'!$L$16"}</definedName>
    <definedName name="_nam3" localSheetId="14" hidden="1">{"'Sheet1'!$L$16"}</definedName>
    <definedName name="_nam3" localSheetId="13" hidden="1">{"'Sheet1'!$L$16"}</definedName>
    <definedName name="_nam3" localSheetId="15" hidden="1">{"'Sheet1'!$L$16"}</definedName>
    <definedName name="_nam3" localSheetId="16" hidden="1">{"'Sheet1'!$L$16"}</definedName>
    <definedName name="_nam3" localSheetId="7" hidden="1">{"'Sheet1'!$L$16"}</definedName>
    <definedName name="_nam3" hidden="1">{"'Sheet1'!$L$16"}</definedName>
    <definedName name="_NET2">#REF!</definedName>
    <definedName name="_nh2" localSheetId="5" hidden="1">{#N/A,#N/A,FALSE,"Chi tiÆt"}</definedName>
    <definedName name="_nh2" localSheetId="6" hidden="1">{#N/A,#N/A,FALSE,"Chi tiÆt"}</definedName>
    <definedName name="_nh2" localSheetId="0" hidden="1">{#N/A,#N/A,FALSE,"Chi tiÆt"}</definedName>
    <definedName name="_nh2" localSheetId="3" hidden="1">{#N/A,#N/A,FALSE,"Chi tiÆt"}</definedName>
    <definedName name="_nh2" localSheetId="1" hidden="1">{#N/A,#N/A,FALSE,"Chi tiÆt"}</definedName>
    <definedName name="_nh2" localSheetId="4" hidden="1">{#N/A,#N/A,FALSE,"Chi tiÆt"}</definedName>
    <definedName name="_nh2" localSheetId="2" hidden="1">{#N/A,#N/A,FALSE,"Chi tiÆt"}</definedName>
    <definedName name="_nh2" localSheetId="12" hidden="1">{#N/A,#N/A,FALSE,"Chi tiÆt"}</definedName>
    <definedName name="_nh2" localSheetId="14" hidden="1">{#N/A,#N/A,FALSE,"Chi tiÆt"}</definedName>
    <definedName name="_nh2" localSheetId="13" hidden="1">{#N/A,#N/A,FALSE,"Chi tiÆt"}</definedName>
    <definedName name="_nh2" localSheetId="15" hidden="1">{#N/A,#N/A,FALSE,"Chi tiÆt"}</definedName>
    <definedName name="_nh2" localSheetId="16" hidden="1">{#N/A,#N/A,FALSE,"Chi tiÆt"}</definedName>
    <definedName name="_nh2" localSheetId="7" hidden="1">{#N/A,#N/A,FALSE,"Chi tiÆt"}</definedName>
    <definedName name="_nh2" hidden="1">{#N/A,#N/A,FALSE,"Chi tiÆt"}</definedName>
    <definedName name="_NSO2" localSheetId="19" hidden="1">{"'Sheet1'!$L$16"}</definedName>
    <definedName name="_NSO2" localSheetId="5" hidden="1">{"'Sheet1'!$L$16"}</definedName>
    <definedName name="_NSO2" localSheetId="6" hidden="1">{"'Sheet1'!$L$16"}</definedName>
    <definedName name="_NSO2" localSheetId="0" hidden="1">{"'Sheet1'!$L$16"}</definedName>
    <definedName name="_NSO2" localSheetId="3" hidden="1">{"'Sheet1'!$L$16"}</definedName>
    <definedName name="_NSO2" localSheetId="1" hidden="1">{"'Sheet1'!$L$16"}</definedName>
    <definedName name="_NSO2" localSheetId="4" hidden="1">{"'Sheet1'!$L$16"}</definedName>
    <definedName name="_NSO2" localSheetId="2" hidden="1">{"'Sheet1'!$L$16"}</definedName>
    <definedName name="_NSO2" localSheetId="12" hidden="1">{"'Sheet1'!$L$16"}</definedName>
    <definedName name="_NSO2" localSheetId="14" hidden="1">{"'Sheet1'!$L$16"}</definedName>
    <definedName name="_NSO2" localSheetId="13" hidden="1">{"'Sheet1'!$L$16"}</definedName>
    <definedName name="_NSO2" localSheetId="15" hidden="1">{"'Sheet1'!$L$16"}</definedName>
    <definedName name="_NSO2" localSheetId="16" hidden="1">{"'Sheet1'!$L$16"}</definedName>
    <definedName name="_NSO2" localSheetId="7" hidden="1">{"'Sheet1'!$L$16"}</definedName>
    <definedName name="_NSO2" hidden="1">{"'Sheet1'!$L$16"}</definedName>
    <definedName name="_Order1" hidden="1">255</definedName>
    <definedName name="_Order2" hidden="1">255</definedName>
    <definedName name="_PA3" localSheetId="19" hidden="1">{"'Sheet1'!$L$16"}</definedName>
    <definedName name="_PA3" localSheetId="5" hidden="1">{"'Sheet1'!$L$16"}</definedName>
    <definedName name="_PA3" localSheetId="6" hidden="1">{"'Sheet1'!$L$16"}</definedName>
    <definedName name="_PA3" localSheetId="0" hidden="1">{"'Sheet1'!$L$16"}</definedName>
    <definedName name="_PA3" localSheetId="3" hidden="1">{"'Sheet1'!$L$16"}</definedName>
    <definedName name="_PA3" localSheetId="1" hidden="1">{"'Sheet1'!$L$16"}</definedName>
    <definedName name="_PA3" localSheetId="4" hidden="1">{"'Sheet1'!$L$16"}</definedName>
    <definedName name="_PA3" localSheetId="2" hidden="1">{"'Sheet1'!$L$16"}</definedName>
    <definedName name="_PA3" localSheetId="12" hidden="1">{"'Sheet1'!$L$16"}</definedName>
    <definedName name="_PA3" localSheetId="14" hidden="1">{"'Sheet1'!$L$16"}</definedName>
    <definedName name="_PA3" localSheetId="13" hidden="1">{"'Sheet1'!$L$16"}</definedName>
    <definedName name="_PA3" localSheetId="15" hidden="1">{"'Sheet1'!$L$16"}</definedName>
    <definedName name="_PA3" localSheetId="16" hidden="1">{"'Sheet1'!$L$16"}</definedName>
    <definedName name="_PA3" localSheetId="7" hidden="1">{"'Sheet1'!$L$16"}</definedName>
    <definedName name="_PA3" hidden="1">{"'Sheet1'!$L$16"}</definedName>
    <definedName name="_Parse_Out" hidden="1">[1]Quantity!#REF!</definedName>
    <definedName name="_phi10" localSheetId="5">#REF!</definedName>
    <definedName name="_phi10">#REF!</definedName>
    <definedName name="_phi12" localSheetId="5">#REF!</definedName>
    <definedName name="_phi12">#REF!</definedName>
    <definedName name="_phi14" localSheetId="5">#REF!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localSheetId="5" hidden="1">{"'Sheet1'!$L$16"}</definedName>
    <definedName name="_phu3" localSheetId="6" hidden="1">{"'Sheet1'!$L$16"}</definedName>
    <definedName name="_phu3" localSheetId="0" hidden="1">{"'Sheet1'!$L$16"}</definedName>
    <definedName name="_phu3" localSheetId="3" hidden="1">{"'Sheet1'!$L$16"}</definedName>
    <definedName name="_phu3" localSheetId="1" hidden="1">{"'Sheet1'!$L$16"}</definedName>
    <definedName name="_phu3" localSheetId="4" hidden="1">{"'Sheet1'!$L$16"}</definedName>
    <definedName name="_phu3" localSheetId="2" hidden="1">{"'Sheet1'!$L$16"}</definedName>
    <definedName name="_phu3" localSheetId="12" hidden="1">{"'Sheet1'!$L$16"}</definedName>
    <definedName name="_phu3" localSheetId="14" hidden="1">{"'Sheet1'!$L$16"}</definedName>
    <definedName name="_phu3" localSheetId="13" hidden="1">{"'Sheet1'!$L$16"}</definedName>
    <definedName name="_phu3" localSheetId="15" hidden="1">{"'Sheet1'!$L$16"}</definedName>
    <definedName name="_phu3" localSheetId="16" hidden="1">{"'Sheet1'!$L$16"}</definedName>
    <definedName name="_phu3" localSheetId="7" hidden="1">{"'Sheet1'!$L$16"}</definedName>
    <definedName name="_phu3" hidden="1">{"'Sheet1'!$L$16"}</definedName>
    <definedName name="_PL1242" localSheetId="6">#REF!</definedName>
    <definedName name="_PL1242" localSheetId="7">#REF!</definedName>
    <definedName name="_PL1242">#REF!</definedName>
    <definedName name="_Pl2" localSheetId="19" hidden="1">{"'Sheet1'!$L$16"}</definedName>
    <definedName name="_Pl2" localSheetId="5" hidden="1">{"'Sheet1'!$L$16"}</definedName>
    <definedName name="_Pl2" localSheetId="6" hidden="1">{"'Sheet1'!$L$16"}</definedName>
    <definedName name="_Pl2" localSheetId="0" hidden="1">{"'Sheet1'!$L$16"}</definedName>
    <definedName name="_Pl2" localSheetId="3" hidden="1">{"'Sheet1'!$L$16"}</definedName>
    <definedName name="_Pl2" localSheetId="1" hidden="1">{"'Sheet1'!$L$16"}</definedName>
    <definedName name="_Pl2" localSheetId="4" hidden="1">{"'Sheet1'!$L$16"}</definedName>
    <definedName name="_Pl2" localSheetId="2" hidden="1">{"'Sheet1'!$L$16"}</definedName>
    <definedName name="_Pl2" localSheetId="12" hidden="1">{"'Sheet1'!$L$16"}</definedName>
    <definedName name="_Pl2" localSheetId="14" hidden="1">{"'Sheet1'!$L$16"}</definedName>
    <definedName name="_Pl2" localSheetId="13" hidden="1">{"'Sheet1'!$L$16"}</definedName>
    <definedName name="_Pl2" localSheetId="15" hidden="1">{"'Sheet1'!$L$16"}</definedName>
    <definedName name="_Pl2" localSheetId="16" hidden="1">{"'Sheet1'!$L$16"}</definedName>
    <definedName name="_Pl2" localSheetId="7" hidden="1">{"'Sheet1'!$L$16"}</definedName>
    <definedName name="_Pl2" hidden="1">{"'Sheet1'!$L$16"}</definedName>
    <definedName name="_PL3" hidden="1">#REF!</definedName>
    <definedName name="_Q3" localSheetId="19" hidden="1">{"'Sheet1'!$L$16"}</definedName>
    <definedName name="_Q3" localSheetId="5" hidden="1">{"'Sheet1'!$L$16"}</definedName>
    <definedName name="_Q3" localSheetId="6" hidden="1">{"'Sheet1'!$L$16"}</definedName>
    <definedName name="_Q3" localSheetId="0" hidden="1">{"'Sheet1'!$L$16"}</definedName>
    <definedName name="_Q3" localSheetId="3" hidden="1">{"'Sheet1'!$L$16"}</definedName>
    <definedName name="_Q3" localSheetId="1" hidden="1">{"'Sheet1'!$L$16"}</definedName>
    <definedName name="_Q3" localSheetId="4" hidden="1">{"'Sheet1'!$L$16"}</definedName>
    <definedName name="_Q3" localSheetId="2" hidden="1">{"'Sheet1'!$L$16"}</definedName>
    <definedName name="_Q3" localSheetId="12" hidden="1">{"'Sheet1'!$L$16"}</definedName>
    <definedName name="_Q3" localSheetId="14" hidden="1">{"'Sheet1'!$L$16"}</definedName>
    <definedName name="_Q3" localSheetId="13" hidden="1">{"'Sheet1'!$L$16"}</definedName>
    <definedName name="_Q3" localSheetId="15" hidden="1">{"'Sheet1'!$L$16"}</definedName>
    <definedName name="_Q3" localSheetId="16" hidden="1">{"'Sheet1'!$L$16"}</definedName>
    <definedName name="_Q3" localSheetId="7" hidden="1">{"'Sheet1'!$L$16"}</definedName>
    <definedName name="_Q3" hidden="1">{"'Sheet1'!$L$16"}</definedName>
    <definedName name="_QL10">#REF!</definedName>
    <definedName name="_QLO7" hidden="1">#N/A</definedName>
    <definedName name="_sat10" localSheetId="19">#REF!</definedName>
    <definedName name="_sat10" localSheetId="5">#REF!</definedName>
    <definedName name="_sat10">#REF!</definedName>
    <definedName name="_sat14" localSheetId="19">#REF!</definedName>
    <definedName name="_sat14">#REF!</definedName>
    <definedName name="_sat16" localSheetId="19">#REF!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C10">0.3456</definedName>
    <definedName name="_SOC8">0.2827</definedName>
    <definedName name="_Sort" localSheetId="19" hidden="1">#REF!</definedName>
    <definedName name="_Sort" localSheetId="5" hidden="1">#REF!</definedName>
    <definedName name="_Sort" hidden="1">#REF!</definedName>
    <definedName name="_Sortmoi" hidden="1">#N/A</definedName>
    <definedName name="_Sta1">531.877</definedName>
    <definedName name="_Sta2">561.952</definedName>
    <definedName name="_Sta3">712.202</definedName>
    <definedName name="_Sta4">762.202</definedName>
    <definedName name="_T12" localSheetId="5" hidden="1">{"'Sheet1'!$L$16"}</definedName>
    <definedName name="_T12" localSheetId="6" hidden="1">{"'Sheet1'!$L$16"}</definedName>
    <definedName name="_T12" localSheetId="0" hidden="1">{"'Sheet1'!$L$16"}</definedName>
    <definedName name="_T12" localSheetId="3" hidden="1">{"'Sheet1'!$L$16"}</definedName>
    <definedName name="_T12" localSheetId="1" hidden="1">{"'Sheet1'!$L$16"}</definedName>
    <definedName name="_T12" localSheetId="4" hidden="1">{"'Sheet1'!$L$16"}</definedName>
    <definedName name="_T12" localSheetId="2" hidden="1">{"'Sheet1'!$L$16"}</definedName>
    <definedName name="_T12" localSheetId="12" hidden="1">{"'Sheet1'!$L$16"}</definedName>
    <definedName name="_T12" localSheetId="14" hidden="1">{"'Sheet1'!$L$16"}</definedName>
    <definedName name="_T12" localSheetId="13" hidden="1">{"'Sheet1'!$L$16"}</definedName>
    <definedName name="_T12" localSheetId="15" hidden="1">{"'Sheet1'!$L$16"}</definedName>
    <definedName name="_T12" localSheetId="16" hidden="1">{"'Sheet1'!$L$16"}</definedName>
    <definedName name="_T12" localSheetId="7" hidden="1">{"'Sheet1'!$L$16"}</definedName>
    <definedName name="_T12" hidden="1">{"'Sheet1'!$L$16"}</definedName>
    <definedName name="_TH1">#REF!</definedName>
    <definedName name="_TH2">#REF!</definedName>
    <definedName name="_TH3">#REF!</definedName>
    <definedName name="_TL1" localSheetId="19">#REF!</definedName>
    <definedName name="_TL1">#REF!</definedName>
    <definedName name="_TL2" localSheetId="19">#REF!</definedName>
    <definedName name="_TL2">#REF!</definedName>
    <definedName name="_TLA120" localSheetId="19">#REF!</definedName>
    <definedName name="_TLA120">#REF!</definedName>
    <definedName name="_TLA35">#REF!</definedName>
    <definedName name="_TLA50">#REF!</definedName>
    <definedName name="_TLA70">#REF!</definedName>
    <definedName name="_TLA95">#REF!</definedName>
    <definedName name="_TM2" localSheetId="5" hidden="1">{"'Sheet1'!$L$16"}</definedName>
    <definedName name="_TM2" localSheetId="6" hidden="1">{"'Sheet1'!$L$16"}</definedName>
    <definedName name="_TM2" localSheetId="0" hidden="1">{"'Sheet1'!$L$16"}</definedName>
    <definedName name="_TM2" localSheetId="3" hidden="1">{"'Sheet1'!$L$16"}</definedName>
    <definedName name="_TM2" localSheetId="4" hidden="1">{"'Sheet1'!$L$16"}</definedName>
    <definedName name="_TM2" localSheetId="12" hidden="1">{"'Sheet1'!$L$16"}</definedName>
    <definedName name="_TM2" localSheetId="14" hidden="1">{"'Sheet1'!$L$16"}</definedName>
    <definedName name="_TM2" localSheetId="13" hidden="1">{"'Sheet1'!$L$16"}</definedName>
    <definedName name="_TM2" localSheetId="15" hidden="1">{"'Sheet1'!$L$16"}</definedName>
    <definedName name="_TM2" localSheetId="7" hidden="1">{"'Sheet1'!$L$16"}</definedName>
    <definedName name="_TM2" hidden="1">{"'Sheet1'!$L$16"}</definedName>
    <definedName name="_Tru21" localSheetId="19" hidden="1">{"'Sheet1'!$L$16"}</definedName>
    <definedName name="_Tru21" localSheetId="5" hidden="1">{"'Sheet1'!$L$16"}</definedName>
    <definedName name="_Tru21" localSheetId="6" hidden="1">{"'Sheet1'!$L$16"}</definedName>
    <definedName name="_Tru21" localSheetId="0" hidden="1">{"'Sheet1'!$L$16"}</definedName>
    <definedName name="_Tru21" localSheetId="3" hidden="1">{"'Sheet1'!$L$16"}</definedName>
    <definedName name="_Tru21" localSheetId="1" hidden="1">{"'Sheet1'!$L$16"}</definedName>
    <definedName name="_Tru21" localSheetId="4" hidden="1">{"'Sheet1'!$L$16"}</definedName>
    <definedName name="_Tru21" localSheetId="2" hidden="1">{"'Sheet1'!$L$16"}</definedName>
    <definedName name="_Tru21" localSheetId="12" hidden="1">{"'Sheet1'!$L$16"}</definedName>
    <definedName name="_Tru21" localSheetId="14" hidden="1">{"'Sheet1'!$L$16"}</definedName>
    <definedName name="_Tru21" localSheetId="13" hidden="1">{"'Sheet1'!$L$16"}</definedName>
    <definedName name="_Tru21" localSheetId="15" hidden="1">{"'Sheet1'!$L$16"}</definedName>
    <definedName name="_Tru21" localSheetId="16" hidden="1">{"'Sheet1'!$L$16"}</definedName>
    <definedName name="_Tru21" localSheetId="7" hidden="1">{"'Sheet1'!$L$16"}</definedName>
    <definedName name="_Tru21" hidden="1">{"'Sheet1'!$L$16"}</definedName>
    <definedName name="_tt3" localSheetId="19" hidden="1">{"'Sheet1'!$L$16"}</definedName>
    <definedName name="_tt3" localSheetId="5" hidden="1">{"'Sheet1'!$L$16"}</definedName>
    <definedName name="_tt3" localSheetId="6" hidden="1">{"'Sheet1'!$L$16"}</definedName>
    <definedName name="_tt3" localSheetId="0" hidden="1">{"'Sheet1'!$L$16"}</definedName>
    <definedName name="_tt3" localSheetId="3" hidden="1">{"'Sheet1'!$L$16"}</definedName>
    <definedName name="_tt3" localSheetId="1" hidden="1">{"'Sheet1'!$L$16"}</definedName>
    <definedName name="_tt3" localSheetId="4" hidden="1">{"'Sheet1'!$L$16"}</definedName>
    <definedName name="_tt3" localSheetId="2" hidden="1">{"'Sheet1'!$L$16"}</definedName>
    <definedName name="_tt3" localSheetId="12" hidden="1">{"'Sheet1'!$L$16"}</definedName>
    <definedName name="_tt3" localSheetId="14" hidden="1">{"'Sheet1'!$L$16"}</definedName>
    <definedName name="_tt3" localSheetId="13" hidden="1">{"'Sheet1'!$L$16"}</definedName>
    <definedName name="_tt3" localSheetId="15" hidden="1">{"'Sheet1'!$L$16"}</definedName>
    <definedName name="_tt3" localSheetId="16" hidden="1">{"'Sheet1'!$L$16"}</definedName>
    <definedName name="_tt3" localSheetId="7" hidden="1">{"'Sheet1'!$L$16"}</definedName>
    <definedName name="_tt3" hidden="1">{"'Sheet1'!$L$16"}</definedName>
    <definedName name="_TT31" localSheetId="5" hidden="1">{"'Sheet1'!$L$16"}</definedName>
    <definedName name="_TT31" localSheetId="6" hidden="1">{"'Sheet1'!$L$16"}</definedName>
    <definedName name="_TT31" localSheetId="0" hidden="1">{"'Sheet1'!$L$16"}</definedName>
    <definedName name="_TT31" localSheetId="3" hidden="1">{"'Sheet1'!$L$16"}</definedName>
    <definedName name="_TT31" localSheetId="1" hidden="1">{"'Sheet1'!$L$16"}</definedName>
    <definedName name="_TT31" localSheetId="4" hidden="1">{"'Sheet1'!$L$16"}</definedName>
    <definedName name="_TT31" localSheetId="2" hidden="1">{"'Sheet1'!$L$16"}</definedName>
    <definedName name="_TT31" localSheetId="12" hidden="1">{"'Sheet1'!$L$16"}</definedName>
    <definedName name="_TT31" localSheetId="14" hidden="1">{"'Sheet1'!$L$16"}</definedName>
    <definedName name="_TT31" localSheetId="13" hidden="1">{"'Sheet1'!$L$16"}</definedName>
    <definedName name="_TT31" localSheetId="15" hidden="1">{"'Sheet1'!$L$16"}</definedName>
    <definedName name="_TT31" localSheetId="16" hidden="1">{"'Sheet1'!$L$16"}</definedName>
    <definedName name="_TT31" localSheetId="7" hidden="1">{"'Sheet1'!$L$16"}</definedName>
    <definedName name="_TT31" hidden="1">{"'Sheet1'!$L$16"}</definedName>
    <definedName name="_vc1">#REF!</definedName>
    <definedName name="_vc2">#REF!</definedName>
    <definedName name="_vc3">#REF!</definedName>
    <definedName name="_vl2" localSheetId="19" hidden="1">{"'Sheet1'!$L$16"}</definedName>
    <definedName name="_vl2" localSheetId="5" hidden="1">{"'Sheet1'!$L$16"}</definedName>
    <definedName name="_vl2" localSheetId="6" hidden="1">{"'Sheet1'!$L$16"}</definedName>
    <definedName name="_vl2" localSheetId="0" hidden="1">{"'Sheet1'!$L$16"}</definedName>
    <definedName name="_vl2" localSheetId="3" hidden="1">{"'Sheet1'!$L$16"}</definedName>
    <definedName name="_vl2" localSheetId="1" hidden="1">{"'Sheet1'!$L$16"}</definedName>
    <definedName name="_vl2" localSheetId="4" hidden="1">{"'Sheet1'!$L$16"}</definedName>
    <definedName name="_vl2" localSheetId="2" hidden="1">{"'Sheet1'!$L$16"}</definedName>
    <definedName name="_vl2" localSheetId="12" hidden="1">{"'Sheet1'!$L$16"}</definedName>
    <definedName name="_vl2" localSheetId="14" hidden="1">{"'Sheet1'!$L$16"}</definedName>
    <definedName name="_vl2" localSheetId="13" hidden="1">{"'Sheet1'!$L$16"}</definedName>
    <definedName name="_vl2" localSheetId="15" hidden="1">{"'Sheet1'!$L$16"}</definedName>
    <definedName name="_vl2" localSheetId="16" hidden="1">{"'Sheet1'!$L$16"}</definedName>
    <definedName name="_vl2" localSheetId="7" hidden="1">{"'Sheet1'!$L$16"}</definedName>
    <definedName name="_vl2" hidden="1">{"'Sheet1'!$L$16"}</definedName>
    <definedName name="a" localSheetId="19" hidden="1">{"'Sheet1'!$L$16"}</definedName>
    <definedName name="a" localSheetId="5" hidden="1">{"'Sheet1'!$L$16"}</definedName>
    <definedName name="a" localSheetId="6" hidden="1">{"'Sheet1'!$L$16"}</definedName>
    <definedName name="a" localSheetId="0" hidden="1">{"'Sheet1'!$L$16"}</definedName>
    <definedName name="a" localSheetId="3" hidden="1">{"'Sheet1'!$L$16"}</definedName>
    <definedName name="a" localSheetId="1" hidden="1">{"'Sheet1'!$L$16"}</definedName>
    <definedName name="a" localSheetId="4" hidden="1">{"'Sheet1'!$L$16"}</definedName>
    <definedName name="a" localSheetId="2" hidden="1">{"'Sheet1'!$L$16"}</definedName>
    <definedName name="a" localSheetId="12" hidden="1">{"'Sheet1'!$L$16"}</definedName>
    <definedName name="a" localSheetId="14" hidden="1">{"'Sheet1'!$L$16"}</definedName>
    <definedName name="a" localSheetId="13" hidden="1">{"'Sheet1'!$L$16"}</definedName>
    <definedName name="a" localSheetId="15" hidden="1">{"'Sheet1'!$L$16"}</definedName>
    <definedName name="a" localSheetId="16" hidden="1">{"'Sheet1'!$L$16"}</definedName>
    <definedName name="a" localSheetId="7"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19">#REF!</definedName>
    <definedName name="A120_" localSheetId="5">#REF!</definedName>
    <definedName name="A120_">#REF!</definedName>
    <definedName name="a1moi" localSheetId="5" hidden="1">{"'Sheet1'!$L$16"}</definedName>
    <definedName name="a1moi" localSheetId="6" hidden="1">{"'Sheet1'!$L$16"}</definedName>
    <definedName name="a1moi" localSheetId="0" hidden="1">{"'Sheet1'!$L$16"}</definedName>
    <definedName name="a1moi" localSheetId="3" hidden="1">{"'Sheet1'!$L$16"}</definedName>
    <definedName name="a1moi" localSheetId="4" hidden="1">{"'Sheet1'!$L$16"}</definedName>
    <definedName name="a1moi" localSheetId="12" hidden="1">{"'Sheet1'!$L$16"}</definedName>
    <definedName name="a1moi" localSheetId="14" hidden="1">{"'Sheet1'!$L$16"}</definedName>
    <definedName name="a1moi" localSheetId="13" hidden="1">{"'Sheet1'!$L$16"}</definedName>
    <definedName name="a1moi" localSheetId="15" hidden="1">{"'Sheet1'!$L$16"}</definedName>
    <definedName name="a1moi" localSheetId="7" hidden="1">{"'Sheet1'!$L$16"}</definedName>
    <definedName name="a1moi" hidden="1">{"'Sheet1'!$L$16"}</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DADADD" localSheetId="5" hidden="1">{"'Sheet1'!$L$16"}</definedName>
    <definedName name="ADADADD" localSheetId="6" hidden="1">{"'Sheet1'!$L$16"}</definedName>
    <definedName name="ADADADD" localSheetId="0" hidden="1">{"'Sheet1'!$L$16"}</definedName>
    <definedName name="ADADADD" localSheetId="3" hidden="1">{"'Sheet1'!$L$16"}</definedName>
    <definedName name="ADADADD" localSheetId="1" hidden="1">{"'Sheet1'!$L$16"}</definedName>
    <definedName name="ADADADD" localSheetId="4" hidden="1">{"'Sheet1'!$L$16"}</definedName>
    <definedName name="ADADADD" localSheetId="2" hidden="1">{"'Sheet1'!$L$16"}</definedName>
    <definedName name="ADADADD" localSheetId="12" hidden="1">{"'Sheet1'!$L$16"}</definedName>
    <definedName name="ADADADD" localSheetId="14" hidden="1">{"'Sheet1'!$L$16"}</definedName>
    <definedName name="ADADADD" localSheetId="13" hidden="1">{"'Sheet1'!$L$16"}</definedName>
    <definedName name="ADADADD" localSheetId="15" hidden="1">{"'Sheet1'!$L$16"}</definedName>
    <definedName name="ADADADD" localSheetId="16" hidden="1">{"'Sheet1'!$L$16"}</definedName>
    <definedName name="ADADADD" localSheetId="7" hidden="1">{"'Sheet1'!$L$16"}</definedName>
    <definedName name="ADADADD" hidden="1">{"'Sheet1'!$L$16"}</definedName>
    <definedName name="ae" localSheetId="5" hidden="1">{"'Sheet1'!$L$16"}</definedName>
    <definedName name="ae" localSheetId="6" hidden="1">{"'Sheet1'!$L$16"}</definedName>
    <definedName name="ae" localSheetId="0" hidden="1">{"'Sheet1'!$L$16"}</definedName>
    <definedName name="ae" localSheetId="3" hidden="1">{"'Sheet1'!$L$16"}</definedName>
    <definedName name="ae" localSheetId="1" hidden="1">{"'Sheet1'!$L$16"}</definedName>
    <definedName name="ae" localSheetId="4" hidden="1">{"'Sheet1'!$L$16"}</definedName>
    <definedName name="ae" localSheetId="2" hidden="1">{"'Sheet1'!$L$16"}</definedName>
    <definedName name="ae" localSheetId="12" hidden="1">{"'Sheet1'!$L$16"}</definedName>
    <definedName name="ae" localSheetId="14" hidden="1">{"'Sheet1'!$L$16"}</definedName>
    <definedName name="ae" localSheetId="13" hidden="1">{"'Sheet1'!$L$16"}</definedName>
    <definedName name="ae" localSheetId="15" hidden="1">{"'Sheet1'!$L$16"}</definedName>
    <definedName name="ae" localSheetId="16" hidden="1">{"'Sheet1'!$L$16"}</definedName>
    <definedName name="ae" localSheetId="7" hidden="1">{"'Sheet1'!$L$16"}</definedName>
    <definedName name="ae" hidden="1">{"'Sheet1'!$L$16"}</definedName>
    <definedName name="All_Item" localSheetId="19">#REF!</definedName>
    <definedName name="All_Item">#REF!</definedName>
    <definedName name="ALPIN">#N/A</definedName>
    <definedName name="ALPJYOU">#N/A</definedName>
    <definedName name="ALPTOI">#N/A</definedName>
    <definedName name="anpha" localSheetId="19">#REF!</definedName>
    <definedName name="anpha" localSheetId="5">#REF!</definedName>
    <definedName name="anpha">#REF!</definedName>
    <definedName name="anscount" localSheetId="19" hidden="1">1</definedName>
    <definedName name="anscount" hidden="1">3</definedName>
    <definedName name="aqbnmjm" localSheetId="5" hidden="1">#REF!</definedName>
    <definedName name="aqbnmjm" hidden="1">#REF!</definedName>
    <definedName name="AS2DocOpenMode" hidden="1">"AS2DocumentEdit"</definedName>
    <definedName name="asss" localSheetId="5" hidden="1">{"'Sheet1'!$L$16"}</definedName>
    <definedName name="asss" localSheetId="6" hidden="1">{"'Sheet1'!$L$16"}</definedName>
    <definedName name="asss" localSheetId="0" hidden="1">{"'Sheet1'!$L$16"}</definedName>
    <definedName name="asss" localSheetId="3" hidden="1">{"'Sheet1'!$L$16"}</definedName>
    <definedName name="asss" localSheetId="1" hidden="1">{"'Sheet1'!$L$16"}</definedName>
    <definedName name="asss" localSheetId="4" hidden="1">{"'Sheet1'!$L$16"}</definedName>
    <definedName name="asss" localSheetId="2" hidden="1">{"'Sheet1'!$L$16"}</definedName>
    <definedName name="asss" localSheetId="12" hidden="1">{"'Sheet1'!$L$16"}</definedName>
    <definedName name="asss" localSheetId="14" hidden="1">{"'Sheet1'!$L$16"}</definedName>
    <definedName name="asss" localSheetId="13" hidden="1">{"'Sheet1'!$L$16"}</definedName>
    <definedName name="asss" localSheetId="15" hidden="1">{"'Sheet1'!$L$16"}</definedName>
    <definedName name="asss" localSheetId="16" hidden="1">{"'Sheet1'!$L$16"}</definedName>
    <definedName name="asss" localSheetId="7" hidden="1">{"'Sheet1'!$L$16"}</definedName>
    <definedName name="asss" hidden="1">{"'Sheet1'!$L$16"}</definedName>
    <definedName name="ATGT" localSheetId="19" hidden="1">{"'Sheet1'!$L$16"}</definedName>
    <definedName name="ATGT" localSheetId="5" hidden="1">{"'Sheet1'!$L$16"}</definedName>
    <definedName name="ATGT" localSheetId="6" hidden="1">{"'Sheet1'!$L$16"}</definedName>
    <definedName name="ATGT" localSheetId="0" hidden="1">{"'Sheet1'!$L$16"}</definedName>
    <definedName name="ATGT" localSheetId="3" hidden="1">{"'Sheet1'!$L$16"}</definedName>
    <definedName name="ATGT" localSheetId="1" hidden="1">{"'Sheet1'!$L$16"}</definedName>
    <definedName name="ATGT" localSheetId="4" hidden="1">{"'Sheet1'!$L$16"}</definedName>
    <definedName name="ATGT" localSheetId="2" hidden="1">{"'Sheet1'!$L$16"}</definedName>
    <definedName name="ATGT" localSheetId="12" hidden="1">{"'Sheet1'!$L$16"}</definedName>
    <definedName name="ATGT" localSheetId="14" hidden="1">{"'Sheet1'!$L$16"}</definedName>
    <definedName name="ATGT" localSheetId="13" hidden="1">{"'Sheet1'!$L$16"}</definedName>
    <definedName name="ATGT" localSheetId="15" hidden="1">{"'Sheet1'!$L$16"}</definedName>
    <definedName name="ATGT" localSheetId="16" hidden="1">{"'Sheet1'!$L$16"}</definedName>
    <definedName name="ATGT" localSheetId="7" hidden="1">{"'Sheet1'!$L$16"}</definedName>
    <definedName name="ATGT" hidden="1">{"'Sheet1'!$L$16"}</definedName>
    <definedName name="B.nuamat">7.25</definedName>
    <definedName name="b_240">#REF!</definedName>
    <definedName name="b_280">#REF!</definedName>
    <definedName name="b_320">#REF!</definedName>
    <definedName name="BaiChay">#REF!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anql" localSheetId="5" hidden="1">{"'Sheet1'!$L$16"}</definedName>
    <definedName name="banql" localSheetId="6" hidden="1">{"'Sheet1'!$L$16"}</definedName>
    <definedName name="banql" localSheetId="0" hidden="1">{"'Sheet1'!$L$16"}</definedName>
    <definedName name="banql" localSheetId="3" hidden="1">{"'Sheet1'!$L$16"}</definedName>
    <definedName name="banql" localSheetId="1" hidden="1">{"'Sheet1'!$L$16"}</definedName>
    <definedName name="banql" localSheetId="4" hidden="1">{"'Sheet1'!$L$16"}</definedName>
    <definedName name="banql" localSheetId="2" hidden="1">{"'Sheet1'!$L$16"}</definedName>
    <definedName name="banql" localSheetId="12" hidden="1">{"'Sheet1'!$L$16"}</definedName>
    <definedName name="banql" localSheetId="14" hidden="1">{"'Sheet1'!$L$16"}</definedName>
    <definedName name="banql" localSheetId="13" hidden="1">{"'Sheet1'!$L$16"}</definedName>
    <definedName name="banql" localSheetId="15" hidden="1">{"'Sheet1'!$L$16"}</definedName>
    <definedName name="banql" localSheetId="16" hidden="1">{"'Sheet1'!$L$16"}</definedName>
    <definedName name="banql" localSheetId="7" hidden="1">{"'Sheet1'!$L$16"}</definedName>
    <definedName name="banql" hidden="1">{"'Sheet1'!$L$16"}</definedName>
    <definedName name="BB">#REF!</definedName>
    <definedName name="bdd">1.5</definedName>
    <definedName name="bengam">#REF!</definedName>
    <definedName name="benuoc">#REF!</definedName>
    <definedName name="beta">#REF!</definedName>
    <definedName name="Bgiang" localSheetId="19" hidden="1">{"'Sheet1'!$L$16"}</definedName>
    <definedName name="Bgiang" localSheetId="5" hidden="1">{"'Sheet1'!$L$16"}</definedName>
    <definedName name="Bgiang" localSheetId="6" hidden="1">{"'Sheet1'!$L$16"}</definedName>
    <definedName name="Bgiang" localSheetId="0" hidden="1">{"'Sheet1'!$L$16"}</definedName>
    <definedName name="Bgiang" localSheetId="3" hidden="1">{"'Sheet1'!$L$16"}</definedName>
    <definedName name="Bgiang" localSheetId="1" hidden="1">{"'Sheet1'!$L$16"}</definedName>
    <definedName name="Bgiang" localSheetId="4" hidden="1">{"'Sheet1'!$L$16"}</definedName>
    <definedName name="Bgiang" localSheetId="2" hidden="1">{"'Sheet1'!$L$16"}</definedName>
    <definedName name="Bgiang" localSheetId="12" hidden="1">{"'Sheet1'!$L$16"}</definedName>
    <definedName name="Bgiang" localSheetId="14" hidden="1">{"'Sheet1'!$L$16"}</definedName>
    <definedName name="Bgiang" localSheetId="13" hidden="1">{"'Sheet1'!$L$16"}</definedName>
    <definedName name="Bgiang" localSheetId="15" hidden="1">{"'Sheet1'!$L$16"}</definedName>
    <definedName name="Bgiang" localSheetId="16" hidden="1">{"'Sheet1'!$L$16"}</definedName>
    <definedName name="Bgiang" localSheetId="7" hidden="1">{"'Sheet1'!$L$16"}</definedName>
    <definedName name="Bgiang" hidden="1">{"'Sheet1'!$L$16"}</definedName>
    <definedName name="blkh">#REF!</definedName>
    <definedName name="blkh1">#REF!</definedName>
    <definedName name="Bm">3.5</definedName>
    <definedName name="BMS" localSheetId="5" hidden="1">{"'Sheet1'!$L$16"}</definedName>
    <definedName name="BMS" localSheetId="6" hidden="1">{"'Sheet1'!$L$16"}</definedName>
    <definedName name="BMS" localSheetId="0" hidden="1">{"'Sheet1'!$L$16"}</definedName>
    <definedName name="BMS" localSheetId="3" hidden="1">{"'Sheet1'!$L$16"}</definedName>
    <definedName name="BMS" localSheetId="4" hidden="1">{"'Sheet1'!$L$16"}</definedName>
    <definedName name="BMS" localSheetId="12" hidden="1">{"'Sheet1'!$L$16"}</definedName>
    <definedName name="BMS" localSheetId="14" hidden="1">{"'Sheet1'!$L$16"}</definedName>
    <definedName name="BMS" localSheetId="13" hidden="1">{"'Sheet1'!$L$16"}</definedName>
    <definedName name="BMS" localSheetId="15" hidden="1">{"'Sheet1'!$L$16"}</definedName>
    <definedName name="BMS" localSheetId="7" hidden="1">{"'Sheet1'!$L$16"}</definedName>
    <definedName name="BMS" hidden="1">{"'Sheet1'!$L$16"}</definedName>
    <definedName name="Bn">6.5</definedName>
    <definedName name="Book2">#REF!</definedName>
    <definedName name="BOQ">#REF!</definedName>
    <definedName name="bql" localSheetId="5" hidden="1">{#N/A,#N/A,FALSE,"Chi tiÆt"}</definedName>
    <definedName name="bql" localSheetId="6" hidden="1">{#N/A,#N/A,FALSE,"Chi tiÆt"}</definedName>
    <definedName name="bql" localSheetId="0" hidden="1">{#N/A,#N/A,FALSE,"Chi tiÆt"}</definedName>
    <definedName name="bql" localSheetId="3" hidden="1">{#N/A,#N/A,FALSE,"Chi tiÆt"}</definedName>
    <definedName name="bql" localSheetId="1" hidden="1">{#N/A,#N/A,FALSE,"Chi tiÆt"}</definedName>
    <definedName name="bql" localSheetId="4" hidden="1">{#N/A,#N/A,FALSE,"Chi tiÆt"}</definedName>
    <definedName name="bql" localSheetId="2" hidden="1">{#N/A,#N/A,FALSE,"Chi tiÆt"}</definedName>
    <definedName name="bql" localSheetId="12" hidden="1">{#N/A,#N/A,FALSE,"Chi tiÆt"}</definedName>
    <definedName name="bql" localSheetId="14" hidden="1">{#N/A,#N/A,FALSE,"Chi tiÆt"}</definedName>
    <definedName name="bql" localSheetId="13" hidden="1">{#N/A,#N/A,FALSE,"Chi tiÆt"}</definedName>
    <definedName name="bql" localSheetId="15" hidden="1">{#N/A,#N/A,FALSE,"Chi tiÆt"}</definedName>
    <definedName name="bql" localSheetId="16" hidden="1">{#N/A,#N/A,FALSE,"Chi tiÆt"}</definedName>
    <definedName name="bql" localSheetId="7" hidden="1">{#N/A,#N/A,FALSE,"Chi tiÆt"}</definedName>
    <definedName name="bql" hidden="1">{#N/A,#N/A,FALSE,"Chi tiÆt"}</definedName>
    <definedName name="BQP">'[2]BANCO (3)'!$N$124</definedName>
    <definedName name="BT" localSheetId="5">#REF!</definedName>
    <definedName name="BT" localSheetId="6">#REF!</definedName>
    <definedName name="BT" localSheetId="7">#REF!</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ulongma">8700</definedName>
    <definedName name="BVCISUMMARY" localSheetId="19">#REF!</definedName>
    <definedName name="BVCISUMMARY" localSheetId="5">#REF!</definedName>
    <definedName name="BVCISUMMARY">#REF!</definedName>
    <definedName name="BŸo_cŸo_täng_hìp_giŸ_trÙ_t_i_s_n_câ__Ùnh" localSheetId="19">#REF!</definedName>
    <definedName name="BŸo_cŸo_täng_hìp_giŸ_trÙ_t_i_s_n_câ__Ùnh">#REF!</definedName>
    <definedName name="C.1.1..Phat_tuyen" localSheetId="19">#REF!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 localSheetId="19">#REF!</definedName>
    <definedName name="ca.1111" localSheetId="5">#REF!</definedName>
    <definedName name="ca.1111">#REF!</definedName>
    <definedName name="ca.1111.th" localSheetId="19">#REF!</definedName>
    <definedName name="ca.1111.th">#REF!</definedName>
    <definedName name="CACAU">298161</definedName>
    <definedName name="cao" localSheetId="19">#REF!</definedName>
    <definedName name="cao">#REF!</definedName>
    <definedName name="Capvon" localSheetId="5" hidden="1">{#N/A,#N/A,FALSE,"Chi tiÆt"}</definedName>
    <definedName name="Capvon" localSheetId="6" hidden="1">{#N/A,#N/A,FALSE,"Chi tiÆt"}</definedName>
    <definedName name="Capvon" localSheetId="0" hidden="1">{#N/A,#N/A,FALSE,"Chi tiÆt"}</definedName>
    <definedName name="Capvon" localSheetId="3" hidden="1">{#N/A,#N/A,FALSE,"Chi tiÆt"}</definedName>
    <definedName name="Capvon" localSheetId="1" hidden="1">{#N/A,#N/A,FALSE,"Chi tiÆt"}</definedName>
    <definedName name="Capvon" localSheetId="4" hidden="1">{#N/A,#N/A,FALSE,"Chi tiÆt"}</definedName>
    <definedName name="Capvon" localSheetId="2" hidden="1">{#N/A,#N/A,FALSE,"Chi tiÆt"}</definedName>
    <definedName name="Capvon" localSheetId="12" hidden="1">{#N/A,#N/A,FALSE,"Chi tiÆt"}</definedName>
    <definedName name="Capvon" localSheetId="14" hidden="1">{#N/A,#N/A,FALSE,"Chi tiÆt"}</definedName>
    <definedName name="Capvon" localSheetId="13" hidden="1">{#N/A,#N/A,FALSE,"Chi tiÆt"}</definedName>
    <definedName name="Capvon" localSheetId="15" hidden="1">{#N/A,#N/A,FALSE,"Chi tiÆt"}</definedName>
    <definedName name="Capvon" localSheetId="16" hidden="1">{#N/A,#N/A,FALSE,"Chi tiÆt"}</definedName>
    <definedName name="Capvon" localSheetId="7" hidden="1">{#N/A,#N/A,FALSE,"Chi tiÆt"}</definedName>
    <definedName name="Capvon" hidden="1">{#N/A,#N/A,FALSE,"Chi tiÆt"}</definedName>
    <definedName name="Cat" localSheetId="5">#REF!</definedName>
    <definedName name="Cat">#REF!</definedName>
    <definedName name="Category_All" localSheetId="5">#REF!</definedName>
    <definedName name="Category_All">#REF!</definedName>
    <definedName name="CATIN">#N/A</definedName>
    <definedName name="CATJYOU">#N/A</definedName>
    <definedName name="catm" localSheetId="19">#REF!</definedName>
    <definedName name="catm" localSheetId="5">#REF!</definedName>
    <definedName name="catm">#REF!</definedName>
    <definedName name="catn" localSheetId="19">#REF!</definedName>
    <definedName name="catn">#REF!</definedName>
    <definedName name="CATREC">#N/A</definedName>
    <definedName name="CATSYU">#N/A</definedName>
    <definedName name="catvang" localSheetId="19">#REF!</definedName>
    <definedName name="catvang" localSheetId="5">#REF!</definedName>
    <definedName name="catvang">#REF!</definedName>
    <definedName name="CauQL1GD2" localSheetId="6">#REF!</definedName>
    <definedName name="CauQL1GD2" localSheetId="4">#REF!</definedName>
    <definedName name="CauQL1GD2" localSheetId="12">#REF!</definedName>
    <definedName name="CauQL1GD2" localSheetId="14">#REF!</definedName>
    <definedName name="CauQL1GD2" localSheetId="13">#REF!</definedName>
    <definedName name="CauQL1GD2" localSheetId="15">#REF!</definedName>
    <definedName name="CauQL1GD2" localSheetId="7">#REF!</definedName>
    <definedName name="CauQL1GD2">#REF!</definedName>
    <definedName name="CauQL1GD3" localSheetId="6">#REF!</definedName>
    <definedName name="CauQL1GD3" localSheetId="4">#REF!</definedName>
    <definedName name="CauQL1GD3" localSheetId="12">#REF!</definedName>
    <definedName name="CauQL1GD3" localSheetId="14">#REF!</definedName>
    <definedName name="CauQL1GD3" localSheetId="13">#REF!</definedName>
    <definedName name="CauQL1GD3" localSheetId="15">#REF!</definedName>
    <definedName name="CauQL1GD3">#REF!</definedName>
    <definedName name="CBTH" localSheetId="5" hidden="1">{"'Sheet1'!$L$16"}</definedName>
    <definedName name="CBTH" localSheetId="6" hidden="1">{"'Sheet1'!$L$16"}</definedName>
    <definedName name="CBTH" localSheetId="0" hidden="1">{"'Sheet1'!$L$16"}</definedName>
    <definedName name="CBTH" localSheetId="3" hidden="1">{"'Sheet1'!$L$16"}</definedName>
    <definedName name="CBTH" localSheetId="1" hidden="1">{"'Sheet1'!$L$16"}</definedName>
    <definedName name="CBTH" localSheetId="4" hidden="1">{"'Sheet1'!$L$16"}</definedName>
    <definedName name="CBTH" localSheetId="2" hidden="1">{"'Sheet1'!$L$16"}</definedName>
    <definedName name="CBTH" localSheetId="12" hidden="1">{"'Sheet1'!$L$16"}</definedName>
    <definedName name="CBTH" localSheetId="14" hidden="1">{"'Sheet1'!$L$16"}</definedName>
    <definedName name="CBTH" localSheetId="13" hidden="1">{"'Sheet1'!$L$16"}</definedName>
    <definedName name="CBTH" localSheetId="15" hidden="1">{"'Sheet1'!$L$16"}</definedName>
    <definedName name="CBTH" localSheetId="16" hidden="1">{"'Sheet1'!$L$16"}</definedName>
    <definedName name="CBTH" localSheetId="7" hidden="1">{"'Sheet1'!$L$16"}</definedName>
    <definedName name="CBTH" hidden="1">{"'Sheet1'!$L$16"}</definedName>
    <definedName name="CCS" localSheetId="19">#REF!</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H" localSheetId="5">#REF!</definedName>
    <definedName name="CH">#REF!</definedName>
    <definedName name="Chiettinh" localSheetId="5" hidden="1">{"'Sheet1'!$L$16"}</definedName>
    <definedName name="Chiettinh" localSheetId="6" hidden="1">{"'Sheet1'!$L$16"}</definedName>
    <definedName name="Chiettinh" localSheetId="0" hidden="1">{"'Sheet1'!$L$16"}</definedName>
    <definedName name="Chiettinh" localSheetId="3" hidden="1">{"'Sheet1'!$L$16"}</definedName>
    <definedName name="Chiettinh" localSheetId="1" hidden="1">{"'Sheet1'!$L$16"}</definedName>
    <definedName name="Chiettinh" localSheetId="4" hidden="1">{"'Sheet1'!$L$16"}</definedName>
    <definedName name="Chiettinh" localSheetId="2" hidden="1">{"'Sheet1'!$L$16"}</definedName>
    <definedName name="Chiettinh" localSheetId="12" hidden="1">{"'Sheet1'!$L$16"}</definedName>
    <definedName name="Chiettinh" localSheetId="14" hidden="1">{"'Sheet1'!$L$16"}</definedName>
    <definedName name="Chiettinh" localSheetId="13" hidden="1">{"'Sheet1'!$L$16"}</definedName>
    <definedName name="Chiettinh" localSheetId="15" hidden="1">{"'Sheet1'!$L$16"}</definedName>
    <definedName name="Chiettinh" localSheetId="16" hidden="1">{"'Sheet1'!$L$16"}</definedName>
    <definedName name="Chiettinh" localSheetId="7" hidden="1">{"'Sheet1'!$L$16"}</definedName>
    <definedName name="Chiettinh" hidden="1">{"'Sheet1'!$L$16"}</definedName>
    <definedName name="chilk" localSheetId="5" hidden="1">{"'Sheet1'!$L$16"}</definedName>
    <definedName name="chilk" localSheetId="6" hidden="1">{"'Sheet1'!$L$16"}</definedName>
    <definedName name="chilk" localSheetId="0" hidden="1">{"'Sheet1'!$L$16"}</definedName>
    <definedName name="chilk" localSheetId="3" hidden="1">{"'Sheet1'!$L$16"}</definedName>
    <definedName name="chilk" localSheetId="1" hidden="1">{"'Sheet1'!$L$16"}</definedName>
    <definedName name="chilk" localSheetId="4" hidden="1">{"'Sheet1'!$L$16"}</definedName>
    <definedName name="chilk" localSheetId="2" hidden="1">{"'Sheet1'!$L$16"}</definedName>
    <definedName name="chilk" localSheetId="12" hidden="1">{"'Sheet1'!$L$16"}</definedName>
    <definedName name="chilk" localSheetId="14" hidden="1">{"'Sheet1'!$L$16"}</definedName>
    <definedName name="chilk" localSheetId="13" hidden="1">{"'Sheet1'!$L$16"}</definedName>
    <definedName name="chilk" localSheetId="15" hidden="1">{"'Sheet1'!$L$16"}</definedName>
    <definedName name="chilk" localSheetId="16" hidden="1">{"'Sheet1'!$L$16"}</definedName>
    <definedName name="chilk" localSheetId="7" hidden="1">{"'Sheet1'!$L$16"}</definedName>
    <definedName name="chilk" hidden="1">{"'Sheet1'!$L$16"}</definedName>
    <definedName name="chitietbgiang2" localSheetId="19" hidden="1">{"'Sheet1'!$L$16"}</definedName>
    <definedName name="chitietbgiang2" localSheetId="5" hidden="1">{"'Sheet1'!$L$16"}</definedName>
    <definedName name="chitietbgiang2" localSheetId="6" hidden="1">{"'Sheet1'!$L$16"}</definedName>
    <definedName name="chitietbgiang2" localSheetId="0" hidden="1">{"'Sheet1'!$L$16"}</definedName>
    <definedName name="chitietbgiang2" localSheetId="3" hidden="1">{"'Sheet1'!$L$16"}</definedName>
    <definedName name="chitietbgiang2" localSheetId="1" hidden="1">{"'Sheet1'!$L$16"}</definedName>
    <definedName name="chitietbgiang2" localSheetId="4" hidden="1">{"'Sheet1'!$L$16"}</definedName>
    <definedName name="chitietbgiang2" localSheetId="2" hidden="1">{"'Sheet1'!$L$16"}</definedName>
    <definedName name="chitietbgiang2" localSheetId="12" hidden="1">{"'Sheet1'!$L$16"}</definedName>
    <definedName name="chitietbgiang2" localSheetId="14" hidden="1">{"'Sheet1'!$L$16"}</definedName>
    <definedName name="chitietbgiang2" localSheetId="13" hidden="1">{"'Sheet1'!$L$16"}</definedName>
    <definedName name="chitietbgiang2" localSheetId="15" hidden="1">{"'Sheet1'!$L$16"}</definedName>
    <definedName name="chitietbgiang2" localSheetId="16" hidden="1">{"'Sheet1'!$L$16"}</definedName>
    <definedName name="chitietbgiang2" localSheetId="7" hidden="1">{"'Sheet1'!$L$16"}</definedName>
    <definedName name="chitietbgiang2" hidden="1">{"'Sheet1'!$L$16"}</definedName>
    <definedName name="chl" localSheetId="19" hidden="1">{"'Sheet1'!$L$16"}</definedName>
    <definedName name="chl" localSheetId="5" hidden="1">{"'Sheet1'!$L$16"}</definedName>
    <definedName name="chl" localSheetId="6" hidden="1">{"'Sheet1'!$L$16"}</definedName>
    <definedName name="chl" localSheetId="0" hidden="1">{"'Sheet1'!$L$16"}</definedName>
    <definedName name="chl" localSheetId="3" hidden="1">{"'Sheet1'!$L$16"}</definedName>
    <definedName name="chl" localSheetId="1" hidden="1">{"'Sheet1'!$L$16"}</definedName>
    <definedName name="chl" localSheetId="4" hidden="1">{"'Sheet1'!$L$16"}</definedName>
    <definedName name="chl" localSheetId="2" hidden="1">{"'Sheet1'!$L$16"}</definedName>
    <definedName name="chl" localSheetId="12" hidden="1">{"'Sheet1'!$L$16"}</definedName>
    <definedName name="chl" localSheetId="14" hidden="1">{"'Sheet1'!$L$16"}</definedName>
    <definedName name="chl" localSheetId="13" hidden="1">{"'Sheet1'!$L$16"}</definedName>
    <definedName name="chl" localSheetId="15" hidden="1">{"'Sheet1'!$L$16"}</definedName>
    <definedName name="chl" localSheetId="16" hidden="1">{"'Sheet1'!$L$16"}</definedName>
    <definedName name="chl" localSheetId="7" hidden="1">{"'Sheet1'!$L$16"}</definedName>
    <definedName name="chl" hidden="1">{"'Sheet1'!$L$16"}</definedName>
    <definedName name="chon">#REF!</definedName>
    <definedName name="chon1">#REF!</definedName>
    <definedName name="chon2">#REF!</definedName>
    <definedName name="chon3">#REF!</definedName>
    <definedName name="chung">66</definedName>
    <definedName name="CK" localSheetId="19">#REF!</definedName>
    <definedName name="CK" localSheetId="5">#REF!</definedName>
    <definedName name="CK">#REF!</definedName>
    <definedName name="CLECH_0.4" localSheetId="19">#REF!</definedName>
    <definedName name="CLECH_0.4">#REF!</definedName>
    <definedName name="CLVC3">0.1</definedName>
    <definedName name="CLVC35" localSheetId="19">#REF!</definedName>
    <definedName name="CLVC35" localSheetId="5">#REF!</definedName>
    <definedName name="CLVC35">#REF!</definedName>
    <definedName name="CLVCTB" localSheetId="19">#REF!</definedName>
    <definedName name="CLVCTB">#REF!</definedName>
    <definedName name="clvl" localSheetId="19">#REF!</definedName>
    <definedName name="clvl">#REF!</definedName>
    <definedName name="cn">#REF!</definedName>
    <definedName name="CNC">#REF!</definedName>
    <definedName name="CND">#REF!</definedName>
    <definedName name="CNG">#REF!</definedName>
    <definedName name="Co">#REF!</definedName>
    <definedName name="co_cau_ktqd" hidden="1">#N/A</definedName>
    <definedName name="coc" localSheetId="5">#REF!</definedName>
    <definedName name="coc">#REF!</definedName>
    <definedName name="Coc_60" localSheetId="5" hidden="1">{"'Sheet1'!$L$16"}</definedName>
    <definedName name="Coc_60" localSheetId="6" hidden="1">{"'Sheet1'!$L$16"}</definedName>
    <definedName name="Coc_60" localSheetId="0" hidden="1">{"'Sheet1'!$L$16"}</definedName>
    <definedName name="Coc_60" localSheetId="3" hidden="1">{"'Sheet1'!$L$16"}</definedName>
    <definedName name="Coc_60" localSheetId="1" hidden="1">{"'Sheet1'!$L$16"}</definedName>
    <definedName name="Coc_60" localSheetId="4" hidden="1">{"'Sheet1'!$L$16"}</definedName>
    <definedName name="Coc_60" localSheetId="2" hidden="1">{"'Sheet1'!$L$16"}</definedName>
    <definedName name="Coc_60" localSheetId="12" hidden="1">{"'Sheet1'!$L$16"}</definedName>
    <definedName name="Coc_60" localSheetId="14" hidden="1">{"'Sheet1'!$L$16"}</definedName>
    <definedName name="Coc_60" localSheetId="13" hidden="1">{"'Sheet1'!$L$16"}</definedName>
    <definedName name="Coc_60" localSheetId="15" hidden="1">{"'Sheet1'!$L$16"}</definedName>
    <definedName name="Coc_60" localSheetId="16" hidden="1">{"'Sheet1'!$L$16"}</definedName>
    <definedName name="Coc_60" localSheetId="7" hidden="1">{"'Sheet1'!$L$16"}</definedName>
    <definedName name="Coc_60" hidden="1">{"'Sheet1'!$L$16"}</definedName>
    <definedName name="CoCauN" localSheetId="19" hidden="1">{"'Sheet1'!$L$16"}</definedName>
    <definedName name="CoCauN" localSheetId="5" hidden="1">{"'Sheet1'!$L$16"}</definedName>
    <definedName name="CoCauN" localSheetId="6" hidden="1">{"'Sheet1'!$L$16"}</definedName>
    <definedName name="CoCauN" localSheetId="0" hidden="1">{"'Sheet1'!$L$16"}</definedName>
    <definedName name="CoCauN" localSheetId="3" hidden="1">{"'Sheet1'!$L$16"}</definedName>
    <definedName name="CoCauN" localSheetId="1" hidden="1">{"'Sheet1'!$L$16"}</definedName>
    <definedName name="CoCauN" localSheetId="4" hidden="1">{"'Sheet1'!$L$16"}</definedName>
    <definedName name="CoCauN" localSheetId="2" hidden="1">{"'Sheet1'!$L$16"}</definedName>
    <definedName name="CoCauN" localSheetId="12" hidden="1">{"'Sheet1'!$L$16"}</definedName>
    <definedName name="CoCauN" localSheetId="14" hidden="1">{"'Sheet1'!$L$16"}</definedName>
    <definedName name="CoCauN" localSheetId="13" hidden="1">{"'Sheet1'!$L$16"}</definedName>
    <definedName name="CoCauN" localSheetId="15" hidden="1">{"'Sheet1'!$L$16"}</definedName>
    <definedName name="CoCauN" localSheetId="16" hidden="1">{"'Sheet1'!$L$16"}</definedName>
    <definedName name="CoCauN" localSheetId="7" hidden="1">{"'Sheet1'!$L$16"}</definedName>
    <definedName name="CoCauN" hidden="1">{"'Sheet1'!$L$16"}</definedName>
    <definedName name="cocbtct">#REF!</definedName>
    <definedName name="cocot">#REF!</definedName>
    <definedName name="cocott">#REF!</definedName>
    <definedName name="Code" localSheetId="19" hidden="1">#REF!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satma">9726</definedName>
    <definedName name="Cotthepma">9726</definedName>
    <definedName name="cottron" localSheetId="19">#REF!</definedName>
    <definedName name="cottron" localSheetId="5">#REF!</definedName>
    <definedName name="cottron">#REF!</definedName>
    <definedName name="cotvuong" localSheetId="19">#REF!</definedName>
    <definedName name="cotvuong">#REF!</definedName>
    <definedName name="COVER" localSheetId="19">#REF!</definedName>
    <definedName name="COVER">#REF!</definedName>
    <definedName name="CP" localSheetId="19" hidden="1">#REF!</definedName>
    <definedName name="CP" localSheetId="5" hidden="1">#REF!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bbt" localSheetId="5" hidden="1">{"'Sheet1'!$L$16"}</definedName>
    <definedName name="ctbbt" localSheetId="6" hidden="1">{"'Sheet1'!$L$16"}</definedName>
    <definedName name="ctbbt" localSheetId="0" hidden="1">{"'Sheet1'!$L$16"}</definedName>
    <definedName name="ctbbt" localSheetId="3" hidden="1">{"'Sheet1'!$L$16"}</definedName>
    <definedName name="ctbbt" localSheetId="4" hidden="1">{"'Sheet1'!$L$16"}</definedName>
    <definedName name="ctbbt" localSheetId="12" hidden="1">{"'Sheet1'!$L$16"}</definedName>
    <definedName name="ctbbt" localSheetId="14" hidden="1">{"'Sheet1'!$L$16"}</definedName>
    <definedName name="ctbbt" localSheetId="13" hidden="1">{"'Sheet1'!$L$16"}</definedName>
    <definedName name="ctbbt" localSheetId="15" hidden="1">{"'Sheet1'!$L$16"}</definedName>
    <definedName name="ctbbt" localSheetId="7" hidden="1">{"'Sheet1'!$L$16"}</definedName>
    <definedName name="ctbbt" hidden="1">{"'Sheet1'!$L$16"}</definedName>
    <definedName name="CTCT1" localSheetId="19" hidden="1">{"'Sheet1'!$L$16"}</definedName>
    <definedName name="CTCT1" localSheetId="5" hidden="1">{"'Sheet1'!$L$16"}</definedName>
    <definedName name="CTCT1" localSheetId="6" hidden="1">{"'Sheet1'!$L$16"}</definedName>
    <definedName name="CTCT1" localSheetId="0" hidden="1">{"'Sheet1'!$L$16"}</definedName>
    <definedName name="CTCT1" localSheetId="3" hidden="1">{"'Sheet1'!$L$16"}</definedName>
    <definedName name="CTCT1" localSheetId="1" hidden="1">{"'Sheet1'!$L$16"}</definedName>
    <definedName name="CTCT1" localSheetId="4" hidden="1">{"'Sheet1'!$L$16"}</definedName>
    <definedName name="CTCT1" localSheetId="2" hidden="1">{"'Sheet1'!$L$16"}</definedName>
    <definedName name="CTCT1" localSheetId="12" hidden="1">{"'Sheet1'!$L$16"}</definedName>
    <definedName name="CTCT1" localSheetId="14" hidden="1">{"'Sheet1'!$L$16"}</definedName>
    <definedName name="CTCT1" localSheetId="13" hidden="1">{"'Sheet1'!$L$16"}</definedName>
    <definedName name="CTCT1" localSheetId="15" hidden="1">{"'Sheet1'!$L$16"}</definedName>
    <definedName name="CTCT1" localSheetId="16" hidden="1">{"'Sheet1'!$L$16"}</definedName>
    <definedName name="CTCT1" localSheetId="7" hidden="1">{"'Sheet1'!$L$16"}</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d" localSheetId="19" hidden="1">{"'Sheet1'!$L$16"}</definedName>
    <definedName name="d" localSheetId="5" hidden="1">{"'Sheet1'!$L$16"}</definedName>
    <definedName name="d" localSheetId="6" hidden="1">{"'Sheet1'!$L$16"}</definedName>
    <definedName name="d" localSheetId="0" hidden="1">{"'Sheet1'!$L$16"}</definedName>
    <definedName name="d" localSheetId="3" hidden="1">{"'Sheet1'!$L$16"}</definedName>
    <definedName name="d" localSheetId="1" hidden="1">{"'Sheet1'!$L$16"}</definedName>
    <definedName name="d" localSheetId="4" hidden="1">{"'Sheet1'!$L$16"}</definedName>
    <definedName name="d" localSheetId="2" hidden="1">{"'Sheet1'!$L$16"}</definedName>
    <definedName name="d" localSheetId="12" hidden="1">{"'Sheet1'!$L$16"}</definedName>
    <definedName name="d" localSheetId="14" hidden="1">{"'Sheet1'!$L$16"}</definedName>
    <definedName name="d" localSheetId="13" hidden="1">{"'Sheet1'!$L$16"}</definedName>
    <definedName name="d" localSheetId="15" hidden="1">{"'Sheet1'!$L$16"}</definedName>
    <definedName name="d" localSheetId="16" hidden="1">{"'Sheet1'!$L$16"}</definedName>
    <definedName name="d" localSheetId="7" hidden="1">{"'Sheet1'!$L$16"}</definedName>
    <definedName name="d" hidden="1">{"'Sheet1'!$L$16"}</definedName>
    <definedName name="D_7101A_B">#REF!</definedName>
    <definedName name="da1x2">#REF!</definedName>
    <definedName name="dahoc">#REF!</definedName>
    <definedName name="dam">78000</definedName>
    <definedName name="danducsan" localSheetId="19">#REF!</definedName>
    <definedName name="danducsan">#REF!</definedName>
    <definedName name="dao">#REF!</definedName>
    <definedName name="dap">#REF!</definedName>
    <definedName name="DAT">#REF!</definedName>
    <definedName name="DATA_DATA2_List">#REF!</definedName>
    <definedName name="data1" localSheetId="19" hidden="1">#REF!</definedName>
    <definedName name="data1" hidden="1">#REF!</definedName>
    <definedName name="data2" localSheetId="19" hidden="1">#REF!</definedName>
    <definedName name="data2" hidden="1">#REF!</definedName>
    <definedName name="data3" localSheetId="19" hidden="1">#REF!</definedName>
    <definedName name="data3" hidden="1">#REF!</definedName>
    <definedName name="_xlnm.Database">#REF!</definedName>
    <definedName name="DataFilter" localSheetId="18">[3]!DataFilter</definedName>
    <definedName name="DataFilter" localSheetId="6">[3]!DataFilter</definedName>
    <definedName name="DataFilter" localSheetId="3">[3]!DataFilter</definedName>
    <definedName name="DataFilter" localSheetId="4">[3]!DataFilter</definedName>
    <definedName name="DataFilter" localSheetId="2">[3]!DataFilter</definedName>
    <definedName name="DataFilter" localSheetId="12">[3]!DataFilter</definedName>
    <definedName name="DataFilter" localSheetId="14">[3]!DataFilter</definedName>
    <definedName name="DataFilter" localSheetId="13">[3]!DataFilter</definedName>
    <definedName name="DataFilter" localSheetId="15">[3]!DataFilter</definedName>
    <definedName name="DataFilter" localSheetId="16">[3]!DataFilter</definedName>
    <definedName name="DataFilter" localSheetId="7">[3]!DataFilter</definedName>
    <definedName name="DataFilter">[3]!DataFilter</definedName>
    <definedName name="DataSort" localSheetId="18">[3]!DataSort</definedName>
    <definedName name="DataSort" localSheetId="6">[3]!DataSort</definedName>
    <definedName name="DataSort" localSheetId="3">[3]!DataSort</definedName>
    <definedName name="DataSort" localSheetId="4">[3]!DataSort</definedName>
    <definedName name="DataSort" localSheetId="2">[3]!DataSort</definedName>
    <definedName name="DataSort" localSheetId="12">[3]!DataSort</definedName>
    <definedName name="DataSort" localSheetId="14">[3]!DataSort</definedName>
    <definedName name="DataSort" localSheetId="13">[3]!DataSort</definedName>
    <definedName name="DataSort" localSheetId="15">[3]!DataSort</definedName>
    <definedName name="DataSort" localSheetId="16">[3]!DataSort</definedName>
    <definedName name="DataSort" localSheetId="7">[3]!DataSort</definedName>
    <definedName name="DataSort">[3]!DataSort</definedName>
    <definedName name="DCL_22">12117600</definedName>
    <definedName name="DCL_35">25490000</definedName>
    <definedName name="DD" localSheetId="19">#REF!</definedName>
    <definedName name="DD">#REF!</definedName>
    <definedName name="dđ" localSheetId="19" hidden="1">{"'Sheet1'!$L$16"}</definedName>
    <definedName name="dđ" localSheetId="5" hidden="1">{"'Sheet1'!$L$16"}</definedName>
    <definedName name="dđ" localSheetId="6" hidden="1">{"'Sheet1'!$L$16"}</definedName>
    <definedName name="dđ" localSheetId="0" hidden="1">{"'Sheet1'!$L$16"}</definedName>
    <definedName name="dđ" localSheetId="3" hidden="1">{"'Sheet1'!$L$16"}</definedName>
    <definedName name="dđ" localSheetId="1" hidden="1">{"'Sheet1'!$L$16"}</definedName>
    <definedName name="dđ" localSheetId="4" hidden="1">{"'Sheet1'!$L$16"}</definedName>
    <definedName name="dđ" localSheetId="2" hidden="1">{"'Sheet1'!$L$16"}</definedName>
    <definedName name="dđ" localSheetId="12" hidden="1">{"'Sheet1'!$L$16"}</definedName>
    <definedName name="dđ" localSheetId="14" hidden="1">{"'Sheet1'!$L$16"}</definedName>
    <definedName name="dđ" localSheetId="13" hidden="1">{"'Sheet1'!$L$16"}</definedName>
    <definedName name="dđ" localSheetId="15" hidden="1">{"'Sheet1'!$L$16"}</definedName>
    <definedName name="dđ" localSheetId="16" hidden="1">{"'Sheet1'!$L$16"}</definedName>
    <definedName name="dđ" localSheetId="7" hidden="1">{"'Sheet1'!$L$16"}</definedName>
    <definedName name="dđ" hidden="1">{"'Sheet1'!$L$16"}</definedName>
    <definedName name="DDAY">#REF!</definedName>
    <definedName name="ddddd" localSheetId="19" hidden="1">{"'Sheet1'!$L$16"}</definedName>
    <definedName name="ddddd" localSheetId="5" hidden="1">{"'Sheet1'!$L$16"}</definedName>
    <definedName name="ddddd" localSheetId="6" hidden="1">{"'Sheet1'!$L$16"}</definedName>
    <definedName name="ddddd" localSheetId="0" hidden="1">{"'Sheet1'!$L$16"}</definedName>
    <definedName name="ddddd" localSheetId="3" hidden="1">{"'Sheet1'!$L$16"}</definedName>
    <definedName name="ddddd" localSheetId="1" hidden="1">{"'Sheet1'!$L$16"}</definedName>
    <definedName name="ddddd" localSheetId="4" hidden="1">{"'Sheet1'!$L$16"}</definedName>
    <definedName name="ddddd" localSheetId="2" hidden="1">{"'Sheet1'!$L$16"}</definedName>
    <definedName name="ddddd" localSheetId="12" hidden="1">{"'Sheet1'!$L$16"}</definedName>
    <definedName name="ddddd" localSheetId="14" hidden="1">{"'Sheet1'!$L$16"}</definedName>
    <definedName name="ddddd" localSheetId="13" hidden="1">{"'Sheet1'!$L$16"}</definedName>
    <definedName name="ddddd" localSheetId="15" hidden="1">{"'Sheet1'!$L$16"}</definedName>
    <definedName name="ddddd" localSheetId="16" hidden="1">{"'Sheet1'!$L$16"}</definedName>
    <definedName name="ddddd" localSheetId="7" hidden="1">{"'Sheet1'!$L$16"}</definedName>
    <definedName name="ddddd" hidden="1">{"'Sheet1'!$L$16"}</definedName>
    <definedName name="dddem">0.1</definedName>
    <definedName name="DDK" localSheetId="19">#REF!</definedName>
    <definedName name="DDK" localSheetId="5">#REF!</definedName>
    <definedName name="DDK">#REF!</definedName>
    <definedName name="den_bu" localSheetId="5">#REF!</definedName>
    <definedName name="den_bu">#REF!</definedName>
    <definedName name="denbu">#REF!</definedName>
    <definedName name="DenDK" localSheetId="5" hidden="1">{"'Sheet1'!$L$16"}</definedName>
    <definedName name="DenDK" localSheetId="6" hidden="1">{"'Sheet1'!$L$16"}</definedName>
    <definedName name="DenDK" localSheetId="0" hidden="1">{"'Sheet1'!$L$16"}</definedName>
    <definedName name="DenDK" localSheetId="3" hidden="1">{"'Sheet1'!$L$16"}</definedName>
    <definedName name="DenDK" localSheetId="1" hidden="1">{"'Sheet1'!$L$16"}</definedName>
    <definedName name="DenDK" localSheetId="4" hidden="1">{"'Sheet1'!$L$16"}</definedName>
    <definedName name="DenDK" localSheetId="2" hidden="1">{"'Sheet1'!$L$16"}</definedName>
    <definedName name="DenDK" localSheetId="12" hidden="1">{"'Sheet1'!$L$16"}</definedName>
    <definedName name="DenDK" localSheetId="14" hidden="1">{"'Sheet1'!$L$16"}</definedName>
    <definedName name="DenDK" localSheetId="13" hidden="1">{"'Sheet1'!$L$16"}</definedName>
    <definedName name="DenDK" localSheetId="15" hidden="1">{"'Sheet1'!$L$16"}</definedName>
    <definedName name="DenDK" localSheetId="16" hidden="1">{"'Sheet1'!$L$16"}</definedName>
    <definedName name="DenDK" localSheetId="7" hidden="1">{"'Sheet1'!$L$16"}</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g" localSheetId="5" hidden="1">{"'Sheet1'!$L$16"}</definedName>
    <definedName name="dfg" localSheetId="6" hidden="1">{"'Sheet1'!$L$16"}</definedName>
    <definedName name="dfg" localSheetId="0" hidden="1">{"'Sheet1'!$L$16"}</definedName>
    <definedName name="dfg" localSheetId="3" hidden="1">{"'Sheet1'!$L$16"}</definedName>
    <definedName name="dfg" localSheetId="1" hidden="1">{"'Sheet1'!$L$16"}</definedName>
    <definedName name="dfg" localSheetId="4" hidden="1">{"'Sheet1'!$L$16"}</definedName>
    <definedName name="dfg" localSheetId="2" hidden="1">{"'Sheet1'!$L$16"}</definedName>
    <definedName name="dfg" localSheetId="12" hidden="1">{"'Sheet1'!$L$16"}</definedName>
    <definedName name="dfg" localSheetId="14" hidden="1">{"'Sheet1'!$L$16"}</definedName>
    <definedName name="dfg" localSheetId="13" hidden="1">{"'Sheet1'!$L$16"}</definedName>
    <definedName name="dfg" localSheetId="15" hidden="1">{"'Sheet1'!$L$16"}</definedName>
    <definedName name="dfg" localSheetId="16" hidden="1">{"'Sheet1'!$L$16"}</definedName>
    <definedName name="dfg" localSheetId="7" hidden="1">{"'Sheet1'!$L$16"}</definedName>
    <definedName name="dfg" hidden="1">{"'Sheet1'!$L$16"}</definedName>
    <definedName name="DFSDF" localSheetId="19" hidden="1">{"'Sheet1'!$L$16"}</definedName>
    <definedName name="DFSDF" localSheetId="5" hidden="1">{"'Sheet1'!$L$16"}</definedName>
    <definedName name="DFSDF" localSheetId="6" hidden="1">{"'Sheet1'!$L$16"}</definedName>
    <definedName name="DFSDF" localSheetId="0" hidden="1">{"'Sheet1'!$L$16"}</definedName>
    <definedName name="DFSDF" localSheetId="3" hidden="1">{"'Sheet1'!$L$16"}</definedName>
    <definedName name="DFSDF" localSheetId="1" hidden="1">{"'Sheet1'!$L$16"}</definedName>
    <definedName name="DFSDF" localSheetId="4" hidden="1">{"'Sheet1'!$L$16"}</definedName>
    <definedName name="DFSDF" localSheetId="2" hidden="1">{"'Sheet1'!$L$16"}</definedName>
    <definedName name="DFSDF" localSheetId="12" hidden="1">{"'Sheet1'!$L$16"}</definedName>
    <definedName name="DFSDF" localSheetId="14" hidden="1">{"'Sheet1'!$L$16"}</definedName>
    <definedName name="DFSDF" localSheetId="13" hidden="1">{"'Sheet1'!$L$16"}</definedName>
    <definedName name="DFSDF" localSheetId="15" hidden="1">{"'Sheet1'!$L$16"}</definedName>
    <definedName name="DFSDF" localSheetId="16" hidden="1">{"'Sheet1'!$L$16"}</definedName>
    <definedName name="DFSDF" localSheetId="7" hidden="1">{"'Sheet1'!$L$16"}</definedName>
    <definedName name="DFSDF" hidden="1">{"'Sheet1'!$L$16"}</definedName>
    <definedName name="dfvssd" hidden="1">#REF!</definedName>
    <definedName name="dgbdII">#REF!</definedName>
    <definedName name="DGCTI592">#REF!</definedName>
    <definedName name="dgctp2" localSheetId="5" hidden="1">{"'Sheet1'!$L$16"}</definedName>
    <definedName name="dgctp2" localSheetId="6" hidden="1">{"'Sheet1'!$L$16"}</definedName>
    <definedName name="dgctp2" localSheetId="0" hidden="1">{"'Sheet1'!$L$16"}</definedName>
    <definedName name="dgctp2" localSheetId="3" hidden="1">{"'Sheet1'!$L$16"}</definedName>
    <definedName name="dgctp2" localSheetId="1" hidden="1">{"'Sheet1'!$L$16"}</definedName>
    <definedName name="dgctp2" localSheetId="4" hidden="1">{"'Sheet1'!$L$16"}</definedName>
    <definedName name="dgctp2" localSheetId="2" hidden="1">{"'Sheet1'!$L$16"}</definedName>
    <definedName name="dgctp2" localSheetId="12" hidden="1">{"'Sheet1'!$L$16"}</definedName>
    <definedName name="dgctp2" localSheetId="14" hidden="1">{"'Sheet1'!$L$16"}</definedName>
    <definedName name="dgctp2" localSheetId="13" hidden="1">{"'Sheet1'!$L$16"}</definedName>
    <definedName name="dgctp2" localSheetId="15" hidden="1">{"'Sheet1'!$L$16"}</definedName>
    <definedName name="dgctp2" localSheetId="16" hidden="1">{"'Sheet1'!$L$16"}</definedName>
    <definedName name="dgctp2" localSheetId="7" hidden="1">{"'Sheet1'!$L$16"}</definedName>
    <definedName name="dgctp2" hidden="1">{"'Sheet1'!$L$16"}</definedName>
    <definedName name="dgj" localSheetId="19" hidden="1">{#N/A,#N/A,FALSE,"BN"}</definedName>
    <definedName name="dgj" localSheetId="5" hidden="1">{#N/A,#N/A,FALSE,"BN"}</definedName>
    <definedName name="dgj" localSheetId="6" hidden="1">{#N/A,#N/A,FALSE,"BN"}</definedName>
    <definedName name="dgj" localSheetId="0" hidden="1">{#N/A,#N/A,FALSE,"BN"}</definedName>
    <definedName name="dgj" localSheetId="3" hidden="1">{#N/A,#N/A,FALSE,"BN"}</definedName>
    <definedName name="dgj" localSheetId="1" hidden="1">{#N/A,#N/A,FALSE,"BN"}</definedName>
    <definedName name="dgj" localSheetId="4" hidden="1">{#N/A,#N/A,FALSE,"BN"}</definedName>
    <definedName name="dgj" localSheetId="2" hidden="1">{#N/A,#N/A,FALSE,"BN"}</definedName>
    <definedName name="dgj" localSheetId="12" hidden="1">{#N/A,#N/A,FALSE,"BN"}</definedName>
    <definedName name="dgj" localSheetId="14" hidden="1">{#N/A,#N/A,FALSE,"BN"}</definedName>
    <definedName name="dgj" localSheetId="13" hidden="1">{#N/A,#N/A,FALSE,"BN"}</definedName>
    <definedName name="dgj" localSheetId="15" hidden="1">{#N/A,#N/A,FALSE,"BN"}</definedName>
    <definedName name="dgj" localSheetId="16" hidden="1">{#N/A,#N/A,FALSE,"BN"}</definedName>
    <definedName name="dgj" localSheetId="7" hidden="1">{#N/A,#N/A,FALSE,"BN"}</definedName>
    <definedName name="dgj" hidden="1">{#N/A,#N/A,FALSE,"BN"}</definedName>
    <definedName name="DGNC" localSheetId="19">#REF!</definedName>
    <definedName name="DGNC" localSheetId="5">#REF!</definedName>
    <definedName name="DGNC">#REF!</definedName>
    <definedName name="dgqndn" localSheetId="19">#REF!</definedName>
    <definedName name="dgqndn">#REF!</definedName>
    <definedName name="DGTV" localSheetId="19">#REF!</definedName>
    <definedName name="DGTV">#REF!</definedName>
    <definedName name="dgvl">#REF!</definedName>
    <definedName name="DGVT">#REF!</definedName>
    <definedName name="dhom">#REF!</definedName>
    <definedName name="dien" localSheetId="19" hidden="1">{"'Sheet1'!$L$16"}</definedName>
    <definedName name="dien" localSheetId="5" hidden="1">{"'Sheet1'!$L$16"}</definedName>
    <definedName name="dien" localSheetId="6" hidden="1">{"'Sheet1'!$L$16"}</definedName>
    <definedName name="dien" localSheetId="0" hidden="1">{"'Sheet1'!$L$16"}</definedName>
    <definedName name="dien" localSheetId="3" hidden="1">{"'Sheet1'!$L$16"}</definedName>
    <definedName name="dien" localSheetId="1" hidden="1">{"'Sheet1'!$L$16"}</definedName>
    <definedName name="dien" localSheetId="4" hidden="1">{"'Sheet1'!$L$16"}</definedName>
    <definedName name="dien" localSheetId="2" hidden="1">{"'Sheet1'!$L$16"}</definedName>
    <definedName name="dien" localSheetId="12" hidden="1">{"'Sheet1'!$L$16"}</definedName>
    <definedName name="dien" localSheetId="14" hidden="1">{"'Sheet1'!$L$16"}</definedName>
    <definedName name="dien" localSheetId="13" hidden="1">{"'Sheet1'!$L$16"}</definedName>
    <definedName name="dien" localSheetId="15" hidden="1">{"'Sheet1'!$L$16"}</definedName>
    <definedName name="dien" localSheetId="16" hidden="1">{"'Sheet1'!$L$16"}</definedName>
    <definedName name="dien" localSheetId="7" hidden="1">{"'Sheet1'!$L$16"}</definedName>
    <definedName name="dien" hidden="1">{"'Sheet1'!$L$16"}</definedName>
    <definedName name="dientichck">#REF!</definedName>
    <definedName name="dinh2">#REF!</definedName>
    <definedName name="Discount" localSheetId="19" hidden="1">#REF!</definedName>
    <definedName name="Discount" hidden="1">#REF!</definedName>
    <definedName name="display_area_2" localSheetId="19"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 localSheetId="19">{"Thuxm2.xls","Sheet1"}</definedName>
    <definedName name="Document_array" localSheetId="5">{"Thuxm2.xls","Sheet1"}</definedName>
    <definedName name="Document_array" localSheetId="6">{"Thuxm2.xls","Sheet1"}</definedName>
    <definedName name="Document_array" localSheetId="0">{"Thuxm2.xls","Sheet1"}</definedName>
    <definedName name="Document_array" localSheetId="3">{"Thuxm2.xls","Sheet1"}</definedName>
    <definedName name="Document_array" localSheetId="1">{"Thuxm2.xls","Sheet1"}</definedName>
    <definedName name="Document_array" localSheetId="4">{"Thuxm2.xls","Sheet1"}</definedName>
    <definedName name="Document_array" localSheetId="2">{"Thuxm2.xls","Sheet1"}</definedName>
    <definedName name="Document_array" localSheetId="12">{"Thuxm2.xls","Sheet1"}</definedName>
    <definedName name="Document_array" localSheetId="14">{"Thuxm2.xls","Sheet1"}</definedName>
    <definedName name="Document_array" localSheetId="13">{"Thuxm2.xls","Sheet1"}</definedName>
    <definedName name="Document_array" localSheetId="15">{"Thuxm2.xls","Sheet1"}</definedName>
    <definedName name="Document_array" localSheetId="16">{"Thuxm2.xls","Sheet1"}</definedName>
    <definedName name="Document_array" localSheetId="7">{"Thuxm2.xls","Sheet1"}</definedName>
    <definedName name="Document_array">{"Thuxm2.xls","Sheet1"}</definedName>
    <definedName name="DON_GIA_3282" localSheetId="19">#REF!</definedName>
    <definedName name="DON_GIA_3282" localSheetId="5">#REF!</definedName>
    <definedName name="DON_GIA_3282">#REF!</definedName>
    <definedName name="DON_GIA_3283" localSheetId="19">#REF!</definedName>
    <definedName name="DON_GIA_3283">#REF!</definedName>
    <definedName name="DON_GIA_3285" localSheetId="19">#REF!</definedName>
    <definedName name="DON_GIA_3285">#REF!</definedName>
    <definedName name="DON_GIA_VAN_CHUYEN_36">#REF!</definedName>
    <definedName name="dongia">#REF!</definedName>
    <definedName name="Dot" localSheetId="5" hidden="1">{"'Sheet1'!$L$16"}</definedName>
    <definedName name="Dot" localSheetId="6" hidden="1">{"'Sheet1'!$L$16"}</definedName>
    <definedName name="Dot" localSheetId="0" hidden="1">{"'Sheet1'!$L$16"}</definedName>
    <definedName name="Dot" localSheetId="3" hidden="1">{"'Sheet1'!$L$16"}</definedName>
    <definedName name="Dot" localSheetId="1" hidden="1">{"'Sheet1'!$L$16"}</definedName>
    <definedName name="Dot" localSheetId="4" hidden="1">{"'Sheet1'!$L$16"}</definedName>
    <definedName name="Dot" localSheetId="2" hidden="1">{"'Sheet1'!$L$16"}</definedName>
    <definedName name="Dot" localSheetId="12" hidden="1">{"'Sheet1'!$L$16"}</definedName>
    <definedName name="Dot" localSheetId="14" hidden="1">{"'Sheet1'!$L$16"}</definedName>
    <definedName name="Dot" localSheetId="13" hidden="1">{"'Sheet1'!$L$16"}</definedName>
    <definedName name="Dot" localSheetId="15" hidden="1">{"'Sheet1'!$L$16"}</definedName>
    <definedName name="Dot" localSheetId="16" hidden="1">{"'Sheet1'!$L$16"}</definedName>
    <definedName name="Dot" localSheetId="7" hidden="1">{"'Sheet1'!$L$16"}</definedName>
    <definedName name="Dot" hidden="1">{"'Sheet1'!$L$16"}</definedName>
    <definedName name="dotcong">1</definedName>
    <definedName name="drf" localSheetId="19" hidden="1">#REF!</definedName>
    <definedName name="drf" localSheetId="5" hidden="1">#REF!</definedName>
    <definedName name="drf" hidden="1">#REF!</definedName>
    <definedName name="ds" localSheetId="19" hidden="1">{#N/A,#N/A,FALSE,"Chi tiÆt"}</definedName>
    <definedName name="ds" localSheetId="5" hidden="1">{#N/A,#N/A,FALSE,"Chi tiÆt"}</definedName>
    <definedName name="ds" localSheetId="6" hidden="1">{#N/A,#N/A,FALSE,"Chi tiÆt"}</definedName>
    <definedName name="ds" localSheetId="0" hidden="1">{#N/A,#N/A,FALSE,"Chi tiÆt"}</definedName>
    <definedName name="ds" localSheetId="3" hidden="1">{#N/A,#N/A,FALSE,"Chi tiÆt"}</definedName>
    <definedName name="ds" localSheetId="1" hidden="1">{#N/A,#N/A,FALSE,"Chi tiÆt"}</definedName>
    <definedName name="ds" localSheetId="4" hidden="1">{#N/A,#N/A,FALSE,"Chi tiÆt"}</definedName>
    <definedName name="ds" localSheetId="2" hidden="1">{#N/A,#N/A,FALSE,"Chi tiÆt"}</definedName>
    <definedName name="ds" localSheetId="12" hidden="1">{#N/A,#N/A,FALSE,"Chi tiÆt"}</definedName>
    <definedName name="ds" localSheetId="14" hidden="1">{#N/A,#N/A,FALSE,"Chi tiÆt"}</definedName>
    <definedName name="ds" localSheetId="13" hidden="1">{#N/A,#N/A,FALSE,"Chi tiÆt"}</definedName>
    <definedName name="ds" localSheetId="15" hidden="1">{#N/A,#N/A,FALSE,"Chi tiÆt"}</definedName>
    <definedName name="ds" localSheetId="16" hidden="1">{#N/A,#N/A,FALSE,"Chi tiÆt"}</definedName>
    <definedName name="ds" localSheetId="7" hidden="1">{#N/A,#N/A,FALSE,"Chi tiÆt"}</definedName>
    <definedName name="ds" hidden="1">{#N/A,#N/A,FALSE,"Chi tiÆt"}</definedName>
    <definedName name="DS1p1vc" localSheetId="19">#REF!</definedName>
    <definedName name="DS1p1vc" localSheetId="5">#REF!</definedName>
    <definedName name="DS1p1vc">#REF!</definedName>
    <definedName name="ds1p2nc" localSheetId="19">#REF!</definedName>
    <definedName name="ds1p2nc">#REF!</definedName>
    <definedName name="ds1p2vc" localSheetId="19">#REF!</definedName>
    <definedName name="ds1p2vc">#REF!</definedName>
    <definedName name="ds1pnc">#REF!</definedName>
    <definedName name="ds1pvl">#REF!</definedName>
    <definedName name="ds3pctnc">#REF!</definedName>
    <definedName name="ds3pctvc">#REF!</definedName>
    <definedName name="ds3pctvl">#REF!</definedName>
    <definedName name="dsfsd" localSheetId="5" hidden="1">#REF!</definedName>
    <definedName name="dsfsd" hidden="1">#REF!</definedName>
    <definedName name="dsh" localSheetId="19"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ongnaco" localSheetId="19" hidden="1">{"'Sheet1'!$L$16"}</definedName>
    <definedName name="Duongnaco" localSheetId="5" hidden="1">{"'Sheet1'!$L$16"}</definedName>
    <definedName name="Duongnaco" localSheetId="6" hidden="1">{"'Sheet1'!$L$16"}</definedName>
    <definedName name="Duongnaco" localSheetId="0" hidden="1">{"'Sheet1'!$L$16"}</definedName>
    <definedName name="Duongnaco" localSheetId="3" hidden="1">{"'Sheet1'!$L$16"}</definedName>
    <definedName name="Duongnaco" localSheetId="1" hidden="1">{"'Sheet1'!$L$16"}</definedName>
    <definedName name="Duongnaco" localSheetId="4" hidden="1">{"'Sheet1'!$L$16"}</definedName>
    <definedName name="Duongnaco" localSheetId="2" hidden="1">{"'Sheet1'!$L$16"}</definedName>
    <definedName name="Duongnaco" localSheetId="12" hidden="1">{"'Sheet1'!$L$16"}</definedName>
    <definedName name="Duongnaco" localSheetId="14" hidden="1">{"'Sheet1'!$L$16"}</definedName>
    <definedName name="Duongnaco" localSheetId="13" hidden="1">{"'Sheet1'!$L$16"}</definedName>
    <definedName name="Duongnaco" localSheetId="15" hidden="1">{"'Sheet1'!$L$16"}</definedName>
    <definedName name="Duongnaco" localSheetId="16" hidden="1">{"'Sheet1'!$L$16"}</definedName>
    <definedName name="Duongnaco" localSheetId="7" hidden="1">{"'Sheet1'!$L$16"}</definedName>
    <definedName name="Duongnaco" hidden="1">{"'Sheet1'!$L$16"}</definedName>
    <definedName name="duongvt" localSheetId="5" hidden="1">{"'Sheet1'!$L$16"}</definedName>
    <definedName name="duongvt" localSheetId="6" hidden="1">{"'Sheet1'!$L$16"}</definedName>
    <definedName name="duongvt" localSheetId="0" hidden="1">{"'Sheet1'!$L$16"}</definedName>
    <definedName name="duongvt" localSheetId="3" hidden="1">{"'Sheet1'!$L$16"}</definedName>
    <definedName name="duongvt" localSheetId="1" hidden="1">{"'Sheet1'!$L$16"}</definedName>
    <definedName name="duongvt" localSheetId="4" hidden="1">{"'Sheet1'!$L$16"}</definedName>
    <definedName name="duongvt" localSheetId="2" hidden="1">{"'Sheet1'!$L$16"}</definedName>
    <definedName name="duongvt" localSheetId="12" hidden="1">{"'Sheet1'!$L$16"}</definedName>
    <definedName name="duongvt" localSheetId="14" hidden="1">{"'Sheet1'!$L$16"}</definedName>
    <definedName name="duongvt" localSheetId="13" hidden="1">{"'Sheet1'!$L$16"}</definedName>
    <definedName name="duongvt" localSheetId="15" hidden="1">{"'Sheet1'!$L$16"}</definedName>
    <definedName name="duongvt" localSheetId="16" hidden="1">{"'Sheet1'!$L$16"}</definedName>
    <definedName name="duongvt" localSheetId="7"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 localSheetId="5">#REF!</definedName>
    <definedName name="DutoanDongmo" localSheetId="6">#REF!</definedName>
    <definedName name="DutoanDongmo" localSheetId="7">#REF!</definedName>
    <definedName name="DutoanDongmo">#REF!</definedName>
    <definedName name="dvgfsgdsdg" localSheetId="5" hidden="1">#REF!</definedName>
    <definedName name="dvgfsgdsdg" hidden="1">#REF!</definedName>
    <definedName name="DWPRICE" hidden="1">[5]Quantity!#REF!</definedName>
    <definedName name="E" localSheetId="19" hidden="1">{#N/A,#N/A,FALSE,"BN (2)"}</definedName>
    <definedName name="E" localSheetId="5" hidden="1">{#N/A,#N/A,FALSE,"BN (2)"}</definedName>
    <definedName name="E" localSheetId="6" hidden="1">{#N/A,#N/A,FALSE,"BN (2)"}</definedName>
    <definedName name="E" localSheetId="0" hidden="1">{#N/A,#N/A,FALSE,"BN (2)"}</definedName>
    <definedName name="E" localSheetId="3" hidden="1">{#N/A,#N/A,FALSE,"BN (2)"}</definedName>
    <definedName name="E" localSheetId="1" hidden="1">{#N/A,#N/A,FALSE,"BN (2)"}</definedName>
    <definedName name="E" localSheetId="4" hidden="1">{#N/A,#N/A,FALSE,"BN (2)"}</definedName>
    <definedName name="E" localSheetId="2" hidden="1">{#N/A,#N/A,FALSE,"BN (2)"}</definedName>
    <definedName name="E" localSheetId="12" hidden="1">{#N/A,#N/A,FALSE,"BN (2)"}</definedName>
    <definedName name="E" localSheetId="14" hidden="1">{#N/A,#N/A,FALSE,"BN (2)"}</definedName>
    <definedName name="E" localSheetId="13" hidden="1">{#N/A,#N/A,FALSE,"BN (2)"}</definedName>
    <definedName name="E" localSheetId="15" hidden="1">{#N/A,#N/A,FALSE,"BN (2)"}</definedName>
    <definedName name="E" localSheetId="16" hidden="1">{#N/A,#N/A,FALSE,"BN (2)"}</definedName>
    <definedName name="E" localSheetId="7" hidden="1">{#N/A,#N/A,FALSE,"BN (2)"}</definedName>
    <definedName name="E" hidden="1">{#N/A,#N/A,FALSE,"BN (2)"}</definedName>
    <definedName name="E.chandoc">8.875</definedName>
    <definedName name="E.PC">10.438</definedName>
    <definedName name="E.PVI">12</definedName>
    <definedName name="emb" localSheetId="19">#REF!</definedName>
    <definedName name="emb" localSheetId="5">#REF!</definedName>
    <definedName name="emb">#REF!</definedName>
    <definedName name="End_1" localSheetId="19">#REF!</definedName>
    <definedName name="End_1">#REF!</definedName>
    <definedName name="End_10" localSheetId="19">#REF!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_xlnm.Extract">#REF!</definedName>
    <definedName name="f" localSheetId="19" hidden="1">{"'Sheet1'!$L$16"}</definedName>
    <definedName name="f">#REF!</definedName>
    <definedName name="faasdf" localSheetId="5" hidden="1">#REF!</definedName>
    <definedName name="faasdf" hidden="1">#REF!</definedName>
    <definedName name="FACTOR">#REF!</definedName>
    <definedName name="fasf" localSheetId="5" hidden="1">{"'Sheet1'!$L$16"}</definedName>
    <definedName name="fasf" localSheetId="6" hidden="1">{"'Sheet1'!$L$16"}</definedName>
    <definedName name="fasf" localSheetId="0" hidden="1">{"'Sheet1'!$L$16"}</definedName>
    <definedName name="fasf" localSheetId="3" hidden="1">{"'Sheet1'!$L$16"}</definedName>
    <definedName name="fasf" localSheetId="4" hidden="1">{"'Sheet1'!$L$16"}</definedName>
    <definedName name="fasf" localSheetId="12" hidden="1">{"'Sheet1'!$L$16"}</definedName>
    <definedName name="fasf" localSheetId="14" hidden="1">{"'Sheet1'!$L$16"}</definedName>
    <definedName name="fasf" localSheetId="13" hidden="1">{"'Sheet1'!$L$16"}</definedName>
    <definedName name="fasf" localSheetId="15" hidden="1">{"'Sheet1'!$L$16"}</definedName>
    <definedName name="fasf" localSheetId="7" hidden="1">{"'Sheet1'!$L$16"}</definedName>
    <definedName name="fasf" hidden="1">{"'Sheet1'!$L$16"}</definedName>
    <definedName name="FCode" localSheetId="19" hidden="1">#REF!</definedName>
    <definedName name="FCode" hidden="1">#REF!</definedName>
    <definedName name="fdfsf" localSheetId="5" hidden="1">{#N/A,#N/A,FALSE,"Chi tiÆt"}</definedName>
    <definedName name="fdfsf" localSheetId="6" hidden="1">{#N/A,#N/A,FALSE,"Chi tiÆt"}</definedName>
    <definedName name="fdfsf" localSheetId="0" hidden="1">{#N/A,#N/A,FALSE,"Chi tiÆt"}</definedName>
    <definedName name="fdfsf" localSheetId="3" hidden="1">{#N/A,#N/A,FALSE,"Chi tiÆt"}</definedName>
    <definedName name="fdfsf" localSheetId="1" hidden="1">{#N/A,#N/A,FALSE,"Chi tiÆt"}</definedName>
    <definedName name="fdfsf" localSheetId="4" hidden="1">{#N/A,#N/A,FALSE,"Chi tiÆt"}</definedName>
    <definedName name="fdfsf" localSheetId="2" hidden="1">{#N/A,#N/A,FALSE,"Chi tiÆt"}</definedName>
    <definedName name="fdfsf" localSheetId="12" hidden="1">{#N/A,#N/A,FALSE,"Chi tiÆt"}</definedName>
    <definedName name="fdfsf" localSheetId="14" hidden="1">{#N/A,#N/A,FALSE,"Chi tiÆt"}</definedName>
    <definedName name="fdfsf" localSheetId="13" hidden="1">{#N/A,#N/A,FALSE,"Chi tiÆt"}</definedName>
    <definedName name="fdfsf" localSheetId="15" hidden="1">{#N/A,#N/A,FALSE,"Chi tiÆt"}</definedName>
    <definedName name="fdfsf" localSheetId="16" hidden="1">{#N/A,#N/A,FALSE,"Chi tiÆt"}</definedName>
    <definedName name="fdfsf" localSheetId="7" hidden="1">{#N/A,#N/A,FALSE,"Chi tiÆt"}</definedName>
    <definedName name="fdfsf" hidden="1">{#N/A,#N/A,FALSE,"Chi tiÆt"}</definedName>
    <definedName name="fff" localSheetId="19" hidden="1">{"'Sheet1'!$L$16"}</definedName>
    <definedName name="fff" localSheetId="5" hidden="1">{"'Sheet1'!$L$16"}</definedName>
    <definedName name="fff" localSheetId="6" hidden="1">{"'Sheet1'!$L$16"}</definedName>
    <definedName name="fff" localSheetId="0" hidden="1">{"'Sheet1'!$L$16"}</definedName>
    <definedName name="fff" localSheetId="3" hidden="1">{"'Sheet1'!$L$16"}</definedName>
    <definedName name="fff" localSheetId="1" hidden="1">{"'Sheet1'!$L$16"}</definedName>
    <definedName name="fff" localSheetId="4" hidden="1">{"'Sheet1'!$L$16"}</definedName>
    <definedName name="fff" localSheetId="2" hidden="1">{"'Sheet1'!$L$16"}</definedName>
    <definedName name="fff" localSheetId="12" hidden="1">{"'Sheet1'!$L$16"}</definedName>
    <definedName name="fff" localSheetId="14" hidden="1">{"'Sheet1'!$L$16"}</definedName>
    <definedName name="fff" localSheetId="13" hidden="1">{"'Sheet1'!$L$16"}</definedName>
    <definedName name="fff" localSheetId="15" hidden="1">{"'Sheet1'!$L$16"}</definedName>
    <definedName name="fff" localSheetId="16" hidden="1">{"'Sheet1'!$L$16"}</definedName>
    <definedName name="fff" localSheetId="7" hidden="1">{"'Sheet1'!$L$16"}</definedName>
    <definedName name="fff" hidden="1">{"'Sheet1'!$L$16"}</definedName>
    <definedName name="FI_12">4820</definedName>
    <definedName name="fsd" localSheetId="5" hidden="1">{"'Sheet1'!$L$16"}</definedName>
    <definedName name="fsd" localSheetId="6" hidden="1">{"'Sheet1'!$L$16"}</definedName>
    <definedName name="fsd" localSheetId="0" hidden="1">{"'Sheet1'!$L$16"}</definedName>
    <definedName name="fsd" localSheetId="3" hidden="1">{"'Sheet1'!$L$16"}</definedName>
    <definedName name="fsd" localSheetId="1" hidden="1">{"'Sheet1'!$L$16"}</definedName>
    <definedName name="fsd" localSheetId="4" hidden="1">{"'Sheet1'!$L$16"}</definedName>
    <definedName name="fsd" localSheetId="2" hidden="1">{"'Sheet1'!$L$16"}</definedName>
    <definedName name="fsd" localSheetId="12" hidden="1">{"'Sheet1'!$L$16"}</definedName>
    <definedName name="fsd" localSheetId="14" hidden="1">{"'Sheet1'!$L$16"}</definedName>
    <definedName name="fsd" localSheetId="13" hidden="1">{"'Sheet1'!$L$16"}</definedName>
    <definedName name="fsd" localSheetId="15" hidden="1">{"'Sheet1'!$L$16"}</definedName>
    <definedName name="fsd" localSheetId="16" hidden="1">{"'Sheet1'!$L$16"}</definedName>
    <definedName name="fsd" localSheetId="7" hidden="1">{"'Sheet1'!$L$16"}</definedName>
    <definedName name="fsd" hidden="1">{"'Sheet1'!$L$16"}</definedName>
    <definedName name="fsdfdsf" localSheetId="19" hidden="1">{"'Sheet1'!$L$16"}</definedName>
    <definedName name="fsdfdsf" localSheetId="5" hidden="1">{"'Sheet1'!$L$16"}</definedName>
    <definedName name="fsdfdsf" localSheetId="6" hidden="1">{"'Sheet1'!$L$16"}</definedName>
    <definedName name="fsdfdsf" localSheetId="0" hidden="1">{"'Sheet1'!$L$16"}</definedName>
    <definedName name="fsdfdsf" localSheetId="3" hidden="1">{"'Sheet1'!$L$16"}</definedName>
    <definedName name="fsdfdsf" localSheetId="1" hidden="1">{"'Sheet1'!$L$16"}</definedName>
    <definedName name="fsdfdsf" localSheetId="4" hidden="1">{"'Sheet1'!$L$16"}</definedName>
    <definedName name="fsdfdsf" localSheetId="2" hidden="1">{"'Sheet1'!$L$16"}</definedName>
    <definedName name="fsdfdsf" localSheetId="12" hidden="1">{"'Sheet1'!$L$16"}</definedName>
    <definedName name="fsdfdsf" localSheetId="14" hidden="1">{"'Sheet1'!$L$16"}</definedName>
    <definedName name="fsdfdsf" localSheetId="13" hidden="1">{"'Sheet1'!$L$16"}</definedName>
    <definedName name="fsdfdsf" localSheetId="15" hidden="1">{"'Sheet1'!$L$16"}</definedName>
    <definedName name="fsdfdsf" localSheetId="16" hidden="1">{"'Sheet1'!$L$16"}</definedName>
    <definedName name="fsdfdsf" localSheetId="7" hidden="1">{"'Sheet1'!$L$16"}</definedName>
    <definedName name="fsdfdsf" hidden="1">{"'Sheet1'!$L$16"}</definedName>
    <definedName name="g" localSheetId="19" hidden="1">{"'Sheet1'!$L$16"}</definedName>
    <definedName name="g" localSheetId="5" hidden="1">{"'Sheet1'!$L$16"}</definedName>
    <definedName name="g" localSheetId="6" hidden="1">{"'Sheet1'!$L$16"}</definedName>
    <definedName name="g" localSheetId="0" hidden="1">{"'Sheet1'!$L$16"}</definedName>
    <definedName name="g" localSheetId="3" hidden="1">{"'Sheet1'!$L$16"}</definedName>
    <definedName name="g" localSheetId="1" hidden="1">{"'Sheet1'!$L$16"}</definedName>
    <definedName name="g" localSheetId="4" hidden="1">{"'Sheet1'!$L$16"}</definedName>
    <definedName name="g" localSheetId="2" hidden="1">{"'Sheet1'!$L$16"}</definedName>
    <definedName name="g" localSheetId="12" hidden="1">{"'Sheet1'!$L$16"}</definedName>
    <definedName name="g" localSheetId="14" hidden="1">{"'Sheet1'!$L$16"}</definedName>
    <definedName name="g" localSheetId="13" hidden="1">{"'Sheet1'!$L$16"}</definedName>
    <definedName name="g" localSheetId="15" hidden="1">{"'Sheet1'!$L$16"}</definedName>
    <definedName name="g" localSheetId="16" hidden="1">{"'Sheet1'!$L$16"}</definedName>
    <definedName name="g" localSheetId="7" hidden="1">{"'Sheet1'!$L$16"}</definedName>
    <definedName name="g" hidden="1">{"'Sheet1'!$L$16"}</definedName>
    <definedName name="G_ME">#REF!</definedName>
    <definedName name="gach">#REF!</definedName>
    <definedName name="gdgd" hidden="1">#N/A</definedName>
    <definedName name="geo" localSheetId="19">#REF!</definedName>
    <definedName name="geo" localSheetId="5">#REF!</definedName>
    <definedName name="geo">#REF!</definedName>
    <definedName name="gf" localSheetId="19" hidden="1">{"'Sheet1'!$L$16"}</definedName>
    <definedName name="gf" localSheetId="5" hidden="1">{"'Sheet1'!$L$16"}</definedName>
    <definedName name="gf" localSheetId="6" hidden="1">{"'Sheet1'!$L$16"}</definedName>
    <definedName name="gf" localSheetId="0" hidden="1">{"'Sheet1'!$L$16"}</definedName>
    <definedName name="gf" localSheetId="3" hidden="1">{"'Sheet1'!$L$16"}</definedName>
    <definedName name="gf" localSheetId="1" hidden="1">{"'Sheet1'!$L$16"}</definedName>
    <definedName name="gf" localSheetId="4" hidden="1">{"'Sheet1'!$L$16"}</definedName>
    <definedName name="gf" localSheetId="2" hidden="1">{"'Sheet1'!$L$16"}</definedName>
    <definedName name="gf" localSheetId="12" hidden="1">{"'Sheet1'!$L$16"}</definedName>
    <definedName name="gf" localSheetId="14" hidden="1">{"'Sheet1'!$L$16"}</definedName>
    <definedName name="gf" localSheetId="13" hidden="1">{"'Sheet1'!$L$16"}</definedName>
    <definedName name="gf" localSheetId="15" hidden="1">{"'Sheet1'!$L$16"}</definedName>
    <definedName name="gf" localSheetId="16" hidden="1">{"'Sheet1'!$L$16"}</definedName>
    <definedName name="gf" localSheetId="7" hidden="1">{"'Sheet1'!$L$16"}</definedName>
    <definedName name="gf" hidden="1">{"'Sheet1'!$L$16"}</definedName>
    <definedName name="gfdgdfgd" hidden="1">#N/A</definedName>
    <definedName name="gfdgfd" localSheetId="5" hidden="1">{"'Sheet1'!$L$16"}</definedName>
    <definedName name="gfdgfd" localSheetId="6" hidden="1">{"'Sheet1'!$L$16"}</definedName>
    <definedName name="gfdgfd" localSheetId="0" hidden="1">{"'Sheet1'!$L$16"}</definedName>
    <definedName name="gfdgfd" localSheetId="3" hidden="1">{"'Sheet1'!$L$16"}</definedName>
    <definedName name="gfdgfd" localSheetId="1" hidden="1">{"'Sheet1'!$L$16"}</definedName>
    <definedName name="gfdgfd" localSheetId="4" hidden="1">{"'Sheet1'!$L$16"}</definedName>
    <definedName name="gfdgfd" localSheetId="2" hidden="1">{"'Sheet1'!$L$16"}</definedName>
    <definedName name="gfdgfd" localSheetId="12" hidden="1">{"'Sheet1'!$L$16"}</definedName>
    <definedName name="gfdgfd" localSheetId="14" hidden="1">{"'Sheet1'!$L$16"}</definedName>
    <definedName name="gfdgfd" localSheetId="13" hidden="1">{"'Sheet1'!$L$16"}</definedName>
    <definedName name="gfdgfd" localSheetId="15" hidden="1">{"'Sheet1'!$L$16"}</definedName>
    <definedName name="gfdgfd" localSheetId="16" hidden="1">{"'Sheet1'!$L$16"}</definedName>
    <definedName name="gfdgfd" localSheetId="7" hidden="1">{"'Sheet1'!$L$16"}</definedName>
    <definedName name="gfdgfd" hidden="1">{"'Sheet1'!$L$16"}</definedName>
    <definedName name="gff" localSheetId="19" hidden="1">{"'Sheet1'!$L$16"}</definedName>
    <definedName name="gff" localSheetId="5" hidden="1">{"'Sheet1'!$L$16"}</definedName>
    <definedName name="gff" localSheetId="6" hidden="1">{"'Sheet1'!$L$16"}</definedName>
    <definedName name="gff" localSheetId="0" hidden="1">{"'Sheet1'!$L$16"}</definedName>
    <definedName name="gff" localSheetId="3" hidden="1">{"'Sheet1'!$L$16"}</definedName>
    <definedName name="gff" localSheetId="1" hidden="1">{"'Sheet1'!$L$16"}</definedName>
    <definedName name="gff" localSheetId="4" hidden="1">{"'Sheet1'!$L$16"}</definedName>
    <definedName name="gff" localSheetId="2" hidden="1">{"'Sheet1'!$L$16"}</definedName>
    <definedName name="gff" localSheetId="12" hidden="1">{"'Sheet1'!$L$16"}</definedName>
    <definedName name="gff" localSheetId="14" hidden="1">{"'Sheet1'!$L$16"}</definedName>
    <definedName name="gff" localSheetId="13" hidden="1">{"'Sheet1'!$L$16"}</definedName>
    <definedName name="gff" localSheetId="15" hidden="1">{"'Sheet1'!$L$16"}</definedName>
    <definedName name="gff" localSheetId="16" hidden="1">{"'Sheet1'!$L$16"}</definedName>
    <definedName name="gff" localSheetId="7" hidden="1">{"'Sheet1'!$L$16"}</definedName>
    <definedName name="gff" hidden="1">{"'Sheet1'!$L$16"}</definedName>
    <definedName name="gg">#REF!</definedName>
    <definedName name="ggdgd" hidden="1">#N/A</definedName>
    <definedName name="ggsdg" hidden="1">#N/A</definedName>
    <definedName name="ggsf" hidden="1">#N/A</definedName>
    <definedName name="gh" localSheetId="19" hidden="1">{"'Sheet1'!$L$16"}</definedName>
    <definedName name="gh" localSheetId="5" hidden="1">{"'Sheet1'!$L$16"}</definedName>
    <definedName name="gh" localSheetId="6" hidden="1">{"'Sheet1'!$L$16"}</definedName>
    <definedName name="gh" localSheetId="0" hidden="1">{"'Sheet1'!$L$16"}</definedName>
    <definedName name="gh" localSheetId="3" hidden="1">{"'Sheet1'!$L$16"}</definedName>
    <definedName name="gh" localSheetId="1" hidden="1">{"'Sheet1'!$L$16"}</definedName>
    <definedName name="gh" localSheetId="4" hidden="1">{"'Sheet1'!$L$16"}</definedName>
    <definedName name="gh" localSheetId="2" hidden="1">{"'Sheet1'!$L$16"}</definedName>
    <definedName name="gh" localSheetId="12" hidden="1">{"'Sheet1'!$L$16"}</definedName>
    <definedName name="gh" localSheetId="14" hidden="1">{"'Sheet1'!$L$16"}</definedName>
    <definedName name="gh" localSheetId="13" hidden="1">{"'Sheet1'!$L$16"}</definedName>
    <definedName name="gh" localSheetId="15" hidden="1">{"'Sheet1'!$L$16"}</definedName>
    <definedName name="gh" localSheetId="16" hidden="1">{"'Sheet1'!$L$16"}</definedName>
    <definedName name="gh" localSheetId="7" hidden="1">{"'Sheet1'!$L$16"}</definedName>
    <definedName name="gh" hidden="1">{"'Sheet1'!$L$16"}</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Back" localSheetId="18">[3]Sheet1!GoBack</definedName>
    <definedName name="GoBack" localSheetId="6">[3]Sheet1!GoBack</definedName>
    <definedName name="GoBack" localSheetId="3">[3]Sheet1!GoBack</definedName>
    <definedName name="GoBack" localSheetId="4">[3]Sheet1!GoBack</definedName>
    <definedName name="GoBack" localSheetId="2">[3]Sheet1!GoBack</definedName>
    <definedName name="GoBack" localSheetId="12">[3]Sheet1!GoBack</definedName>
    <definedName name="GoBack" localSheetId="14">[3]Sheet1!GoBack</definedName>
    <definedName name="GoBack" localSheetId="13">[3]Sheet1!GoBack</definedName>
    <definedName name="GoBack" localSheetId="15">[3]Sheet1!GoBack</definedName>
    <definedName name="GoBack" localSheetId="16">[3]Sheet1!GoBack</definedName>
    <definedName name="GoBack" localSheetId="7">[3]Sheet1!GoBack</definedName>
    <definedName name="GoBack">[3]Sheet1!GoBack</definedName>
    <definedName name="Goc32x3" localSheetId="5">#REF!</definedName>
    <definedName name="Goc32x3" localSheetId="6">#REF!</definedName>
    <definedName name="Goc32x3" localSheetId="7">#REF!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MB" localSheetId="5" hidden="1">{"Offgrid",#N/A,FALSE,"OFFGRID";"Region",#N/A,FALSE,"REGION";"Offgrid -2",#N/A,FALSE,"OFFGRID";"WTP",#N/A,FALSE,"WTP";"WTP -2",#N/A,FALSE,"WTP";"Project",#N/A,FALSE,"PROJECT";"Summary -2",#N/A,FALSE,"SUMMARY"}</definedName>
    <definedName name="GPMB" localSheetId="6" hidden="1">{"Offgrid",#N/A,FALSE,"OFFGRID";"Region",#N/A,FALSE,"REGION";"Offgrid -2",#N/A,FALSE,"OFFGRID";"WTP",#N/A,FALSE,"WTP";"WTP -2",#N/A,FALSE,"WTP";"Project",#N/A,FALSE,"PROJECT";"Summary -2",#N/A,FALSE,"SUMMARY"}</definedName>
    <definedName name="GPMB" localSheetId="0"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1"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localSheetId="12" hidden="1">{"Offgrid",#N/A,FALSE,"OFFGRID";"Region",#N/A,FALSE,"REGION";"Offgrid -2",#N/A,FALSE,"OFFGRID";"WTP",#N/A,FALSE,"WTP";"WTP -2",#N/A,FALSE,"WTP";"Project",#N/A,FALSE,"PROJECT";"Summary -2",#N/A,FALSE,"SUMMARY"}</definedName>
    <definedName name="GPMB" localSheetId="14" hidden="1">{"Offgrid",#N/A,FALSE,"OFFGRID";"Region",#N/A,FALSE,"REGION";"Offgrid -2",#N/A,FALSE,"OFFGRID";"WTP",#N/A,FALSE,"WTP";"WTP -2",#N/A,FALSE,"WTP";"Project",#N/A,FALSE,"PROJECT";"Summary -2",#N/A,FALSE,"SUMMARY"}</definedName>
    <definedName name="GPMB" localSheetId="13" hidden="1">{"Offgrid",#N/A,FALSE,"OFFGRID";"Region",#N/A,FALSE,"REGION";"Offgrid -2",#N/A,FALSE,"OFFGRID";"WTP",#N/A,FALSE,"WTP";"WTP -2",#N/A,FALSE,"WTP";"Project",#N/A,FALSE,"PROJECT";"Summary -2",#N/A,FALSE,"SUMMARY"}</definedName>
    <definedName name="GPMB" localSheetId="15" hidden="1">{"Offgrid",#N/A,FALSE,"OFFGRID";"Region",#N/A,FALSE,"REGION";"Offgrid -2",#N/A,FALSE,"OFFGRID";"WTP",#N/A,FALSE,"WTP";"WTP -2",#N/A,FALSE,"WTP";"Project",#N/A,FALSE,"PROJECT";"Summary -2",#N/A,FALSE,"SUMMARY"}</definedName>
    <definedName name="GPMB" localSheetId="16" hidden="1">{"Offgrid",#N/A,FALSE,"OFFGRID";"Region",#N/A,FALSE,"REGION";"Offgrid -2",#N/A,FALSE,"OFFGRID";"WTP",#N/A,FALSE,"WTP";"WTP -2",#N/A,FALSE,"WTP";"Project",#N/A,FALSE,"PROJECT";"Summary -2",#N/A,FALSE,"SUMMARY"}</definedName>
    <definedName name="GPMB" localSheetId="7"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5" hidden="1">{"'Sheet1'!$L$16"}</definedName>
    <definedName name="gra" localSheetId="6" hidden="1">{"'Sheet1'!$L$16"}</definedName>
    <definedName name="gra" localSheetId="0" hidden="1">{"'Sheet1'!$L$16"}</definedName>
    <definedName name="gra" localSheetId="3" hidden="1">{"'Sheet1'!$L$16"}</definedName>
    <definedName name="gra" localSheetId="1" hidden="1">{"'Sheet1'!$L$16"}</definedName>
    <definedName name="gra" localSheetId="4" hidden="1">{"'Sheet1'!$L$16"}</definedName>
    <definedName name="gra" localSheetId="2" hidden="1">{"'Sheet1'!$L$16"}</definedName>
    <definedName name="gra" localSheetId="12" hidden="1">{"'Sheet1'!$L$16"}</definedName>
    <definedName name="gra" localSheetId="14" hidden="1">{"'Sheet1'!$L$16"}</definedName>
    <definedName name="gra" localSheetId="13" hidden="1">{"'Sheet1'!$L$16"}</definedName>
    <definedName name="gra" localSheetId="15" hidden="1">{"'Sheet1'!$L$16"}</definedName>
    <definedName name="gra" localSheetId="16" hidden="1">{"'Sheet1'!$L$16"}</definedName>
    <definedName name="gra" localSheetId="7" hidden="1">{"'Sheet1'!$L$16"}</definedName>
    <definedName name="gra" hidden="1">{"'Sheet1'!$L$16"}</definedName>
    <definedName name="gsgsg" hidden="1">#N/A</definedName>
    <definedName name="gsgsgs" hidden="1">#N/A</definedName>
    <definedName name="Gtb" localSheetId="19">#REF!</definedName>
    <definedName name="Gtb" localSheetId="5">#REF!</definedName>
    <definedName name="Gtb">#REF!</definedName>
    <definedName name="gtbtt" localSheetId="19">#REF!</definedName>
    <definedName name="gtbtt">#REF!</definedName>
    <definedName name="GTNT1">#REF!</definedName>
    <definedName name="GTNT2">#REF!</definedName>
    <definedName name="gtst">#REF!</definedName>
    <definedName name="GTXL">#REF!</definedName>
    <definedName name="Gxl">#REF!</definedName>
    <definedName name="gxltt">#REF!</definedName>
    <definedName name="h" localSheetId="19" hidden="1">{"'Sheet1'!$L$16"}</definedName>
    <definedName name="h" localSheetId="5" hidden="1">{"'Sheet1'!$L$16"}</definedName>
    <definedName name="h" localSheetId="6" hidden="1">{"'Sheet1'!$L$16"}</definedName>
    <definedName name="h" localSheetId="0" hidden="1">{"'Sheet1'!$L$16"}</definedName>
    <definedName name="h" localSheetId="3" hidden="1">{"'Sheet1'!$L$16"}</definedName>
    <definedName name="h" localSheetId="1" hidden="1">{"'Sheet1'!$L$16"}</definedName>
    <definedName name="h" localSheetId="4" hidden="1">{"'Sheet1'!$L$16"}</definedName>
    <definedName name="h" localSheetId="2" hidden="1">{"'Sheet1'!$L$16"}</definedName>
    <definedName name="h" localSheetId="12" hidden="1">{"'Sheet1'!$L$16"}</definedName>
    <definedName name="h" localSheetId="14" hidden="1">{"'Sheet1'!$L$16"}</definedName>
    <definedName name="h" localSheetId="13" hidden="1">{"'Sheet1'!$L$16"}</definedName>
    <definedName name="h" localSheetId="15" hidden="1">{"'Sheet1'!$L$16"}</definedName>
    <definedName name="h" localSheetId="16" hidden="1">{"'Sheet1'!$L$16"}</definedName>
    <definedName name="h" localSheetId="7" hidden="1">{"'Sheet1'!$L$16"}</definedName>
    <definedName name="h" hidden="1">{"'Sheet1'!$L$16"}</definedName>
    <definedName name="H_THUCHTHH">#REF!</definedName>
    <definedName name="H_THUCTT">#REF!</definedName>
    <definedName name="hanh" localSheetId="5" hidden="1">{"'Sheet1'!$L$16"}</definedName>
    <definedName name="hanh" localSheetId="6" hidden="1">{"'Sheet1'!$L$16"}</definedName>
    <definedName name="hanh" localSheetId="0" hidden="1">{"'Sheet1'!$L$16"}</definedName>
    <definedName name="hanh" localSheetId="3" hidden="1">{"'Sheet1'!$L$16"}</definedName>
    <definedName name="hanh" localSheetId="4" hidden="1">{"'Sheet1'!$L$16"}</definedName>
    <definedName name="hanh" localSheetId="12" hidden="1">{"'Sheet1'!$L$16"}</definedName>
    <definedName name="hanh" localSheetId="14" hidden="1">{"'Sheet1'!$L$16"}</definedName>
    <definedName name="hanh" localSheetId="13" hidden="1">{"'Sheet1'!$L$16"}</definedName>
    <definedName name="hanh" localSheetId="15" hidden="1">{"'Sheet1'!$L$16"}</definedName>
    <definedName name="hanh" localSheetId="7" hidden="1">{"'Sheet1'!$L$16"}</definedName>
    <definedName name="hanh" hidden="1">{"'Sheet1'!$L$16"}</definedName>
    <definedName name="HCM">#REF!</definedName>
    <definedName name="Hdao">0.3</definedName>
    <definedName name="Hdap">5.2</definedName>
    <definedName name="HE_SO_KHO_KHAN_CANG_DAY" localSheetId="19">#REF!</definedName>
    <definedName name="HE_SO_KHO_KHAN_CANG_DAY" localSheetId="5">#REF!</definedName>
    <definedName name="HE_SO_KHO_KHAN_CANG_DAY">#REF!</definedName>
    <definedName name="Heä_soá_laép_xaø_H">1.7</definedName>
    <definedName name="heä_soá_sình_laày" localSheetId="19">#REF!</definedName>
    <definedName name="heä_soá_sình_laày" localSheetId="5">#REF!</definedName>
    <definedName name="heä_soá_sình_laày">#REF!</definedName>
    <definedName name="Heso">'[4]MT DPin (2)'!$BP$99</definedName>
    <definedName name="hfdsh" localSheetId="5" hidden="1">#REF!</definedName>
    <definedName name="hfdsh" localSheetId="6" hidden="1">#REF!</definedName>
    <definedName name="hfdsh" localSheetId="7" hidden="1">#REF!</definedName>
    <definedName name="hfdsh" hidden="1">#REF!</definedName>
    <definedName name="hh" localSheetId="19">#REF!</definedName>
    <definedName name="hh">#REF!</definedName>
    <definedName name="HHcat" localSheetId="19">#REF!</definedName>
    <definedName name="HHcat">#REF!</definedName>
    <definedName name="HHda">#REF!</definedName>
    <definedName name="HHTT">#REF!</definedName>
    <definedName name="HiddenRows" localSheetId="19" hidden="1">#REF!</definedName>
    <definedName name="HiddenRows" hidden="1">#REF!</definedName>
    <definedName name="hien">#REF!</definedName>
    <definedName name="Hinh_thuc">#REF!</definedName>
    <definedName name="HiÕu">#REF!</definedName>
    <definedName name="hjjkl" localSheetId="5" hidden="1">{"'Sheet1'!$L$16"}</definedName>
    <definedName name="hjjkl" localSheetId="6" hidden="1">{"'Sheet1'!$L$16"}</definedName>
    <definedName name="hjjkl" localSheetId="0" hidden="1">{"'Sheet1'!$L$16"}</definedName>
    <definedName name="hjjkl" localSheetId="3" hidden="1">{"'Sheet1'!$L$16"}</definedName>
    <definedName name="hjjkl" localSheetId="1" hidden="1">{"'Sheet1'!$L$16"}</definedName>
    <definedName name="hjjkl" localSheetId="4" hidden="1">{"'Sheet1'!$L$16"}</definedName>
    <definedName name="hjjkl" localSheetId="2" hidden="1">{"'Sheet1'!$L$16"}</definedName>
    <definedName name="hjjkl" localSheetId="12" hidden="1">{"'Sheet1'!$L$16"}</definedName>
    <definedName name="hjjkl" localSheetId="14" hidden="1">{"'Sheet1'!$L$16"}</definedName>
    <definedName name="hjjkl" localSheetId="13" hidden="1">{"'Sheet1'!$L$16"}</definedName>
    <definedName name="hjjkl" localSheetId="15" hidden="1">{"'Sheet1'!$L$16"}</definedName>
    <definedName name="hjjkl" localSheetId="16" hidden="1">{"'Sheet1'!$L$16"}</definedName>
    <definedName name="hjjkl" localSheetId="7" hidden="1">{"'Sheet1'!$L$16"}</definedName>
    <definedName name="hjjkl" hidden="1">{"'Sheet1'!$L$16"}</definedName>
    <definedName name="hoc">55000</definedName>
    <definedName name="HOME_MANP" localSheetId="19">#REF!</definedName>
    <definedName name="HOME_MANP" localSheetId="5">#REF!</definedName>
    <definedName name="HOME_MANP">#REF!</definedName>
    <definedName name="HOMEOFFICE_COST" localSheetId="19">#REF!</definedName>
    <definedName name="HOMEOFFICE_COST">#REF!</definedName>
    <definedName name="Hong" localSheetId="5" hidden="1">{"'Sheet1'!$L$16"}</definedName>
    <definedName name="Hong" localSheetId="6" hidden="1">{"'Sheet1'!$L$16"}</definedName>
    <definedName name="Hong" localSheetId="0" hidden="1">{"'Sheet1'!$L$16"}</definedName>
    <definedName name="Hong" localSheetId="3" hidden="1">{"'Sheet1'!$L$16"}</definedName>
    <definedName name="Hong" localSheetId="1" hidden="1">{"'Sheet1'!$L$16"}</definedName>
    <definedName name="Hong" localSheetId="4" hidden="1">{"'Sheet1'!$L$16"}</definedName>
    <definedName name="Hong" localSheetId="2" hidden="1">{"'Sheet1'!$L$16"}</definedName>
    <definedName name="Hong" localSheetId="12" hidden="1">{"'Sheet1'!$L$16"}</definedName>
    <definedName name="Hong" localSheetId="14" hidden="1">{"'Sheet1'!$L$16"}</definedName>
    <definedName name="Hong" localSheetId="13" hidden="1">{"'Sheet1'!$L$16"}</definedName>
    <definedName name="Hong" localSheetId="15" hidden="1">{"'Sheet1'!$L$16"}</definedName>
    <definedName name="Hong" localSheetId="16" hidden="1">{"'Sheet1'!$L$16"}</definedName>
    <definedName name="Hong" localSheetId="7" hidden="1">{"'Sheet1'!$L$16"}</definedName>
    <definedName name="Hong" hidden="1">{"'Sheet1'!$L$16"}</definedName>
    <definedName name="hrr" localSheetId="19" hidden="1">{"'Sheet1'!$L$16"}</definedName>
    <definedName name="hrr" localSheetId="5" hidden="1">{"'Sheet1'!$L$16"}</definedName>
    <definedName name="hrr" localSheetId="6" hidden="1">{"'Sheet1'!$L$16"}</definedName>
    <definedName name="hrr" localSheetId="0" hidden="1">{"'Sheet1'!$L$16"}</definedName>
    <definedName name="hrr" localSheetId="3" hidden="1">{"'Sheet1'!$L$16"}</definedName>
    <definedName name="hrr" localSheetId="1" hidden="1">{"'Sheet1'!$L$16"}</definedName>
    <definedName name="hrr" localSheetId="4" hidden="1">{"'Sheet1'!$L$16"}</definedName>
    <definedName name="hrr" localSheetId="2" hidden="1">{"'Sheet1'!$L$16"}</definedName>
    <definedName name="hrr" localSheetId="12" hidden="1">{"'Sheet1'!$L$16"}</definedName>
    <definedName name="hrr" localSheetId="14" hidden="1">{"'Sheet1'!$L$16"}</definedName>
    <definedName name="hrr" localSheetId="13" hidden="1">{"'Sheet1'!$L$16"}</definedName>
    <definedName name="hrr" localSheetId="15" hidden="1">{"'Sheet1'!$L$16"}</definedName>
    <definedName name="hrr" localSheetId="16" hidden="1">{"'Sheet1'!$L$16"}</definedName>
    <definedName name="hrr" localSheetId="7" hidden="1">{"'Sheet1'!$L$16"}</definedName>
    <definedName name="hrr" hidden="1">{"'Sheet1'!$L$16"}</definedName>
    <definedName name="hs">#REF!</definedName>
    <definedName name="HSCT3">0.1</definedName>
    <definedName name="hsd" localSheetId="19">#REF!</definedName>
    <definedName name="hsd" localSheetId="5">#REF!</definedName>
    <definedName name="hsd">#REF!</definedName>
    <definedName name="hsdc" localSheetId="19">#REF!</definedName>
    <definedName name="hsdc">#REF!</definedName>
    <definedName name="hsdc1" localSheetId="19">#REF!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 localSheetId="19">#REF!</definedName>
    <definedName name="HSLXP" localSheetId="5">#REF!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19">#REF!</definedName>
    <definedName name="hßm4" localSheetId="5">#REF!</definedName>
    <definedName name="hßm4">#REF!</definedName>
    <definedName name="hstb" localSheetId="19">#REF!</definedName>
    <definedName name="hstb">#REF!</definedName>
    <definedName name="hstdtk" localSheetId="19">#REF!</definedName>
    <definedName name="hstdtk">#REF!</definedName>
    <definedName name="HSTH">'[2]BANCO (3)'!$K$122</definedName>
    <definedName name="hsthep" localSheetId="5">#REF!</definedName>
    <definedName name="hsthep" localSheetId="6">#REF!</definedName>
    <definedName name="hsthep" localSheetId="7">#REF!</definedName>
    <definedName name="hsthep">#REF!</definedName>
    <definedName name="HSVC1">#REF!</definedName>
    <definedName name="HSVC2">#REF!</definedName>
    <definedName name="HSVC3">#REF!</definedName>
    <definedName name="hsvl">1</definedName>
    <definedName name="hsvl2">1</definedName>
    <definedName name="HT" localSheetId="19">#REF!</definedName>
    <definedName name="HT" localSheetId="5">#REF!</definedName>
    <definedName name="HT">#REF!</definedName>
    <definedName name="HTHH" localSheetId="19">#REF!</definedName>
    <definedName name="HTHH">#REF!</definedName>
    <definedName name="htlm" localSheetId="19" hidden="1">{"'Sheet1'!$L$16"}</definedName>
    <definedName name="htlm" localSheetId="5" hidden="1">{"'Sheet1'!$L$16"}</definedName>
    <definedName name="htlm" localSheetId="6" hidden="1">{"'Sheet1'!$L$16"}</definedName>
    <definedName name="htlm" localSheetId="0" hidden="1">{"'Sheet1'!$L$16"}</definedName>
    <definedName name="htlm" localSheetId="3" hidden="1">{"'Sheet1'!$L$16"}</definedName>
    <definedName name="htlm" localSheetId="1" hidden="1">{"'Sheet1'!$L$16"}</definedName>
    <definedName name="htlm" localSheetId="4" hidden="1">{"'Sheet1'!$L$16"}</definedName>
    <definedName name="htlm" localSheetId="2" hidden="1">{"'Sheet1'!$L$16"}</definedName>
    <definedName name="htlm" localSheetId="12" hidden="1">{"'Sheet1'!$L$16"}</definedName>
    <definedName name="htlm" localSheetId="14" hidden="1">{"'Sheet1'!$L$16"}</definedName>
    <definedName name="htlm" localSheetId="13" hidden="1">{"'Sheet1'!$L$16"}</definedName>
    <definedName name="htlm" localSheetId="15" hidden="1">{"'Sheet1'!$L$16"}</definedName>
    <definedName name="htlm" localSheetId="16" hidden="1">{"'Sheet1'!$L$16"}</definedName>
    <definedName name="htlm" localSheetId="7" hidden="1">{"'Sheet1'!$L$16"}</definedName>
    <definedName name="htlm" hidden="1">{"'Sheet1'!$L$16"}</definedName>
    <definedName name="HTML_CodePage" hidden="1">950</definedName>
    <definedName name="HTML_Control" localSheetId="19" hidden="1">{"'Sheet1'!$L$16"}</definedName>
    <definedName name="HTML_Control" localSheetId="5" hidden="1">{"'Sheet1'!$L$16"}</definedName>
    <definedName name="HTML_Control" localSheetId="6" hidden="1">{"'Sheet1'!$L$16"}</definedName>
    <definedName name="HTML_Control" localSheetId="0" hidden="1">{"'Sheet1'!$L$16"}</definedName>
    <definedName name="HTML_Control" localSheetId="3" hidden="1">{"'Sheet1'!$L$16"}</definedName>
    <definedName name="HTML_Control" localSheetId="1" hidden="1">{"'Sheet1'!$L$16"}</definedName>
    <definedName name="HTML_Control" localSheetId="4" hidden="1">{"'Sheet1'!$L$16"}</definedName>
    <definedName name="HTML_Control" localSheetId="2" hidden="1">{"'Sheet1'!$L$16"}</definedName>
    <definedName name="HTML_Control" localSheetId="12" hidden="1">{"'Sheet1'!$L$16"}</definedName>
    <definedName name="HTML_Control" localSheetId="14" hidden="1">{"'Sheet1'!$L$16"}</definedName>
    <definedName name="HTML_Control" localSheetId="13" hidden="1">{"'Sheet1'!$L$16"}</definedName>
    <definedName name="HTML_Control" localSheetId="15" hidden="1">{"'Sheet1'!$L$16"}</definedName>
    <definedName name="HTML_Control" localSheetId="16" hidden="1">{"'Sheet1'!$L$16"}</definedName>
    <definedName name="HTML_Control" localSheetId="7" hidden="1">{"'Sheet1'!$L$16"}</definedName>
    <definedName name="HTML_Control" hidden="1">{"'Sheet1'!$L$16"}</definedName>
    <definedName name="HTML_Controlmoi" localSheetId="5" hidden="1">{"'Sheet1'!$L$16"}</definedName>
    <definedName name="HTML_Controlmoi" localSheetId="6" hidden="1">{"'Sheet1'!$L$16"}</definedName>
    <definedName name="HTML_Controlmoi" localSheetId="0" hidden="1">{"'Sheet1'!$L$16"}</definedName>
    <definedName name="HTML_Controlmoi" localSheetId="3" hidden="1">{"'Sheet1'!$L$16"}</definedName>
    <definedName name="HTML_Controlmoi" localSheetId="4" hidden="1">{"'Sheet1'!$L$16"}</definedName>
    <definedName name="HTML_Controlmoi" localSheetId="12" hidden="1">{"'Sheet1'!$L$16"}</definedName>
    <definedName name="HTML_Controlmoi" localSheetId="14" hidden="1">{"'Sheet1'!$L$16"}</definedName>
    <definedName name="HTML_Controlmoi" localSheetId="13" hidden="1">{"'Sheet1'!$L$16"}</definedName>
    <definedName name="HTML_Controlmoi" localSheetId="15" hidden="1">{"'Sheet1'!$L$16"}</definedName>
    <definedName name="HTML_Controlmoi" localSheetId="7"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5" hidden="1">{"'Sheet1'!$L$16"}</definedName>
    <definedName name="HTMT" localSheetId="6" hidden="1">{"'Sheet1'!$L$16"}</definedName>
    <definedName name="HTMT" localSheetId="0" hidden="1">{"'Sheet1'!$L$16"}</definedName>
    <definedName name="HTMT" localSheetId="3" hidden="1">{"'Sheet1'!$L$16"}</definedName>
    <definedName name="HTMT" localSheetId="1" hidden="1">{"'Sheet1'!$L$16"}</definedName>
    <definedName name="HTMT" localSheetId="4" hidden="1">{"'Sheet1'!$L$16"}</definedName>
    <definedName name="HTMT" localSheetId="2" hidden="1">{"'Sheet1'!$L$16"}</definedName>
    <definedName name="HTMT" localSheetId="12" hidden="1">{"'Sheet1'!$L$16"}</definedName>
    <definedName name="HTMT" localSheetId="14" hidden="1">{"'Sheet1'!$L$16"}</definedName>
    <definedName name="HTMT" localSheetId="13" hidden="1">{"'Sheet1'!$L$16"}</definedName>
    <definedName name="HTMT" localSheetId="15" hidden="1">{"'Sheet1'!$L$16"}</definedName>
    <definedName name="HTMT" localSheetId="16" hidden="1">{"'Sheet1'!$L$16"}</definedName>
    <definedName name="HTMT" localSheetId="7" hidden="1">{"'Sheet1'!$L$16"}</definedName>
    <definedName name="HTMT" hidden="1">{"'Sheet1'!$L$16"}</definedName>
    <definedName name="HTMT1" localSheetId="5" hidden="1">{#N/A,#N/A,FALSE,"Sheet1"}</definedName>
    <definedName name="HTMT1" localSheetId="6" hidden="1">{#N/A,#N/A,FALSE,"Sheet1"}</definedName>
    <definedName name="HTMT1" localSheetId="0" hidden="1">{#N/A,#N/A,FALSE,"Sheet1"}</definedName>
    <definedName name="HTMT1" localSheetId="3" hidden="1">{#N/A,#N/A,FALSE,"Sheet1"}</definedName>
    <definedName name="HTMT1" localSheetId="1" hidden="1">{#N/A,#N/A,FALSE,"Sheet1"}</definedName>
    <definedName name="HTMT1" localSheetId="4" hidden="1">{#N/A,#N/A,FALSE,"Sheet1"}</definedName>
    <definedName name="HTMT1" localSheetId="2" hidden="1">{#N/A,#N/A,FALSE,"Sheet1"}</definedName>
    <definedName name="HTMT1" localSheetId="12" hidden="1">{#N/A,#N/A,FALSE,"Sheet1"}</definedName>
    <definedName name="HTMT1" localSheetId="14" hidden="1">{#N/A,#N/A,FALSE,"Sheet1"}</definedName>
    <definedName name="HTMT1" localSheetId="13" hidden="1">{#N/A,#N/A,FALSE,"Sheet1"}</definedName>
    <definedName name="HTMT1" localSheetId="15" hidden="1">{#N/A,#N/A,FALSE,"Sheet1"}</definedName>
    <definedName name="HTMT1" localSheetId="16" hidden="1">{#N/A,#N/A,FALSE,"Sheet1"}</definedName>
    <definedName name="HTMT1" localSheetId="7" hidden="1">{#N/A,#N/A,FALSE,"Sheet1"}</definedName>
    <definedName name="HTMT1" hidden="1">{#N/A,#N/A,FALSE,"Sheet1"}</definedName>
    <definedName name="HTNC" localSheetId="19">#REF!</definedName>
    <definedName name="HTNC" localSheetId="5">#REF!</definedName>
    <definedName name="HTNC">#REF!</definedName>
    <definedName name="htrhrt" localSheetId="5" hidden="1">{"'Sheet1'!$L$16"}</definedName>
    <definedName name="htrhrt" localSheetId="6" hidden="1">{"'Sheet1'!$L$16"}</definedName>
    <definedName name="htrhrt" localSheetId="0" hidden="1">{"'Sheet1'!$L$16"}</definedName>
    <definedName name="htrhrt" localSheetId="3" hidden="1">{"'Sheet1'!$L$16"}</definedName>
    <definedName name="htrhrt" localSheetId="1" hidden="1">{"'Sheet1'!$L$16"}</definedName>
    <definedName name="htrhrt" localSheetId="4" hidden="1">{"'Sheet1'!$L$16"}</definedName>
    <definedName name="htrhrt" localSheetId="2" hidden="1">{"'Sheet1'!$L$16"}</definedName>
    <definedName name="htrhrt" localSheetId="12" hidden="1">{"'Sheet1'!$L$16"}</definedName>
    <definedName name="htrhrt" localSheetId="14" hidden="1">{"'Sheet1'!$L$16"}</definedName>
    <definedName name="htrhrt" localSheetId="13" hidden="1">{"'Sheet1'!$L$16"}</definedName>
    <definedName name="htrhrt" localSheetId="15" hidden="1">{"'Sheet1'!$L$16"}</definedName>
    <definedName name="htrhrt" localSheetId="16" hidden="1">{"'Sheet1'!$L$16"}</definedName>
    <definedName name="htrhrt" localSheetId="7" hidden="1">{"'Sheet1'!$L$16"}</definedName>
    <definedName name="htrhrt" hidden="1">{"'Sheet1'!$L$16"}</definedName>
    <definedName name="HTVL" localSheetId="19">#REF!</definedName>
    <definedName name="HTVL">#REF!</definedName>
    <definedName name="hu" localSheetId="19" hidden="1">{"'Sheet1'!$L$16"}</definedName>
    <definedName name="hu" localSheetId="5" hidden="1">{"'Sheet1'!$L$16"}</definedName>
    <definedName name="hu" localSheetId="6" hidden="1">{"'Sheet1'!$L$16"}</definedName>
    <definedName name="hu" localSheetId="0" hidden="1">{"'Sheet1'!$L$16"}</definedName>
    <definedName name="hu" localSheetId="3" hidden="1">{"'Sheet1'!$L$16"}</definedName>
    <definedName name="hu" localSheetId="1" hidden="1">{"'Sheet1'!$L$16"}</definedName>
    <definedName name="hu" localSheetId="4" hidden="1">{"'Sheet1'!$L$16"}</definedName>
    <definedName name="hu" localSheetId="2" hidden="1">{"'Sheet1'!$L$16"}</definedName>
    <definedName name="hu" localSheetId="12" hidden="1">{"'Sheet1'!$L$16"}</definedName>
    <definedName name="hu" localSheetId="14" hidden="1">{"'Sheet1'!$L$16"}</definedName>
    <definedName name="hu" localSheetId="13" hidden="1">{"'Sheet1'!$L$16"}</definedName>
    <definedName name="hu" localSheetId="15" hidden="1">{"'Sheet1'!$L$16"}</definedName>
    <definedName name="hu" localSheetId="16" hidden="1">{"'Sheet1'!$L$16"}</definedName>
    <definedName name="hu" localSheetId="7" hidden="1">{"'Sheet1'!$L$16"}</definedName>
    <definedName name="hu" hidden="1">{"'Sheet1'!$L$16"}</definedName>
    <definedName name="HUU" localSheetId="19" hidden="1">{"'Sheet1'!$L$16"}</definedName>
    <definedName name="HUU" localSheetId="5" hidden="1">{"'Sheet1'!$L$16"}</definedName>
    <definedName name="HUU" localSheetId="6" hidden="1">{"'Sheet1'!$L$16"}</definedName>
    <definedName name="HUU" localSheetId="0" hidden="1">{"'Sheet1'!$L$16"}</definedName>
    <definedName name="HUU" localSheetId="3" hidden="1">{"'Sheet1'!$L$16"}</definedName>
    <definedName name="HUU" localSheetId="1" hidden="1">{"'Sheet1'!$L$16"}</definedName>
    <definedName name="HUU" localSheetId="4" hidden="1">{"'Sheet1'!$L$16"}</definedName>
    <definedName name="HUU" localSheetId="2" hidden="1">{"'Sheet1'!$L$16"}</definedName>
    <definedName name="HUU" localSheetId="12" hidden="1">{"'Sheet1'!$L$16"}</definedName>
    <definedName name="HUU" localSheetId="14" hidden="1">{"'Sheet1'!$L$16"}</definedName>
    <definedName name="HUU" localSheetId="13" hidden="1">{"'Sheet1'!$L$16"}</definedName>
    <definedName name="HUU" localSheetId="15" hidden="1">{"'Sheet1'!$L$16"}</definedName>
    <definedName name="HUU" localSheetId="16" hidden="1">{"'Sheet1'!$L$16"}</definedName>
    <definedName name="HUU" localSheetId="7" hidden="1">{"'Sheet1'!$L$16"}</definedName>
    <definedName name="HUU" hidden="1">{"'Sheet1'!$L$16"}</definedName>
    <definedName name="huy" localSheetId="19" hidden="1">{"'Sheet1'!$L$16"}</definedName>
    <definedName name="huy" localSheetId="5" hidden="1">{"'Sheet1'!$L$16"}</definedName>
    <definedName name="huy" localSheetId="6" hidden="1">{"'Sheet1'!$L$16"}</definedName>
    <definedName name="huy" localSheetId="0" hidden="1">{"'Sheet1'!$L$16"}</definedName>
    <definedName name="huy" localSheetId="3" hidden="1">{"'Sheet1'!$L$16"}</definedName>
    <definedName name="huy" localSheetId="1" hidden="1">{"'Sheet1'!$L$16"}</definedName>
    <definedName name="huy" localSheetId="4" hidden="1">{"'Sheet1'!$L$16"}</definedName>
    <definedName name="huy" localSheetId="2" hidden="1">{"'Sheet1'!$L$16"}</definedName>
    <definedName name="huy" localSheetId="12" hidden="1">{"'Sheet1'!$L$16"}</definedName>
    <definedName name="huy" localSheetId="14" hidden="1">{"'Sheet1'!$L$16"}</definedName>
    <definedName name="huy" localSheetId="13" hidden="1">{"'Sheet1'!$L$16"}</definedName>
    <definedName name="huy" localSheetId="15" hidden="1">{"'Sheet1'!$L$16"}</definedName>
    <definedName name="huy" localSheetId="16" hidden="1">{"'Sheet1'!$L$16"}</definedName>
    <definedName name="huy" localSheetId="7" hidden="1">{"'Sheet1'!$L$16"}</definedName>
    <definedName name="huy" hidden="1">{"'Sheet1'!$L$16"}</definedName>
    <definedName name="huymoi" localSheetId="5" hidden="1">{"'Sheet1'!$L$16"}</definedName>
    <definedName name="huymoi" localSheetId="6" hidden="1">{"'Sheet1'!$L$16"}</definedName>
    <definedName name="huymoi" localSheetId="0" hidden="1">{"'Sheet1'!$L$16"}</definedName>
    <definedName name="huymoi" localSheetId="3" hidden="1">{"'Sheet1'!$L$16"}</definedName>
    <definedName name="huymoi" localSheetId="4" hidden="1">{"'Sheet1'!$L$16"}</definedName>
    <definedName name="huymoi" localSheetId="12" hidden="1">{"'Sheet1'!$L$16"}</definedName>
    <definedName name="huymoi" localSheetId="14" hidden="1">{"'Sheet1'!$L$16"}</definedName>
    <definedName name="huymoi" localSheetId="13" hidden="1">{"'Sheet1'!$L$16"}</definedName>
    <definedName name="huymoi" localSheetId="15" hidden="1">{"'Sheet1'!$L$16"}</definedName>
    <definedName name="huymoi" localSheetId="7" hidden="1">{"'Sheet1'!$L$16"}</definedName>
    <definedName name="huymoi" hidden="1">{"'Sheet1'!$L$16"}</definedName>
    <definedName name="huynh" hidden="1">#REF!</definedName>
    <definedName name="I">#REF!</definedName>
    <definedName name="IDLAB_COST">#REF!</definedName>
    <definedName name="IND_LAB">#REF!</definedName>
    <definedName name="INDMANP">#REF!</definedName>
    <definedName name="j" localSheetId="19" hidden="1">{"'Sheet1'!$L$16"}</definedName>
    <definedName name="j" localSheetId="5" hidden="1">{"'Sheet1'!$L$16"}</definedName>
    <definedName name="j" localSheetId="6" hidden="1">{"'Sheet1'!$L$16"}</definedName>
    <definedName name="j" localSheetId="0" hidden="1">{"'Sheet1'!$L$16"}</definedName>
    <definedName name="j" localSheetId="3" hidden="1">{"'Sheet1'!$L$16"}</definedName>
    <definedName name="j" localSheetId="1" hidden="1">{"'Sheet1'!$L$16"}</definedName>
    <definedName name="j" localSheetId="4" hidden="1">{"'Sheet1'!$L$16"}</definedName>
    <definedName name="j" localSheetId="2" hidden="1">{"'Sheet1'!$L$16"}</definedName>
    <definedName name="j" localSheetId="12" hidden="1">{"'Sheet1'!$L$16"}</definedName>
    <definedName name="j" localSheetId="14" hidden="1">{"'Sheet1'!$L$16"}</definedName>
    <definedName name="j" localSheetId="13" hidden="1">{"'Sheet1'!$L$16"}</definedName>
    <definedName name="j" localSheetId="15" hidden="1">{"'Sheet1'!$L$16"}</definedName>
    <definedName name="j" localSheetId="16" hidden="1">{"'Sheet1'!$L$16"}</definedName>
    <definedName name="j" localSheetId="7" hidden="1">{"'Sheet1'!$L$16"}</definedName>
    <definedName name="j" hidden="1">{"'Sheet1'!$L$16"}</definedName>
    <definedName name="j356C8">#REF!</definedName>
    <definedName name="jkjk" localSheetId="5" hidden="1">{"'Sheet1'!$L$16"}</definedName>
    <definedName name="jkjk" localSheetId="6" hidden="1">{"'Sheet1'!$L$16"}</definedName>
    <definedName name="jkjk" localSheetId="0" hidden="1">{"'Sheet1'!$L$16"}</definedName>
    <definedName name="jkjk" localSheetId="3" hidden="1">{"'Sheet1'!$L$16"}</definedName>
    <definedName name="jkjk" localSheetId="4" hidden="1">{"'Sheet1'!$L$16"}</definedName>
    <definedName name="jkjk" localSheetId="12" hidden="1">{"'Sheet1'!$L$16"}</definedName>
    <definedName name="jkjk" localSheetId="14" hidden="1">{"'Sheet1'!$L$16"}</definedName>
    <definedName name="jkjk" localSheetId="13" hidden="1">{"'Sheet1'!$L$16"}</definedName>
    <definedName name="jkjk" localSheetId="15" hidden="1">{"'Sheet1'!$L$16"}</definedName>
    <definedName name="jkjk" localSheetId="7" hidden="1">{"'Sheet1'!$L$16"}</definedName>
    <definedName name="jkjk" hidden="1">{"'Sheet1'!$L$16"}</definedName>
    <definedName name="k" localSheetId="19" hidden="1">{"'Sheet1'!$L$16"}</definedName>
    <definedName name="k" localSheetId="5" hidden="1">{"'Sheet1'!$L$16"}</definedName>
    <definedName name="k" localSheetId="6" hidden="1">{"'Sheet1'!$L$16"}</definedName>
    <definedName name="k" localSheetId="0" hidden="1">{"'Sheet1'!$L$16"}</definedName>
    <definedName name="k" localSheetId="3" hidden="1">{"'Sheet1'!$L$16"}</definedName>
    <definedName name="k" localSheetId="1" hidden="1">{"'Sheet1'!$L$16"}</definedName>
    <definedName name="k" localSheetId="4" hidden="1">{"'Sheet1'!$L$16"}</definedName>
    <definedName name="k" localSheetId="2" hidden="1">{"'Sheet1'!$L$16"}</definedName>
    <definedName name="k" localSheetId="12" hidden="1">{"'Sheet1'!$L$16"}</definedName>
    <definedName name="k" localSheetId="14" hidden="1">{"'Sheet1'!$L$16"}</definedName>
    <definedName name="k" localSheetId="13" hidden="1">{"'Sheet1'!$L$16"}</definedName>
    <definedName name="k" localSheetId="15" hidden="1">{"'Sheet1'!$L$16"}</definedName>
    <definedName name="k" localSheetId="16" hidden="1">{"'Sheet1'!$L$16"}</definedName>
    <definedName name="k" localSheetId="7" hidden="1">{"'Sheet1'!$L$16"}</definedName>
    <definedName name="k" hidden="1">{"'Sheet1'!$L$16"}</definedName>
    <definedName name="k2b">#REF!</definedName>
    <definedName name="kcong">#REF!</definedName>
    <definedName name="KH_Chang">#REF!</definedName>
    <definedName name="khac">2</definedName>
    <definedName name="khla09" localSheetId="5" hidden="1">{"'Sheet1'!$L$16"}</definedName>
    <definedName name="khla09" localSheetId="6" hidden="1">{"'Sheet1'!$L$16"}</definedName>
    <definedName name="khla09" localSheetId="0" hidden="1">{"'Sheet1'!$L$16"}</definedName>
    <definedName name="khla09" localSheetId="3" hidden="1">{"'Sheet1'!$L$16"}</definedName>
    <definedName name="khla09" localSheetId="1" hidden="1">{"'Sheet1'!$L$16"}</definedName>
    <definedName name="khla09" localSheetId="4" hidden="1">{"'Sheet1'!$L$16"}</definedName>
    <definedName name="khla09" localSheetId="2" hidden="1">{"'Sheet1'!$L$16"}</definedName>
    <definedName name="khla09" localSheetId="12" hidden="1">{"'Sheet1'!$L$16"}</definedName>
    <definedName name="khla09" localSheetId="14" hidden="1">{"'Sheet1'!$L$16"}</definedName>
    <definedName name="khla09" localSheetId="13" hidden="1">{"'Sheet1'!$L$16"}</definedName>
    <definedName name="khla09" localSheetId="15" hidden="1">{"'Sheet1'!$L$16"}</definedName>
    <definedName name="khla09" localSheetId="16" hidden="1">{"'Sheet1'!$L$16"}</definedName>
    <definedName name="khla09" localSheetId="7" hidden="1">{"'Sheet1'!$L$16"}</definedName>
    <definedName name="khla09" hidden="1">{"'Sheet1'!$L$16"}</definedName>
    <definedName name="KHOI_LUONG_DAT_DAO_DAP" localSheetId="19">#REF!</definedName>
    <definedName name="KHOI_LUONG_DAT_DAO_DAP">#REF!</definedName>
    <definedName name="khongtruotgia" localSheetId="19" hidden="1">{"'Sheet1'!$L$16"}</definedName>
    <definedName name="khongtruotgia" localSheetId="5" hidden="1">{"'Sheet1'!$L$16"}</definedName>
    <definedName name="khongtruotgia" localSheetId="6" hidden="1">{"'Sheet1'!$L$16"}</definedName>
    <definedName name="khongtruotgia" localSheetId="0" hidden="1">{"'Sheet1'!$L$16"}</definedName>
    <definedName name="khongtruotgia" localSheetId="3" hidden="1">{"'Sheet1'!$L$16"}</definedName>
    <definedName name="khongtruotgia" localSheetId="1" hidden="1">{"'Sheet1'!$L$16"}</definedName>
    <definedName name="khongtruotgia" localSheetId="4" hidden="1">{"'Sheet1'!$L$16"}</definedName>
    <definedName name="khongtruotgia" localSheetId="2" hidden="1">{"'Sheet1'!$L$16"}</definedName>
    <definedName name="khongtruotgia" localSheetId="12" hidden="1">{"'Sheet1'!$L$16"}</definedName>
    <definedName name="khongtruotgia" localSheetId="14" hidden="1">{"'Sheet1'!$L$16"}</definedName>
    <definedName name="khongtruotgia" localSheetId="13" hidden="1">{"'Sheet1'!$L$16"}</definedName>
    <definedName name="khongtruotgia" localSheetId="15" hidden="1">{"'Sheet1'!$L$16"}</definedName>
    <definedName name="khongtruotgia" localSheetId="16" hidden="1">{"'Sheet1'!$L$16"}</definedName>
    <definedName name="khongtruotgia" localSheetId="7" hidden="1">{"'Sheet1'!$L$16"}</definedName>
    <definedName name="khongtruotgia" hidden="1">{"'Sheet1'!$L$16"}</definedName>
    <definedName name="khvh09" localSheetId="5" hidden="1">{"'Sheet1'!$L$16"}</definedName>
    <definedName name="khvh09" localSheetId="6" hidden="1">{"'Sheet1'!$L$16"}</definedName>
    <definedName name="khvh09" localSheetId="0" hidden="1">{"'Sheet1'!$L$16"}</definedName>
    <definedName name="khvh09" localSheetId="3" hidden="1">{"'Sheet1'!$L$16"}</definedName>
    <definedName name="khvh09" localSheetId="1" hidden="1">{"'Sheet1'!$L$16"}</definedName>
    <definedName name="khvh09" localSheetId="4" hidden="1">{"'Sheet1'!$L$16"}</definedName>
    <definedName name="khvh09" localSheetId="2" hidden="1">{"'Sheet1'!$L$16"}</definedName>
    <definedName name="khvh09" localSheetId="12" hidden="1">{"'Sheet1'!$L$16"}</definedName>
    <definedName name="khvh09" localSheetId="14" hidden="1">{"'Sheet1'!$L$16"}</definedName>
    <definedName name="khvh09" localSheetId="13" hidden="1">{"'Sheet1'!$L$16"}</definedName>
    <definedName name="khvh09" localSheetId="15" hidden="1">{"'Sheet1'!$L$16"}</definedName>
    <definedName name="khvh09" localSheetId="16" hidden="1">{"'Sheet1'!$L$16"}</definedName>
    <definedName name="khvh09" localSheetId="7" hidden="1">{"'Sheet1'!$L$16"}</definedName>
    <definedName name="khvh09" hidden="1">{"'Sheet1'!$L$16"}</definedName>
    <definedName name="khvx09" localSheetId="5" hidden="1">{#N/A,#N/A,FALSE,"Chi tiÆt"}</definedName>
    <definedName name="khvx09" localSheetId="6" hidden="1">{#N/A,#N/A,FALSE,"Chi tiÆt"}</definedName>
    <definedName name="khvx09" localSheetId="0" hidden="1">{#N/A,#N/A,FALSE,"Chi tiÆt"}</definedName>
    <definedName name="khvx09" localSheetId="3" hidden="1">{#N/A,#N/A,FALSE,"Chi tiÆt"}</definedName>
    <definedName name="khvx09" localSheetId="1" hidden="1">{#N/A,#N/A,FALSE,"Chi tiÆt"}</definedName>
    <definedName name="khvx09" localSheetId="4" hidden="1">{#N/A,#N/A,FALSE,"Chi tiÆt"}</definedName>
    <definedName name="khvx09" localSheetId="2" hidden="1">{#N/A,#N/A,FALSE,"Chi tiÆt"}</definedName>
    <definedName name="khvx09" localSheetId="12" hidden="1">{#N/A,#N/A,FALSE,"Chi tiÆt"}</definedName>
    <definedName name="khvx09" localSheetId="14" hidden="1">{#N/A,#N/A,FALSE,"Chi tiÆt"}</definedName>
    <definedName name="khvx09" localSheetId="13" hidden="1">{#N/A,#N/A,FALSE,"Chi tiÆt"}</definedName>
    <definedName name="khvx09" localSheetId="15" hidden="1">{#N/A,#N/A,FALSE,"Chi tiÆt"}</definedName>
    <definedName name="khvx09" localSheetId="16" hidden="1">{#N/A,#N/A,FALSE,"Chi tiÆt"}</definedName>
    <definedName name="khvx09" localSheetId="7" hidden="1">{#N/A,#N/A,FALSE,"Chi tiÆt"}</definedName>
    <definedName name="khvx09" hidden="1">{#N/A,#N/A,FALSE,"Chi tiÆt"}</definedName>
    <definedName name="KHYt09" localSheetId="5" hidden="1">{"'Sheet1'!$L$16"}</definedName>
    <definedName name="KHYt09" localSheetId="6" hidden="1">{"'Sheet1'!$L$16"}</definedName>
    <definedName name="KHYt09" localSheetId="0" hidden="1">{"'Sheet1'!$L$16"}</definedName>
    <definedName name="KHYt09" localSheetId="3" hidden="1">{"'Sheet1'!$L$16"}</definedName>
    <definedName name="KHYt09" localSheetId="1" hidden="1">{"'Sheet1'!$L$16"}</definedName>
    <definedName name="KHYt09" localSheetId="4" hidden="1">{"'Sheet1'!$L$16"}</definedName>
    <definedName name="KHYt09" localSheetId="2" hidden="1">{"'Sheet1'!$L$16"}</definedName>
    <definedName name="KHYt09" localSheetId="12" hidden="1">{"'Sheet1'!$L$16"}</definedName>
    <definedName name="KHYt09" localSheetId="14" hidden="1">{"'Sheet1'!$L$16"}</definedName>
    <definedName name="KHYt09" localSheetId="13" hidden="1">{"'Sheet1'!$L$16"}</definedName>
    <definedName name="KHYt09" localSheetId="15" hidden="1">{"'Sheet1'!$L$16"}</definedName>
    <definedName name="KHYt09" localSheetId="16" hidden="1">{"'Sheet1'!$L$16"}</definedName>
    <definedName name="KHYt09" localSheetId="7" hidden="1">{"'Sheet1'!$L$16"}</definedName>
    <definedName name="KHYt09" hidden="1">{"'Sheet1'!$L$16"}</definedName>
    <definedName name="kiem">#REF!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gjyhb" localSheetId="5" hidden="1">{"Offgrid",#N/A,FALSE,"OFFGRID";"Region",#N/A,FALSE,"REGION";"Offgrid -2",#N/A,FALSE,"OFFGRID";"WTP",#N/A,FALSE,"WTP";"WTP -2",#N/A,FALSE,"WTP";"Project",#N/A,FALSE,"PROJECT";"Summary -2",#N/A,FALSE,"SUMMARY"}</definedName>
    <definedName name="kjgjyhb" localSheetId="6" hidden="1">{"Offgrid",#N/A,FALSE,"OFFGRID";"Region",#N/A,FALSE,"REGION";"Offgrid -2",#N/A,FALSE,"OFFGRID";"WTP",#N/A,FALSE,"WTP";"WTP -2",#N/A,FALSE,"WTP";"Project",#N/A,FALSE,"PROJECT";"Summary -2",#N/A,FALSE,"SUMMARY"}</definedName>
    <definedName name="kjgjyhb" localSheetId="0"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1"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localSheetId="12" hidden="1">{"Offgrid",#N/A,FALSE,"OFFGRID";"Region",#N/A,FALSE,"REGION";"Offgrid -2",#N/A,FALSE,"OFFGRID";"WTP",#N/A,FALSE,"WTP";"WTP -2",#N/A,FALSE,"WTP";"Project",#N/A,FALSE,"PROJECT";"Summary -2",#N/A,FALSE,"SUMMARY"}</definedName>
    <definedName name="kjgjyhb" localSheetId="14" hidden="1">{"Offgrid",#N/A,FALSE,"OFFGRID";"Region",#N/A,FALSE,"REGION";"Offgrid -2",#N/A,FALSE,"OFFGRID";"WTP",#N/A,FALSE,"WTP";"WTP -2",#N/A,FALSE,"WTP";"Project",#N/A,FALSE,"PROJECT";"Summary -2",#N/A,FALSE,"SUMMARY"}</definedName>
    <definedName name="kjgjyhb" localSheetId="13" hidden="1">{"Offgrid",#N/A,FALSE,"OFFGRID";"Region",#N/A,FALSE,"REGION";"Offgrid -2",#N/A,FALSE,"OFFGRID";"WTP",#N/A,FALSE,"WTP";"WTP -2",#N/A,FALSE,"WTP";"Project",#N/A,FALSE,"PROJECT";"Summary -2",#N/A,FALSE,"SUMMARY"}</definedName>
    <definedName name="kjgjyhb" localSheetId="15" hidden="1">{"Offgrid",#N/A,FALSE,"OFFGRID";"Region",#N/A,FALSE,"REGION";"Offgrid -2",#N/A,FALSE,"OFFGRID";"WTP",#N/A,FALSE,"WTP";"WTP -2",#N/A,FALSE,"WTP";"Project",#N/A,FALSE,"PROJECT";"Summary -2",#N/A,FALSE,"SUMMARY"}</definedName>
    <definedName name="kjgjyhb" localSheetId="16" hidden="1">{"Offgrid",#N/A,FALSE,"OFFGRID";"Region",#N/A,FALSE,"REGION";"Offgrid -2",#N/A,FALSE,"OFFGRID";"WTP",#N/A,FALSE,"WTP";"WTP -2",#N/A,FALSE,"WTP";"Project",#N/A,FALSE,"PROJECT";"Summary -2",#N/A,FALSE,"SUMMARY"}</definedName>
    <definedName name="kjgjyhb" localSheetId="7"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19" hidden="1">{"'Sheet1'!$L$16"}</definedName>
    <definedName name="kjy" localSheetId="5" hidden="1">{"'Sheet1'!$L$16"}</definedName>
    <definedName name="kjy" localSheetId="6" hidden="1">{"'Sheet1'!$L$16"}</definedName>
    <definedName name="kjy" localSheetId="0" hidden="1">{"'Sheet1'!$L$16"}</definedName>
    <definedName name="kjy" localSheetId="3" hidden="1">{"'Sheet1'!$L$16"}</definedName>
    <definedName name="kjy" localSheetId="1" hidden="1">{"'Sheet1'!$L$16"}</definedName>
    <definedName name="kjy" localSheetId="4" hidden="1">{"'Sheet1'!$L$16"}</definedName>
    <definedName name="kjy" localSheetId="2" hidden="1">{"'Sheet1'!$L$16"}</definedName>
    <definedName name="kjy" localSheetId="12" hidden="1">{"'Sheet1'!$L$16"}</definedName>
    <definedName name="kjy" localSheetId="14" hidden="1">{"'Sheet1'!$L$16"}</definedName>
    <definedName name="kjy" localSheetId="13" hidden="1">{"'Sheet1'!$L$16"}</definedName>
    <definedName name="kjy" localSheetId="15" hidden="1">{"'Sheet1'!$L$16"}</definedName>
    <definedName name="kjy" localSheetId="16" hidden="1">{"'Sheet1'!$L$16"}</definedName>
    <definedName name="kjy" localSheetId="7" hidden="1">{"'Sheet1'!$L$16"}</definedName>
    <definedName name="kjy" hidden="1">{"'Sheet1'!$L$16"}</definedName>
    <definedName name="kl_ME">#REF!</definedName>
    <definedName name="KLduonggiaods" localSheetId="5" hidden="1">{"'Sheet1'!$L$16"}</definedName>
    <definedName name="KLduonggiaods" localSheetId="6" hidden="1">{"'Sheet1'!$L$16"}</definedName>
    <definedName name="KLduonggiaods" localSheetId="0" hidden="1">{"'Sheet1'!$L$16"}</definedName>
    <definedName name="KLduonggiaods" localSheetId="3" hidden="1">{"'Sheet1'!$L$16"}</definedName>
    <definedName name="KLduonggiaods" localSheetId="1" hidden="1">{"'Sheet1'!$L$16"}</definedName>
    <definedName name="KLduonggiaods" localSheetId="4" hidden="1">{"'Sheet1'!$L$16"}</definedName>
    <definedName name="KLduonggiaods" localSheetId="2" hidden="1">{"'Sheet1'!$L$16"}</definedName>
    <definedName name="KLduonggiaods" localSheetId="12" hidden="1">{"'Sheet1'!$L$16"}</definedName>
    <definedName name="KLduonggiaods" localSheetId="14" hidden="1">{"'Sheet1'!$L$16"}</definedName>
    <definedName name="KLduonggiaods" localSheetId="13" hidden="1">{"'Sheet1'!$L$16"}</definedName>
    <definedName name="KLduonggiaods" localSheetId="15" hidden="1">{"'Sheet1'!$L$16"}</definedName>
    <definedName name="KLduonggiaods" localSheetId="16" hidden="1">{"'Sheet1'!$L$16"}</definedName>
    <definedName name="KLduonggiaods" localSheetId="7" hidden="1">{"'Sheet1'!$L$16"}</definedName>
    <definedName name="KLduonggiaods" hidden="1">{"'Sheet1'!$L$16"}</definedName>
    <definedName name="KLTHDN">#REF!</definedName>
    <definedName name="KLVANKHUON">#REF!</definedName>
    <definedName name="kp1ph">#REF!</definedName>
    <definedName name="ksbn" localSheetId="19" hidden="1">{"'Sheet1'!$L$16"}</definedName>
    <definedName name="ksbn" localSheetId="5" hidden="1">{"'Sheet1'!$L$16"}</definedName>
    <definedName name="ksbn" localSheetId="6" hidden="1">{"'Sheet1'!$L$16"}</definedName>
    <definedName name="ksbn" localSheetId="0" hidden="1">{"'Sheet1'!$L$16"}</definedName>
    <definedName name="ksbn" localSheetId="3" hidden="1">{"'Sheet1'!$L$16"}</definedName>
    <definedName name="ksbn" localSheetId="1" hidden="1">{"'Sheet1'!$L$16"}</definedName>
    <definedName name="ksbn" localSheetId="4" hidden="1">{"'Sheet1'!$L$16"}</definedName>
    <definedName name="ksbn" localSheetId="2" hidden="1">{"'Sheet1'!$L$16"}</definedName>
    <definedName name="ksbn" localSheetId="12" hidden="1">{"'Sheet1'!$L$16"}</definedName>
    <definedName name="ksbn" localSheetId="14" hidden="1">{"'Sheet1'!$L$16"}</definedName>
    <definedName name="ksbn" localSheetId="13" hidden="1">{"'Sheet1'!$L$16"}</definedName>
    <definedName name="ksbn" localSheetId="15" hidden="1">{"'Sheet1'!$L$16"}</definedName>
    <definedName name="ksbn" localSheetId="16" hidden="1">{"'Sheet1'!$L$16"}</definedName>
    <definedName name="ksbn" localSheetId="7" hidden="1">{"'Sheet1'!$L$16"}</definedName>
    <definedName name="ksbn" hidden="1">{"'Sheet1'!$L$16"}</definedName>
    <definedName name="kshn" localSheetId="19" hidden="1">{"'Sheet1'!$L$16"}</definedName>
    <definedName name="kshn" localSheetId="5" hidden="1">{"'Sheet1'!$L$16"}</definedName>
    <definedName name="kshn" localSheetId="6" hidden="1">{"'Sheet1'!$L$16"}</definedName>
    <definedName name="kshn" localSheetId="0" hidden="1">{"'Sheet1'!$L$16"}</definedName>
    <definedName name="kshn" localSheetId="3" hidden="1">{"'Sheet1'!$L$16"}</definedName>
    <definedName name="kshn" localSheetId="1" hidden="1">{"'Sheet1'!$L$16"}</definedName>
    <definedName name="kshn" localSheetId="4" hidden="1">{"'Sheet1'!$L$16"}</definedName>
    <definedName name="kshn" localSheetId="2" hidden="1">{"'Sheet1'!$L$16"}</definedName>
    <definedName name="kshn" localSheetId="12" hidden="1">{"'Sheet1'!$L$16"}</definedName>
    <definedName name="kshn" localSheetId="14" hidden="1">{"'Sheet1'!$L$16"}</definedName>
    <definedName name="kshn" localSheetId="13" hidden="1">{"'Sheet1'!$L$16"}</definedName>
    <definedName name="kshn" localSheetId="15" hidden="1">{"'Sheet1'!$L$16"}</definedName>
    <definedName name="kshn" localSheetId="16" hidden="1">{"'Sheet1'!$L$16"}</definedName>
    <definedName name="kshn" localSheetId="7" hidden="1">{"'Sheet1'!$L$16"}</definedName>
    <definedName name="kshn" hidden="1">{"'Sheet1'!$L$16"}</definedName>
    <definedName name="ksls" localSheetId="19" hidden="1">{"'Sheet1'!$L$16"}</definedName>
    <definedName name="ksls" localSheetId="5" hidden="1">{"'Sheet1'!$L$16"}</definedName>
    <definedName name="ksls" localSheetId="6" hidden="1">{"'Sheet1'!$L$16"}</definedName>
    <definedName name="ksls" localSheetId="0" hidden="1">{"'Sheet1'!$L$16"}</definedName>
    <definedName name="ksls" localSheetId="3" hidden="1">{"'Sheet1'!$L$16"}</definedName>
    <definedName name="ksls" localSheetId="1" hidden="1">{"'Sheet1'!$L$16"}</definedName>
    <definedName name="ksls" localSheetId="4" hidden="1">{"'Sheet1'!$L$16"}</definedName>
    <definedName name="ksls" localSheetId="2" hidden="1">{"'Sheet1'!$L$16"}</definedName>
    <definedName name="ksls" localSheetId="12" hidden="1">{"'Sheet1'!$L$16"}</definedName>
    <definedName name="ksls" localSheetId="14" hidden="1">{"'Sheet1'!$L$16"}</definedName>
    <definedName name="ksls" localSheetId="13" hidden="1">{"'Sheet1'!$L$16"}</definedName>
    <definedName name="ksls" localSheetId="15" hidden="1">{"'Sheet1'!$L$16"}</definedName>
    <definedName name="ksls" localSheetId="16" hidden="1">{"'Sheet1'!$L$16"}</definedName>
    <definedName name="ksls" localSheetId="7" hidden="1">{"'Sheet1'!$L$16"}</definedName>
    <definedName name="ksls" hidden="1">{"'Sheet1'!$L$16"}</definedName>
    <definedName name="KSTK">#REF!</definedName>
    <definedName name="l" localSheetId="19" hidden="1">{"'Sheet1'!$L$16"}</definedName>
    <definedName name="l" localSheetId="5" hidden="1">{"'Sheet1'!$L$16"}</definedName>
    <definedName name="l" localSheetId="6" hidden="1">{"'Sheet1'!$L$16"}</definedName>
    <definedName name="l" localSheetId="0" hidden="1">{"'Sheet1'!$L$16"}</definedName>
    <definedName name="l" localSheetId="3" hidden="1">{"'Sheet1'!$L$16"}</definedName>
    <definedName name="l" localSheetId="1" hidden="1">{"'Sheet1'!$L$16"}</definedName>
    <definedName name="l" localSheetId="4" hidden="1">{"'Sheet1'!$L$16"}</definedName>
    <definedName name="l" localSheetId="2" hidden="1">{"'Sheet1'!$L$16"}</definedName>
    <definedName name="l" localSheetId="12" hidden="1">{"'Sheet1'!$L$16"}</definedName>
    <definedName name="l" localSheetId="14" hidden="1">{"'Sheet1'!$L$16"}</definedName>
    <definedName name="l" localSheetId="13" hidden="1">{"'Sheet1'!$L$16"}</definedName>
    <definedName name="l" localSheetId="15" hidden="1">{"'Sheet1'!$L$16"}</definedName>
    <definedName name="l" localSheetId="16" hidden="1">{"'Sheet1'!$L$16"}</definedName>
    <definedName name="l" localSheetId="7" hidden="1">{"'Sheet1'!$L$16"}</definedName>
    <definedName name="l" hidden="1">{"'Sheet1'!$L$16"}</definedName>
    <definedName name="L_mong">#REF!</definedName>
    <definedName name="l2pa1" localSheetId="5" hidden="1">{"'Sheet1'!$L$16"}</definedName>
    <definedName name="l2pa1" localSheetId="6" hidden="1">{"'Sheet1'!$L$16"}</definedName>
    <definedName name="l2pa1" localSheetId="0" hidden="1">{"'Sheet1'!$L$16"}</definedName>
    <definedName name="l2pa1" localSheetId="3" hidden="1">{"'Sheet1'!$L$16"}</definedName>
    <definedName name="l2pa1" localSheetId="1" hidden="1">{"'Sheet1'!$L$16"}</definedName>
    <definedName name="l2pa1" localSheetId="4" hidden="1">{"'Sheet1'!$L$16"}</definedName>
    <definedName name="l2pa1" localSheetId="2" hidden="1">{"'Sheet1'!$L$16"}</definedName>
    <definedName name="l2pa1" localSheetId="12" hidden="1">{"'Sheet1'!$L$16"}</definedName>
    <definedName name="l2pa1" localSheetId="14" hidden="1">{"'Sheet1'!$L$16"}</definedName>
    <definedName name="l2pa1" localSheetId="13" hidden="1">{"'Sheet1'!$L$16"}</definedName>
    <definedName name="l2pa1" localSheetId="15" hidden="1">{"'Sheet1'!$L$16"}</definedName>
    <definedName name="l2pa1" localSheetId="16" hidden="1">{"'Sheet1'!$L$16"}</definedName>
    <definedName name="l2pa1" localSheetId="7" hidden="1">{"'Sheet1'!$L$16"}</definedName>
    <definedName name="l2pa1" hidden="1">{"'Sheet1'!$L$16"}</definedName>
    <definedName name="L63x6">5800</definedName>
    <definedName name="lam" localSheetId="5" hidden="1">{"'Sheet1'!$L$16"}</definedName>
    <definedName name="lam" localSheetId="6" hidden="1">{"'Sheet1'!$L$16"}</definedName>
    <definedName name="lam" localSheetId="0" hidden="1">{"'Sheet1'!$L$16"}</definedName>
    <definedName name="lam" localSheetId="3" hidden="1">{"'Sheet1'!$L$16"}</definedName>
    <definedName name="lam" localSheetId="4" hidden="1">{"'Sheet1'!$L$16"}</definedName>
    <definedName name="lam" localSheetId="12" hidden="1">{"'Sheet1'!$L$16"}</definedName>
    <definedName name="lam" localSheetId="14" hidden="1">{"'Sheet1'!$L$16"}</definedName>
    <definedName name="lam" localSheetId="13" hidden="1">{"'Sheet1'!$L$16"}</definedName>
    <definedName name="lam" localSheetId="15" hidden="1">{"'Sheet1'!$L$16"}</definedName>
    <definedName name="lam" localSheetId="7" hidden="1">{"'Sheet1'!$L$16"}</definedName>
    <definedName name="lam" hidden="1">{"'Sheet1'!$L$16"}</definedName>
    <definedName name="lan" localSheetId="19" hidden="1">{#N/A,#N/A,TRUE,"BT M200 da 10x20"}</definedName>
    <definedName name="lan" localSheetId="5" hidden="1">{#N/A,#N/A,TRUE,"BT M200 da 10x20"}</definedName>
    <definedName name="lan" localSheetId="6" hidden="1">{#N/A,#N/A,TRUE,"BT M200 da 10x20"}</definedName>
    <definedName name="lan" localSheetId="0" hidden="1">{#N/A,#N/A,TRUE,"BT M200 da 10x20"}</definedName>
    <definedName name="lan" localSheetId="3" hidden="1">{#N/A,#N/A,TRUE,"BT M200 da 10x20"}</definedName>
    <definedName name="lan" localSheetId="1" hidden="1">{#N/A,#N/A,TRUE,"BT M200 da 10x20"}</definedName>
    <definedName name="lan" localSheetId="4" hidden="1">{#N/A,#N/A,TRUE,"BT M200 da 10x20"}</definedName>
    <definedName name="lan" localSheetId="2" hidden="1">{#N/A,#N/A,TRUE,"BT M200 da 10x20"}</definedName>
    <definedName name="lan" localSheetId="12" hidden="1">{#N/A,#N/A,TRUE,"BT M200 da 10x20"}</definedName>
    <definedName name="lan" localSheetId="14" hidden="1">{#N/A,#N/A,TRUE,"BT M200 da 10x20"}</definedName>
    <definedName name="lan" localSheetId="13" hidden="1">{#N/A,#N/A,TRUE,"BT M200 da 10x20"}</definedName>
    <definedName name="lan" localSheetId="15" hidden="1">{#N/A,#N/A,TRUE,"BT M200 da 10x20"}</definedName>
    <definedName name="lan" localSheetId="16" hidden="1">{#N/A,#N/A,TRUE,"BT M200 da 10x20"}</definedName>
    <definedName name="lan" localSheetId="7" hidden="1">{#N/A,#N/A,TRUE,"BT M200 da 10x20"}</definedName>
    <definedName name="lan" hidden="1">{#N/A,#N/A,TRUE,"BT M200 da 10x20"}</definedName>
    <definedName name="langson" localSheetId="19" hidden="1">{"'Sheet1'!$L$16"}</definedName>
    <definedName name="langson" localSheetId="5" hidden="1">{"'Sheet1'!$L$16"}</definedName>
    <definedName name="langson" localSheetId="6" hidden="1">{"'Sheet1'!$L$16"}</definedName>
    <definedName name="langson" localSheetId="0" hidden="1">{"'Sheet1'!$L$16"}</definedName>
    <definedName name="langson" localSheetId="3" hidden="1">{"'Sheet1'!$L$16"}</definedName>
    <definedName name="langson" localSheetId="1" hidden="1">{"'Sheet1'!$L$16"}</definedName>
    <definedName name="langson" localSheetId="4" hidden="1">{"'Sheet1'!$L$16"}</definedName>
    <definedName name="langson" localSheetId="2" hidden="1">{"'Sheet1'!$L$16"}</definedName>
    <definedName name="langson" localSheetId="12" hidden="1">{"'Sheet1'!$L$16"}</definedName>
    <definedName name="langson" localSheetId="14" hidden="1">{"'Sheet1'!$L$16"}</definedName>
    <definedName name="langson" localSheetId="13" hidden="1">{"'Sheet1'!$L$16"}</definedName>
    <definedName name="langson" localSheetId="15" hidden="1">{"'Sheet1'!$L$16"}</definedName>
    <definedName name="langson" localSheetId="16" hidden="1">{"'Sheet1'!$L$16"}</definedName>
    <definedName name="langson" localSheetId="7" hidden="1">{"'Sheet1'!$L$16"}</definedName>
    <definedName name="langson" hidden="1">{"'Sheet1'!$L$16"}</definedName>
    <definedName name="lanhto">#REF!</definedName>
    <definedName name="LAP_DAT_TBA">#REF!</definedName>
    <definedName name="LBS_22">107800000</definedName>
    <definedName name="LIET_KE_VI_TRI_DZ0.4KV" localSheetId="19">#REF!</definedName>
    <definedName name="LIET_KE_VI_TRI_DZ0.4KV">#REF!</definedName>
    <definedName name="LIET_KE_VI_TRI_DZ22KV">#REF!</definedName>
    <definedName name="linh" localSheetId="5" hidden="1">{"'Sheet1'!$L$16"}</definedName>
    <definedName name="linh" localSheetId="6" hidden="1">{"'Sheet1'!$L$16"}</definedName>
    <definedName name="linh" localSheetId="0" hidden="1">{"'Sheet1'!$L$16"}</definedName>
    <definedName name="linh" localSheetId="3" hidden="1">{"'Sheet1'!$L$16"}</definedName>
    <definedName name="linh" localSheetId="4" hidden="1">{"'Sheet1'!$L$16"}</definedName>
    <definedName name="linh" localSheetId="12" hidden="1">{"'Sheet1'!$L$16"}</definedName>
    <definedName name="linh" localSheetId="14" hidden="1">{"'Sheet1'!$L$16"}</definedName>
    <definedName name="linh" localSheetId="13" hidden="1">{"'Sheet1'!$L$16"}</definedName>
    <definedName name="linh" localSheetId="15" hidden="1">{"'Sheet1'!$L$16"}</definedName>
    <definedName name="linh" localSheetId="7" hidden="1">{"'Sheet1'!$L$16"}</definedName>
    <definedName name="linh" hidden="1">{"'Sheet1'!$L$16"}</definedName>
    <definedName name="lk" localSheetId="19" hidden="1">#REF!</definedName>
    <definedName name="lk" hidden="1">#REF!</definedName>
    <definedName name="LK_hathe">#REF!</definedName>
    <definedName name="Lmk">#REF!</definedName>
    <definedName name="lntt">#REF!</definedName>
    <definedName name="Loai_TD">#REF!</definedName>
    <definedName name="lồn" localSheetId="19" hidden="1">{"'Sheet1'!$L$16"}</definedName>
    <definedName name="lồn" localSheetId="5" hidden="1">{"'Sheet1'!$L$16"}</definedName>
    <definedName name="lồn" localSheetId="6" hidden="1">{"'Sheet1'!$L$16"}</definedName>
    <definedName name="lồn" localSheetId="0" hidden="1">{"'Sheet1'!$L$16"}</definedName>
    <definedName name="lồn" localSheetId="3" hidden="1">{"'Sheet1'!$L$16"}</definedName>
    <definedName name="lồn" localSheetId="1" hidden="1">{"'Sheet1'!$L$16"}</definedName>
    <definedName name="lồn" localSheetId="4" hidden="1">{"'Sheet1'!$L$16"}</definedName>
    <definedName name="lồn" localSheetId="2" hidden="1">{"'Sheet1'!$L$16"}</definedName>
    <definedName name="lồn" localSheetId="12" hidden="1">{"'Sheet1'!$L$16"}</definedName>
    <definedName name="lồn" localSheetId="14" hidden="1">{"'Sheet1'!$L$16"}</definedName>
    <definedName name="lồn" localSheetId="13" hidden="1">{"'Sheet1'!$L$16"}</definedName>
    <definedName name="lồn" localSheetId="15" hidden="1">{"'Sheet1'!$L$16"}</definedName>
    <definedName name="lồn" localSheetId="16" hidden="1">{"'Sheet1'!$L$16"}</definedName>
    <definedName name="lồn" localSheetId="7" hidden="1">{"'Sheet1'!$L$16"}</definedName>
    <definedName name="lồn" hidden="1">{"'Sheet1'!$L$16"}</definedName>
    <definedName name="luc" localSheetId="5" hidden="1">{"'Sheet1'!$L$16"}</definedName>
    <definedName name="luc" localSheetId="6" hidden="1">{"'Sheet1'!$L$16"}</definedName>
    <definedName name="luc" localSheetId="0" hidden="1">{"'Sheet1'!$L$16"}</definedName>
    <definedName name="luc" localSheetId="3" hidden="1">{"'Sheet1'!$L$16"}</definedName>
    <definedName name="luc" localSheetId="1" hidden="1">{"'Sheet1'!$L$16"}</definedName>
    <definedName name="luc" localSheetId="4" hidden="1">{"'Sheet1'!$L$16"}</definedName>
    <definedName name="luc" localSheetId="2" hidden="1">{"'Sheet1'!$L$16"}</definedName>
    <definedName name="luc" localSheetId="12" hidden="1">{"'Sheet1'!$L$16"}</definedName>
    <definedName name="luc" localSheetId="14" hidden="1">{"'Sheet1'!$L$16"}</definedName>
    <definedName name="luc" localSheetId="13" hidden="1">{"'Sheet1'!$L$16"}</definedName>
    <definedName name="luc" localSheetId="15" hidden="1">{"'Sheet1'!$L$16"}</definedName>
    <definedName name="luc" localSheetId="16" hidden="1">{"'Sheet1'!$L$16"}</definedName>
    <definedName name="luc" localSheetId="7" hidden="1">{"'Sheet1'!$L$16"}</definedName>
    <definedName name="luc" hidden="1">{"'Sheet1'!$L$16"}</definedName>
    <definedName name="m" localSheetId="19" hidden="1">{"'Sheet1'!$L$16"}</definedName>
    <definedName name="m" localSheetId="5" hidden="1">{"'Sheet1'!$L$16"}</definedName>
    <definedName name="m" localSheetId="6" hidden="1">{"'Sheet1'!$L$16"}</definedName>
    <definedName name="m" localSheetId="0" hidden="1">{"'Sheet1'!$L$16"}</definedName>
    <definedName name="m" localSheetId="3" hidden="1">{"'Sheet1'!$L$16"}</definedName>
    <definedName name="m" localSheetId="1" hidden="1">{"'Sheet1'!$L$16"}</definedName>
    <definedName name="m" localSheetId="4" hidden="1">{"'Sheet1'!$L$16"}</definedName>
    <definedName name="m" localSheetId="2" hidden="1">{"'Sheet1'!$L$16"}</definedName>
    <definedName name="m" localSheetId="12" hidden="1">{"'Sheet1'!$L$16"}</definedName>
    <definedName name="m" localSheetId="14" hidden="1">{"'Sheet1'!$L$16"}</definedName>
    <definedName name="m" localSheetId="13" hidden="1">{"'Sheet1'!$L$16"}</definedName>
    <definedName name="m" localSheetId="15" hidden="1">{"'Sheet1'!$L$16"}</definedName>
    <definedName name="m" localSheetId="16" hidden="1">{"'Sheet1'!$L$16"}</definedName>
    <definedName name="m" localSheetId="7"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i" localSheetId="5" hidden="1">{"'Sheet1'!$L$16"}</definedName>
    <definedName name="mai" localSheetId="6" hidden="1">{"'Sheet1'!$L$16"}</definedName>
    <definedName name="mai" localSheetId="0" hidden="1">{"'Sheet1'!$L$16"}</definedName>
    <definedName name="mai" localSheetId="3" hidden="1">{"'Sheet1'!$L$16"}</definedName>
    <definedName name="mai" localSheetId="1" hidden="1">{"'Sheet1'!$L$16"}</definedName>
    <definedName name="mai" localSheetId="4" hidden="1">{"'Sheet1'!$L$16"}</definedName>
    <definedName name="mai" localSheetId="2" hidden="1">{"'Sheet1'!$L$16"}</definedName>
    <definedName name="mai" localSheetId="12" hidden="1">{"'Sheet1'!$L$16"}</definedName>
    <definedName name="mai" localSheetId="14" hidden="1">{"'Sheet1'!$L$16"}</definedName>
    <definedName name="mai" localSheetId="13" hidden="1">{"'Sheet1'!$L$16"}</definedName>
    <definedName name="mai" localSheetId="15" hidden="1">{"'Sheet1'!$L$16"}</definedName>
    <definedName name="mai" localSheetId="16" hidden="1">{"'Sheet1'!$L$16"}</definedName>
    <definedName name="mai" localSheetId="7" hidden="1">{"'Sheet1'!$L$16"}</definedName>
    <definedName name="mai" hidden="1">{"'Sheet1'!$L$16"}</definedName>
    <definedName name="MAJ_CON_EQP">#REF!</definedName>
    <definedName name="matbang" localSheetId="5" hidden="1">{"'Sheet1'!$L$16"}</definedName>
    <definedName name="matbang" localSheetId="6" hidden="1">{"'Sheet1'!$L$16"}</definedName>
    <definedName name="matbang" localSheetId="0" hidden="1">{"'Sheet1'!$L$16"}</definedName>
    <definedName name="matbang" localSheetId="3" hidden="1">{"'Sheet1'!$L$16"}</definedName>
    <definedName name="matbang" localSheetId="1" hidden="1">{"'Sheet1'!$L$16"}</definedName>
    <definedName name="matbang" localSheetId="4" hidden="1">{"'Sheet1'!$L$16"}</definedName>
    <definedName name="matbang" localSheetId="2" hidden="1">{"'Sheet1'!$L$16"}</definedName>
    <definedName name="matbang" localSheetId="12" hidden="1">{"'Sheet1'!$L$16"}</definedName>
    <definedName name="matbang" localSheetId="14" hidden="1">{"'Sheet1'!$L$16"}</definedName>
    <definedName name="matbang" localSheetId="13" hidden="1">{"'Sheet1'!$L$16"}</definedName>
    <definedName name="matbang" localSheetId="15" hidden="1">{"'Sheet1'!$L$16"}</definedName>
    <definedName name="matbang" localSheetId="16" hidden="1">{"'Sheet1'!$L$16"}</definedName>
    <definedName name="matbang" localSheetId="7" hidden="1">{"'Sheet1'!$L$16"}</definedName>
    <definedName name="matbang" hidden="1">{"'Sheet1'!$L$16"}</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inh" localSheetId="5" hidden="1">{"'Sheet1'!$L$16"}</definedName>
    <definedName name="minh" localSheetId="6" hidden="1">{"'Sheet1'!$L$16"}</definedName>
    <definedName name="minh" localSheetId="0" hidden="1">{"'Sheet1'!$L$16"}</definedName>
    <definedName name="minh" localSheetId="3" hidden="1">{"'Sheet1'!$L$16"}</definedName>
    <definedName name="minh" localSheetId="1" hidden="1">{"'Sheet1'!$L$16"}</definedName>
    <definedName name="minh" localSheetId="4" hidden="1">{"'Sheet1'!$L$16"}</definedName>
    <definedName name="minh" localSheetId="2" hidden="1">{"'Sheet1'!$L$16"}</definedName>
    <definedName name="minh" localSheetId="12" hidden="1">{"'Sheet1'!$L$16"}</definedName>
    <definedName name="minh" localSheetId="14" hidden="1">{"'Sheet1'!$L$16"}</definedName>
    <definedName name="minh" localSheetId="13" hidden="1">{"'Sheet1'!$L$16"}</definedName>
    <definedName name="minh" localSheetId="15" hidden="1">{"'Sheet1'!$L$16"}</definedName>
    <definedName name="minh" localSheetId="16" hidden="1">{"'Sheet1'!$L$16"}</definedName>
    <definedName name="minh" localSheetId="7" hidden="1">{"'Sheet1'!$L$16"}</definedName>
    <definedName name="minh" hidden="1">{"'Sheet1'!$L$16"}</definedName>
    <definedName name="MN">#REF!</definedName>
    <definedName name="mo" localSheetId="19" hidden="1">{"'Sheet1'!$L$16"}</definedName>
    <definedName name="mo" localSheetId="5" hidden="1">{"'Sheet1'!$L$16"}</definedName>
    <definedName name="mo" localSheetId="6" hidden="1">{"'Sheet1'!$L$16"}</definedName>
    <definedName name="mo" localSheetId="0" hidden="1">{"'Sheet1'!$L$16"}</definedName>
    <definedName name="mo" localSheetId="3" hidden="1">{"'Sheet1'!$L$16"}</definedName>
    <definedName name="mo" localSheetId="1" hidden="1">{"'Sheet1'!$L$16"}</definedName>
    <definedName name="mo" localSheetId="4" hidden="1">{"'Sheet1'!$L$16"}</definedName>
    <definedName name="mo" localSheetId="2" hidden="1">{"'Sheet1'!$L$16"}</definedName>
    <definedName name="mo" localSheetId="12" hidden="1">{"'Sheet1'!$L$16"}</definedName>
    <definedName name="mo" localSheetId="14" hidden="1">{"'Sheet1'!$L$16"}</definedName>
    <definedName name="mo" localSheetId="13" hidden="1">{"'Sheet1'!$L$16"}</definedName>
    <definedName name="mo" localSheetId="15" hidden="1">{"'Sheet1'!$L$16"}</definedName>
    <definedName name="mo" localSheetId="16" hidden="1">{"'Sheet1'!$L$16"}</definedName>
    <definedName name="mo" localSheetId="7" hidden="1">{"'Sheet1'!$L$16"}</definedName>
    <definedName name="mo" hidden="1">{"'Sheet1'!$L$16"}</definedName>
    <definedName name="moi" localSheetId="19" hidden="1">{"'Sheet1'!$L$16"}</definedName>
    <definedName name="moi" localSheetId="5" hidden="1">{"'Sheet1'!$L$16"}</definedName>
    <definedName name="moi" localSheetId="6" hidden="1">{"'Sheet1'!$L$16"}</definedName>
    <definedName name="moi" localSheetId="0" hidden="1">{"'Sheet1'!$L$16"}</definedName>
    <definedName name="moi" localSheetId="3" hidden="1">{"'Sheet1'!$L$16"}</definedName>
    <definedName name="moi" localSheetId="1" hidden="1">{"'Sheet1'!$L$16"}</definedName>
    <definedName name="moi" localSheetId="4" hidden="1">{"'Sheet1'!$L$16"}</definedName>
    <definedName name="moi" localSheetId="2" hidden="1">{"'Sheet1'!$L$16"}</definedName>
    <definedName name="moi" localSheetId="12" hidden="1">{"'Sheet1'!$L$16"}</definedName>
    <definedName name="moi" localSheetId="14" hidden="1">{"'Sheet1'!$L$16"}</definedName>
    <definedName name="moi" localSheetId="13" hidden="1">{"'Sheet1'!$L$16"}</definedName>
    <definedName name="moi" localSheetId="15" hidden="1">{"'Sheet1'!$L$16"}</definedName>
    <definedName name="moi" localSheetId="16" hidden="1">{"'Sheet1'!$L$16"}</definedName>
    <definedName name="moi" localSheetId="7" hidden="1">{"'Sheet1'!$L$16"}</definedName>
    <definedName name="moi" hidden="1">{"'Sheet1'!$L$16"}</definedName>
    <definedName name="mongbang">#REF!</definedName>
    <definedName name="mongdon">#REF!</definedName>
    <definedName name="mot" localSheetId="5" hidden="1">{"'Sheet1'!$L$16"}</definedName>
    <definedName name="mot" localSheetId="6" hidden="1">{"'Sheet1'!$L$16"}</definedName>
    <definedName name="mot" localSheetId="0" hidden="1">{"'Sheet1'!$L$16"}</definedName>
    <definedName name="mot" localSheetId="3" hidden="1">{"'Sheet1'!$L$16"}</definedName>
    <definedName name="mot" localSheetId="1" hidden="1">{"'Sheet1'!$L$16"}</definedName>
    <definedName name="mot" localSheetId="4" hidden="1">{"'Sheet1'!$L$16"}</definedName>
    <definedName name="mot" localSheetId="2" hidden="1">{"'Sheet1'!$L$16"}</definedName>
    <definedName name="mot" localSheetId="12" hidden="1">{"'Sheet1'!$L$16"}</definedName>
    <definedName name="mot" localSheetId="14" hidden="1">{"'Sheet1'!$L$16"}</definedName>
    <definedName name="mot" localSheetId="13" hidden="1">{"'Sheet1'!$L$16"}</definedName>
    <definedName name="mot" localSheetId="15" hidden="1">{"'Sheet1'!$L$16"}</definedName>
    <definedName name="mot" localSheetId="16" hidden="1">{"'Sheet1'!$L$16"}</definedName>
    <definedName name="mot" localSheetId="7" hidden="1">{"'Sheet1'!$L$16"}</definedName>
    <definedName name="mot" hidden="1">{"'Sheet1'!$L$16"}</definedName>
    <definedName name="Moùng">#REF!</definedName>
    <definedName name="MSCT">#REF!</definedName>
    <definedName name="mtcdg">#REF!</definedName>
    <definedName name="MTMAC12">#REF!</definedName>
    <definedName name="mtram">#REF!</definedName>
    <definedName name="mvac" localSheetId="5" hidden="1">{"'Sheet1'!$L$16"}</definedName>
    <definedName name="mvac" localSheetId="6" hidden="1">{"'Sheet1'!$L$16"}</definedName>
    <definedName name="mvac" localSheetId="0" hidden="1">{"'Sheet1'!$L$16"}</definedName>
    <definedName name="mvac" localSheetId="3" hidden="1">{"'Sheet1'!$L$16"}</definedName>
    <definedName name="mvac" localSheetId="4" hidden="1">{"'Sheet1'!$L$16"}</definedName>
    <definedName name="mvac" localSheetId="12" hidden="1">{"'Sheet1'!$L$16"}</definedName>
    <definedName name="mvac" localSheetId="14" hidden="1">{"'Sheet1'!$L$16"}</definedName>
    <definedName name="mvac" localSheetId="13" hidden="1">{"'Sheet1'!$L$16"}</definedName>
    <definedName name="mvac" localSheetId="15" hidden="1">{"'Sheet1'!$L$16"}</definedName>
    <definedName name="mvac" localSheetId="7" hidden="1">{"'Sheet1'!$L$16"}</definedName>
    <definedName name="mvac" hidden="1">{"'Sheet1'!$L$16"}</definedName>
    <definedName name="myle">#REF!</definedName>
    <definedName name="n" localSheetId="19" hidden="1">{"'Sheet1'!$L$16"}</definedName>
    <definedName name="n" localSheetId="5" hidden="1">{"'Sheet1'!$L$16"}</definedName>
    <definedName name="n" localSheetId="6" hidden="1">{"'Sheet1'!$L$16"}</definedName>
    <definedName name="n" localSheetId="0" hidden="1">{"'Sheet1'!$L$16"}</definedName>
    <definedName name="n" localSheetId="3" hidden="1">{"'Sheet1'!$L$16"}</definedName>
    <definedName name="n" localSheetId="1" hidden="1">{"'Sheet1'!$L$16"}</definedName>
    <definedName name="n" localSheetId="4" hidden="1">{"'Sheet1'!$L$16"}</definedName>
    <definedName name="n" localSheetId="2" hidden="1">{"'Sheet1'!$L$16"}</definedName>
    <definedName name="n" localSheetId="12" hidden="1">{"'Sheet1'!$L$16"}</definedName>
    <definedName name="n" localSheetId="14" hidden="1">{"'Sheet1'!$L$16"}</definedName>
    <definedName name="n" localSheetId="13" hidden="1">{"'Sheet1'!$L$16"}</definedName>
    <definedName name="n" localSheetId="15" hidden="1">{"'Sheet1'!$L$16"}</definedName>
    <definedName name="n" localSheetId="16" hidden="1">{"'Sheet1'!$L$16"}</definedName>
    <definedName name="n" localSheetId="7" hidden="1">{"'Sheet1'!$L$16"}</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am" localSheetId="5" hidden="1">{"'Sheet1'!$L$16"}</definedName>
    <definedName name="nam" localSheetId="6" hidden="1">{"'Sheet1'!$L$16"}</definedName>
    <definedName name="nam" localSheetId="0" hidden="1">{"'Sheet1'!$L$16"}</definedName>
    <definedName name="nam" localSheetId="3" hidden="1">{"'Sheet1'!$L$16"}</definedName>
    <definedName name="nam" localSheetId="1" hidden="1">{"'Sheet1'!$L$16"}</definedName>
    <definedName name="nam" localSheetId="4" hidden="1">{"'Sheet1'!$L$16"}</definedName>
    <definedName name="nam" localSheetId="2" hidden="1">{"'Sheet1'!$L$16"}</definedName>
    <definedName name="nam" localSheetId="12" hidden="1">{"'Sheet1'!$L$16"}</definedName>
    <definedName name="nam" localSheetId="14" hidden="1">{"'Sheet1'!$L$16"}</definedName>
    <definedName name="nam" localSheetId="13" hidden="1">{"'Sheet1'!$L$16"}</definedName>
    <definedName name="nam" localSheetId="15" hidden="1">{"'Sheet1'!$L$16"}</definedName>
    <definedName name="nam" localSheetId="16" hidden="1">{"'Sheet1'!$L$16"}</definedName>
    <definedName name="nam" localSheetId="7" hidden="1">{"'Sheet1'!$L$16"}</definedName>
    <definedName name="nam" hidden="1">{"'Sheet1'!$L$16"}</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localSheetId="19" hidden="1">{"'Sheet1'!$L$16"}</definedName>
    <definedName name="new" hidden="1">#N/A</definedName>
    <definedName name="ngu" localSheetId="19" hidden="1">{"'Sheet1'!$L$16"}</definedName>
    <definedName name="ngu" localSheetId="5" hidden="1">{"'Sheet1'!$L$16"}</definedName>
    <definedName name="ngu" localSheetId="6" hidden="1">{"'Sheet1'!$L$16"}</definedName>
    <definedName name="ngu" localSheetId="0" hidden="1">{"'Sheet1'!$L$16"}</definedName>
    <definedName name="ngu" localSheetId="3" hidden="1">{"'Sheet1'!$L$16"}</definedName>
    <definedName name="ngu" localSheetId="1" hidden="1">{"'Sheet1'!$L$16"}</definedName>
    <definedName name="ngu" localSheetId="4" hidden="1">{"'Sheet1'!$L$16"}</definedName>
    <definedName name="ngu" localSheetId="2" hidden="1">{"'Sheet1'!$L$16"}</definedName>
    <definedName name="ngu" localSheetId="12" hidden="1">{"'Sheet1'!$L$16"}</definedName>
    <definedName name="ngu" localSheetId="14" hidden="1">{"'Sheet1'!$L$16"}</definedName>
    <definedName name="ngu" localSheetId="13" hidden="1">{"'Sheet1'!$L$16"}</definedName>
    <definedName name="ngu" localSheetId="15" hidden="1">{"'Sheet1'!$L$16"}</definedName>
    <definedName name="ngu" localSheetId="16" hidden="1">{"'Sheet1'!$L$16"}</definedName>
    <definedName name="ngu" localSheetId="7" hidden="1">{"'Sheet1'!$L$16"}</definedName>
    <definedName name="ngu" hidden="1">{"'Sheet1'!$L$16"}</definedName>
    <definedName name="NH">#REF!</definedName>
    <definedName name="NHANH2_CG4" localSheetId="5" hidden="1">{"'Sheet1'!$L$16"}</definedName>
    <definedName name="NHANH2_CG4" localSheetId="6" hidden="1">{"'Sheet1'!$L$16"}</definedName>
    <definedName name="NHANH2_CG4" localSheetId="0" hidden="1">{"'Sheet1'!$L$16"}</definedName>
    <definedName name="NHANH2_CG4" localSheetId="3" hidden="1">{"'Sheet1'!$L$16"}</definedName>
    <definedName name="NHANH2_CG4" localSheetId="1" hidden="1">{"'Sheet1'!$L$16"}</definedName>
    <definedName name="NHANH2_CG4" localSheetId="4" hidden="1">{"'Sheet1'!$L$16"}</definedName>
    <definedName name="NHANH2_CG4" localSheetId="2" hidden="1">{"'Sheet1'!$L$16"}</definedName>
    <definedName name="NHANH2_CG4" localSheetId="12" hidden="1">{"'Sheet1'!$L$16"}</definedName>
    <definedName name="NHANH2_CG4" localSheetId="14" hidden="1">{"'Sheet1'!$L$16"}</definedName>
    <definedName name="NHANH2_CG4" localSheetId="13" hidden="1">{"'Sheet1'!$L$16"}</definedName>
    <definedName name="NHANH2_CG4" localSheetId="15" hidden="1">{"'Sheet1'!$L$16"}</definedName>
    <definedName name="NHANH2_CG4" localSheetId="16" hidden="1">{"'Sheet1'!$L$16"}</definedName>
    <definedName name="NHANH2_CG4" localSheetId="7" hidden="1">{"'Sheet1'!$L$16"}</definedName>
    <definedName name="NHANH2_CG4" hidden="1">{"'Sheet1'!$L$16"}</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nnn" localSheetId="5" hidden="1">{"'Sheet1'!$L$16"}</definedName>
    <definedName name="nnnn" localSheetId="6" hidden="1">{"'Sheet1'!$L$16"}</definedName>
    <definedName name="nnnn" localSheetId="0" hidden="1">{"'Sheet1'!$L$16"}</definedName>
    <definedName name="nnnn" localSheetId="3" hidden="1">{"'Sheet1'!$L$16"}</definedName>
    <definedName name="nnnn" localSheetId="1" hidden="1">{"'Sheet1'!$L$16"}</definedName>
    <definedName name="nnnn" localSheetId="4" hidden="1">{"'Sheet1'!$L$16"}</definedName>
    <definedName name="nnnn" localSheetId="2" hidden="1">{"'Sheet1'!$L$16"}</definedName>
    <definedName name="nnnn" localSheetId="12" hidden="1">{"'Sheet1'!$L$16"}</definedName>
    <definedName name="nnnn" localSheetId="14" hidden="1">{"'Sheet1'!$L$16"}</definedName>
    <definedName name="nnnn" localSheetId="13" hidden="1">{"'Sheet1'!$L$16"}</definedName>
    <definedName name="nnnn" localSheetId="15" hidden="1">{"'Sheet1'!$L$16"}</definedName>
    <definedName name="nnnn" localSheetId="16" hidden="1">{"'Sheet1'!$L$16"}</definedName>
    <definedName name="nnnn" localSheetId="7" hidden="1">{"'Sheet1'!$L$16"}</definedName>
    <definedName name="nnnn" hidden="1">{"'Sheet1'!$L$16"}</definedName>
    <definedName name="No">#REF!</definedName>
    <definedName name="NSTW" localSheetId="19" hidden="1">#REF!</definedName>
    <definedName name="NSTW" hidden="1">#REF!</definedName>
    <definedName name="NUOCHKHOAN" localSheetId="5" hidden="1">{"'Sheet1'!$L$16"}</definedName>
    <definedName name="NUOCHKHOAN" localSheetId="6" hidden="1">{"'Sheet1'!$L$16"}</definedName>
    <definedName name="NUOCHKHOAN" localSheetId="0" hidden="1">{"'Sheet1'!$L$16"}</definedName>
    <definedName name="NUOCHKHOAN" localSheetId="3" hidden="1">{"'Sheet1'!$L$16"}</definedName>
    <definedName name="NUOCHKHOAN" localSheetId="4" hidden="1">{"'Sheet1'!$L$16"}</definedName>
    <definedName name="NUOCHKHOAN" localSheetId="12" hidden="1">{"'Sheet1'!$L$16"}</definedName>
    <definedName name="NUOCHKHOAN" localSheetId="14" hidden="1">{"'Sheet1'!$L$16"}</definedName>
    <definedName name="NUOCHKHOAN" localSheetId="13" hidden="1">{"'Sheet1'!$L$16"}</definedName>
    <definedName name="NUOCHKHOAN" localSheetId="15" hidden="1">{"'Sheet1'!$L$16"}</definedName>
    <definedName name="NUOCHKHOAN" localSheetId="7" hidden="1">{"'Sheet1'!$L$16"}</definedName>
    <definedName name="NUOCHKHOAN" hidden="1">{"'Sheet1'!$L$16"}</definedName>
    <definedName name="NUOCHKHOANMOI" localSheetId="5" hidden="1">{"'Sheet1'!$L$16"}</definedName>
    <definedName name="NUOCHKHOANMOI" localSheetId="6" hidden="1">{"'Sheet1'!$L$16"}</definedName>
    <definedName name="NUOCHKHOANMOI" localSheetId="0" hidden="1">{"'Sheet1'!$L$16"}</definedName>
    <definedName name="NUOCHKHOANMOI" localSheetId="3" hidden="1">{"'Sheet1'!$L$16"}</definedName>
    <definedName name="NUOCHKHOANMOI" localSheetId="4" hidden="1">{"'Sheet1'!$L$16"}</definedName>
    <definedName name="NUOCHKHOANMOI" localSheetId="12" hidden="1">{"'Sheet1'!$L$16"}</definedName>
    <definedName name="NUOCHKHOANMOI" localSheetId="14" hidden="1">{"'Sheet1'!$L$16"}</definedName>
    <definedName name="NUOCHKHOANMOI" localSheetId="13" hidden="1">{"'Sheet1'!$L$16"}</definedName>
    <definedName name="NUOCHKHOANMOI" localSheetId="15" hidden="1">{"'Sheet1'!$L$16"}</definedName>
    <definedName name="NUOCHKHOANMOI" localSheetId="7" hidden="1">{"'Sheet1'!$L$16"}</definedName>
    <definedName name="NUOCHKHOANMOI" hidden="1">{"'Sheet1'!$L$16"}</definedName>
    <definedName name="nx">#REF!</definedName>
    <definedName name="o" localSheetId="19" hidden="1">{"'Sheet1'!$L$16"}</definedName>
    <definedName name="o" localSheetId="5" hidden="1">{"'Sheet1'!$L$16"}</definedName>
    <definedName name="o" localSheetId="6" hidden="1">{"'Sheet1'!$L$16"}</definedName>
    <definedName name="o" localSheetId="0" hidden="1">{"'Sheet1'!$L$16"}</definedName>
    <definedName name="o" localSheetId="3" hidden="1">{"'Sheet1'!$L$16"}</definedName>
    <definedName name="o" localSheetId="1" hidden="1">{"'Sheet1'!$L$16"}</definedName>
    <definedName name="o" localSheetId="4" hidden="1">{"'Sheet1'!$L$16"}</definedName>
    <definedName name="o" localSheetId="2" hidden="1">{"'Sheet1'!$L$16"}</definedName>
    <definedName name="o" localSheetId="12" hidden="1">{"'Sheet1'!$L$16"}</definedName>
    <definedName name="o" localSheetId="14" hidden="1">{"'Sheet1'!$L$16"}</definedName>
    <definedName name="o" localSheetId="13" hidden="1">{"'Sheet1'!$L$16"}</definedName>
    <definedName name="o" localSheetId="15" hidden="1">{"'Sheet1'!$L$16"}</definedName>
    <definedName name="o" localSheetId="16" hidden="1">{"'Sheet1'!$L$16"}</definedName>
    <definedName name="o" localSheetId="7" hidden="1">{"'Sheet1'!$L$16"}</definedName>
    <definedName name="o" hidden="1">{"'Sheet1'!$L$16"}</definedName>
    <definedName name="ophom">#REF!</definedName>
    <definedName name="OrderTable" localSheetId="19" hidden="1">#REF!</definedName>
    <definedName name="OrderTable" hidden="1">#REF!</definedName>
    <definedName name="osc">#REF!</definedName>
    <definedName name="PA">#REF!</definedName>
    <definedName name="PAIII_" localSheetId="19" hidden="1">{"'Sheet1'!$L$16"}</definedName>
    <definedName name="PAIII_" localSheetId="5" hidden="1">{"'Sheet1'!$L$16"}</definedName>
    <definedName name="PAIII_" localSheetId="6" hidden="1">{"'Sheet1'!$L$16"}</definedName>
    <definedName name="PAIII_" localSheetId="0" hidden="1">{"'Sheet1'!$L$16"}</definedName>
    <definedName name="PAIII_" localSheetId="3" hidden="1">{"'Sheet1'!$L$16"}</definedName>
    <definedName name="PAIII_" localSheetId="1" hidden="1">{"'Sheet1'!$L$16"}</definedName>
    <definedName name="PAIII_" localSheetId="4" hidden="1">{"'Sheet1'!$L$16"}</definedName>
    <definedName name="PAIII_" localSheetId="2" hidden="1">{"'Sheet1'!$L$16"}</definedName>
    <definedName name="PAIII_" localSheetId="12" hidden="1">{"'Sheet1'!$L$16"}</definedName>
    <definedName name="PAIII_" localSheetId="14" hidden="1">{"'Sheet1'!$L$16"}</definedName>
    <definedName name="PAIII_" localSheetId="13" hidden="1">{"'Sheet1'!$L$16"}</definedName>
    <definedName name="PAIII_" localSheetId="15" hidden="1">{"'Sheet1'!$L$16"}</definedName>
    <definedName name="PAIII_" localSheetId="16" hidden="1">{"'Sheet1'!$L$16"}</definedName>
    <definedName name="PAIII_" localSheetId="7" hidden="1">{"'Sheet1'!$L$16"}</definedName>
    <definedName name="PAIII_" hidden="1">{"'Sheet1'!$L$16"}</definedName>
    <definedName name="panen">#REF!</definedName>
    <definedName name="PHAN_DIEN_DZ0.4KV">#REF!</definedName>
    <definedName name="PHAN_DIEN_TBA">#REF!</definedName>
    <definedName name="PHAN_MUA_SAM_DZ0.4KV">#REF!</definedName>
    <definedName name="phu_luc_vua">#REF!</definedName>
    <definedName name="PLKL">#REF!</definedName>
    <definedName name="PMS" localSheetId="19" hidden="1">{"'Sheet1'!$L$16"}</definedName>
    <definedName name="PMS" localSheetId="5" hidden="1">{"'Sheet1'!$L$16"}</definedName>
    <definedName name="PMS" localSheetId="6" hidden="1">{"'Sheet1'!$L$16"}</definedName>
    <definedName name="PMS" localSheetId="0" hidden="1">{"'Sheet1'!$L$16"}</definedName>
    <definedName name="PMS" localSheetId="3" hidden="1">{"'Sheet1'!$L$16"}</definedName>
    <definedName name="PMS" localSheetId="1" hidden="1">{"'Sheet1'!$L$16"}</definedName>
    <definedName name="PMS" localSheetId="4" hidden="1">{"'Sheet1'!$L$16"}</definedName>
    <definedName name="PMS" localSheetId="2" hidden="1">{"'Sheet1'!$L$16"}</definedName>
    <definedName name="PMS" localSheetId="12" hidden="1">{"'Sheet1'!$L$16"}</definedName>
    <definedName name="PMS" localSheetId="14" hidden="1">{"'Sheet1'!$L$16"}</definedName>
    <definedName name="PMS" localSheetId="13" hidden="1">{"'Sheet1'!$L$16"}</definedName>
    <definedName name="PMS" localSheetId="15" hidden="1">{"'Sheet1'!$L$16"}</definedName>
    <definedName name="PMS" localSheetId="16" hidden="1">{"'Sheet1'!$L$16"}</definedName>
    <definedName name="PMS" localSheetId="7" hidden="1">{"'Sheet1'!$L$16"}</definedName>
    <definedName name="PMS" hidden="1">{"'Sheet1'!$L$16"}</definedName>
    <definedName name="PRICE">#REF!</definedName>
    <definedName name="PRICE1">#REF!</definedName>
    <definedName name="_xlnm.Print_Area" localSheetId="19">'DM DA (doi ung)'!$A$1:$AG$46</definedName>
    <definedName name="_xlnm.Print_Area" localSheetId="18">'NSĐP (Doi ung)'!$A$1:$R$15</definedName>
    <definedName name="_xlnm.Print_Area" localSheetId="5">'PL 1 '!$A$1:$AI$27</definedName>
    <definedName name="_xlnm.Print_Area" localSheetId="6">'PL 2'!$A$1:$M$78</definedName>
    <definedName name="_xlnm.Print_Area" localSheetId="0">'PL IIIa'!$A$1:$R$54</definedName>
    <definedName name="_xlnm.Print_Area" localSheetId="3">'PL IV a_SN'!$A$1:$H$98</definedName>
    <definedName name="_xlnm.Print_Area" localSheetId="1">'PL IV.1'!$A$1:$Q$54</definedName>
    <definedName name="_xlnm.Print_Area" localSheetId="4">'PL IVb_ĐT'!$A$1:$M$78</definedName>
    <definedName name="_xlnm.Print_Area" localSheetId="2">'PL V.1'!$A$1:$P$151</definedName>
    <definedName name="_xlnm.Print_Area" localSheetId="12">'PL Va (goc)'!$A$1:$H$80</definedName>
    <definedName name="_xlnm.Print_Area" localSheetId="14">'PL Va_SN'!$A$1:$H$48</definedName>
    <definedName name="_xlnm.Print_Area" localSheetId="13">'PL Vb'!$A$1:$H$48</definedName>
    <definedName name="_xlnm.Print_Area" localSheetId="15">'PL Vb_DT'!$A$1:$H$80</definedName>
    <definedName name="_xlnm.Print_Area" localSheetId="16">'PL VI.1'!$A$1:$P$119</definedName>
    <definedName name="_xlnm.Print_Area" localSheetId="7">'PL3'!$A$1:$H$11</definedName>
    <definedName name="PRINT_AREA_MI" localSheetId="6">#REF!</definedName>
    <definedName name="PRINT_AREA_MI" localSheetId="4">#REF!</definedName>
    <definedName name="PRINT_AREA_MI" localSheetId="12">#REF!</definedName>
    <definedName name="PRINT_AREA_MI" localSheetId="14">#REF!</definedName>
    <definedName name="PRINT_AREA_MI" localSheetId="13">#REF!</definedName>
    <definedName name="PRINT_AREA_MI" localSheetId="15">#REF!</definedName>
    <definedName name="PRINT_AREA_MI" localSheetId="7">#REF!</definedName>
    <definedName name="PRINT_AREA_MI">#REF!</definedName>
    <definedName name="_xlnm.Print_Titles" localSheetId="19">'DM DA (doi ung)'!$5:$8</definedName>
    <definedName name="_xlnm.Print_Titles" localSheetId="18">'NSĐP (Doi ung)'!$3:$6</definedName>
    <definedName name="_xlnm.Print_Titles" localSheetId="5">'PL 1 '!$A:$B,'PL 1 '!$5:$10</definedName>
    <definedName name="_xlnm.Print_Titles" localSheetId="6">'PL 2'!$5:$7</definedName>
    <definedName name="_xlnm.Print_Titles" localSheetId="0">'PL IIIa'!$5:$7</definedName>
    <definedName name="_xlnm.Print_Titles" localSheetId="3">'PL IV a_SN'!$5:$7</definedName>
    <definedName name="_xlnm.Print_Titles" localSheetId="1">'PL IV.1'!$5:$7</definedName>
    <definedName name="_xlnm.Print_Titles" localSheetId="4">'PL IVb_ĐT'!$5:$7</definedName>
    <definedName name="_xlnm.Print_Titles" localSheetId="2">'PL V.1'!$5:$7</definedName>
    <definedName name="_xlnm.Print_Titles" localSheetId="12">'PL Va (goc)'!$5:$7</definedName>
    <definedName name="_xlnm.Print_Titles" localSheetId="14">'PL Va_SN'!$5:$7</definedName>
    <definedName name="_xlnm.Print_Titles" localSheetId="13">'PL Vb'!$5:$7</definedName>
    <definedName name="_xlnm.Print_Titles" localSheetId="15">'PL Vb_DT'!$5:$7</definedName>
    <definedName name="_xlnm.Print_Titles" localSheetId="16">'PL VI.1'!$5:$7</definedName>
    <definedName name="_xlnm.Print_Titles" localSheetId="7">'PL3'!$5:$7</definedName>
    <definedName name="_xlnm.Print_Titles">#N/A</definedName>
    <definedName name="Print_Titles_MI" localSheetId="19">#REF!</definedName>
    <definedName name="Print_Titles_MI" localSheetId="5">#REF!</definedName>
    <definedName name="Print_Titles_MI">#REF!</definedName>
    <definedName name="PRINTA" localSheetId="19">#REF!</definedName>
    <definedName name="PRINTA">#REF!</definedName>
    <definedName name="PRINTB" localSheetId="19">#REF!</definedName>
    <definedName name="PRINTB">#REF!</definedName>
    <definedName name="PRINTC">#REF!</definedName>
    <definedName name="ProdForm" localSheetId="19" hidden="1">#REF!</definedName>
    <definedName name="ProdForm" hidden="1">#REF!</definedName>
    <definedName name="Product" localSheetId="19"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a" localSheetId="5" hidden="1">{"'Sheet1'!$L$16"}</definedName>
    <definedName name="qa" localSheetId="6" hidden="1">{"'Sheet1'!$L$16"}</definedName>
    <definedName name="qa" localSheetId="0" hidden="1">{"'Sheet1'!$L$16"}</definedName>
    <definedName name="qa" localSheetId="3" hidden="1">{"'Sheet1'!$L$16"}</definedName>
    <definedName name="qa" localSheetId="1" hidden="1">{"'Sheet1'!$L$16"}</definedName>
    <definedName name="qa" localSheetId="4" hidden="1">{"'Sheet1'!$L$16"}</definedName>
    <definedName name="qa" localSheetId="2" hidden="1">{"'Sheet1'!$L$16"}</definedName>
    <definedName name="qa" localSheetId="12" hidden="1">{"'Sheet1'!$L$16"}</definedName>
    <definedName name="qa" localSheetId="14" hidden="1">{"'Sheet1'!$L$16"}</definedName>
    <definedName name="qa" localSheetId="13" hidden="1">{"'Sheet1'!$L$16"}</definedName>
    <definedName name="qa" localSheetId="15" hidden="1">{"'Sheet1'!$L$16"}</definedName>
    <definedName name="qa" localSheetId="16" hidden="1">{"'Sheet1'!$L$16"}</definedName>
    <definedName name="qa" localSheetId="7" hidden="1">{"'Sheet1'!$L$16"}</definedName>
    <definedName name="qa" hidden="1">{"'Sheet1'!$L$16"}</definedName>
    <definedName name="QL18CLBC">#REF!</definedName>
    <definedName name="QL18conlai">#REF!</definedName>
    <definedName name="QQ" localSheetId="5" hidden="1">{"'Sheet1'!$L$16"}</definedName>
    <definedName name="QQ" localSheetId="6" hidden="1">{"'Sheet1'!$L$16"}</definedName>
    <definedName name="QQ" localSheetId="0" hidden="1">{"'Sheet1'!$L$16"}</definedName>
    <definedName name="QQ" localSheetId="3" hidden="1">{"'Sheet1'!$L$16"}</definedName>
    <definedName name="QQ" localSheetId="1" hidden="1">{"'Sheet1'!$L$16"}</definedName>
    <definedName name="QQ" localSheetId="4" hidden="1">{"'Sheet1'!$L$16"}</definedName>
    <definedName name="QQ" localSheetId="2" hidden="1">{"'Sheet1'!$L$16"}</definedName>
    <definedName name="QQ" localSheetId="12" hidden="1">{"'Sheet1'!$L$16"}</definedName>
    <definedName name="QQ" localSheetId="14" hidden="1">{"'Sheet1'!$L$16"}</definedName>
    <definedName name="QQ" localSheetId="13" hidden="1">{"'Sheet1'!$L$16"}</definedName>
    <definedName name="QQ" localSheetId="15" hidden="1">{"'Sheet1'!$L$16"}</definedName>
    <definedName name="QQ" localSheetId="16" hidden="1">{"'Sheet1'!$L$16"}</definedName>
    <definedName name="QQ" localSheetId="7" hidden="1">{"'Sheet1'!$L$16"}</definedName>
    <definedName name="QQ" hidden="1">{"'Sheet1'!$L$16"}</definedName>
    <definedName name="qtdm">#REF!</definedName>
    <definedName name="quoan" localSheetId="5" hidden="1">{"'Sheet1'!$L$16"}</definedName>
    <definedName name="quoan" localSheetId="6" hidden="1">{"'Sheet1'!$L$16"}</definedName>
    <definedName name="quoan" localSheetId="0" hidden="1">{"'Sheet1'!$L$16"}</definedName>
    <definedName name="quoan" localSheetId="3" hidden="1">{"'Sheet1'!$L$16"}</definedName>
    <definedName name="quoan" localSheetId="1" hidden="1">{"'Sheet1'!$L$16"}</definedName>
    <definedName name="quoan" localSheetId="4" hidden="1">{"'Sheet1'!$L$16"}</definedName>
    <definedName name="quoan" localSheetId="2" hidden="1">{"'Sheet1'!$L$16"}</definedName>
    <definedName name="quoan" localSheetId="12" hidden="1">{"'Sheet1'!$L$16"}</definedName>
    <definedName name="quoan" localSheetId="14" hidden="1">{"'Sheet1'!$L$16"}</definedName>
    <definedName name="quoan" localSheetId="13" hidden="1">{"'Sheet1'!$L$16"}</definedName>
    <definedName name="quoan" localSheetId="15" hidden="1">{"'Sheet1'!$L$16"}</definedName>
    <definedName name="quoan" localSheetId="16" hidden="1">{"'Sheet1'!$L$16"}</definedName>
    <definedName name="quoan" localSheetId="7" hidden="1">{"'Sheet1'!$L$16"}</definedName>
    <definedName name="quoan" hidden="1">{"'Sheet1'!$L$16"}</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localSheetId="19" hidden="1">#REF!</definedName>
    <definedName name="RCArea" localSheetId="5" hidden="1">#REF!</definedName>
    <definedName name="RCArea" hidden="1">#REF!</definedName>
    <definedName name="re" localSheetId="5" hidden="1">{"'Sheet1'!$L$16"}</definedName>
    <definedName name="re" localSheetId="6" hidden="1">{"'Sheet1'!$L$16"}</definedName>
    <definedName name="re" localSheetId="0" hidden="1">{"'Sheet1'!$L$16"}</definedName>
    <definedName name="re" localSheetId="3" hidden="1">{"'Sheet1'!$L$16"}</definedName>
    <definedName name="re" localSheetId="1" hidden="1">{"'Sheet1'!$L$16"}</definedName>
    <definedName name="re" localSheetId="4" hidden="1">{"'Sheet1'!$L$16"}</definedName>
    <definedName name="re" localSheetId="2" hidden="1">{"'Sheet1'!$L$16"}</definedName>
    <definedName name="re" localSheetId="12" hidden="1">{"'Sheet1'!$L$16"}</definedName>
    <definedName name="re" localSheetId="14" hidden="1">{"'Sheet1'!$L$16"}</definedName>
    <definedName name="re" localSheetId="13" hidden="1">{"'Sheet1'!$L$16"}</definedName>
    <definedName name="re" localSheetId="15" hidden="1">{"'Sheet1'!$L$16"}</definedName>
    <definedName name="re" localSheetId="16" hidden="1">{"'Sheet1'!$L$16"}</definedName>
    <definedName name="re" localSheetId="7" hidden="1">{"'Sheet1'!$L$16"}</definedName>
    <definedName name="re" hidden="1">{"'Sheet1'!$L$16"}</definedName>
    <definedName name="_xlnm.Recorder">#REF!</definedName>
    <definedName name="RECOUT">#N/A</definedName>
    <definedName name="Result21" localSheetId="5" hidden="1">{"'Sheet1'!$L$16"}</definedName>
    <definedName name="Result21" localSheetId="6" hidden="1">{"'Sheet1'!$L$16"}</definedName>
    <definedName name="Result21" localSheetId="0" hidden="1">{"'Sheet1'!$L$16"}</definedName>
    <definedName name="Result21" localSheetId="3" hidden="1">{"'Sheet1'!$L$16"}</definedName>
    <definedName name="Result21" localSheetId="4" hidden="1">{"'Sheet1'!$L$16"}</definedName>
    <definedName name="Result21" localSheetId="12" hidden="1">{"'Sheet1'!$L$16"}</definedName>
    <definedName name="Result21" localSheetId="14" hidden="1">{"'Sheet1'!$L$16"}</definedName>
    <definedName name="Result21" localSheetId="13" hidden="1">{"'Sheet1'!$L$16"}</definedName>
    <definedName name="Result21" localSheetId="15" hidden="1">{"'Sheet1'!$L$16"}</definedName>
    <definedName name="Result21" localSheetId="7" hidden="1">{"'Sheet1'!$L$16"}</definedName>
    <definedName name="Result21" hidden="1">{"'Sheet1'!$L$16"}</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rtr" localSheetId="5" hidden="1">{"'Sheet1'!$L$16"}</definedName>
    <definedName name="rtr" localSheetId="6" hidden="1">{"'Sheet1'!$L$16"}</definedName>
    <definedName name="rtr" localSheetId="0" hidden="1">{"'Sheet1'!$L$16"}</definedName>
    <definedName name="rtr" localSheetId="3" hidden="1">{"'Sheet1'!$L$16"}</definedName>
    <definedName name="rtr" localSheetId="4" hidden="1">{"'Sheet1'!$L$16"}</definedName>
    <definedName name="rtr" localSheetId="12" hidden="1">{"'Sheet1'!$L$16"}</definedName>
    <definedName name="rtr" localSheetId="14" hidden="1">{"'Sheet1'!$L$16"}</definedName>
    <definedName name="rtr" localSheetId="13" hidden="1">{"'Sheet1'!$L$16"}</definedName>
    <definedName name="rtr" localSheetId="15" hidden="1">{"'Sheet1'!$L$16"}</definedName>
    <definedName name="rtr" localSheetId="7" hidden="1">{"'Sheet1'!$L$16"}</definedName>
    <definedName name="rtr" hidden="1">{"'Sheet1'!$L$16"}</definedName>
    <definedName name="S.dinh">640</definedName>
    <definedName name="san" localSheetId="19">#REF!</definedName>
    <definedName name="san" localSheetId="5" hidden="1">{"'Sheet1'!$L$16"}</definedName>
    <definedName name="san" localSheetId="6" hidden="1">{"'Sheet1'!$L$16"}</definedName>
    <definedName name="san" localSheetId="0" hidden="1">{"'Sheet1'!$L$16"}</definedName>
    <definedName name="san" localSheetId="3" hidden="1">{"'Sheet1'!$L$16"}</definedName>
    <definedName name="san" localSheetId="1" hidden="1">{"'Sheet1'!$L$16"}</definedName>
    <definedName name="san" localSheetId="4" hidden="1">{"'Sheet1'!$L$16"}</definedName>
    <definedName name="san" localSheetId="2" hidden="1">{"'Sheet1'!$L$16"}</definedName>
    <definedName name="san" localSheetId="12" hidden="1">{"'Sheet1'!$L$16"}</definedName>
    <definedName name="san" localSheetId="14" hidden="1">{"'Sheet1'!$L$16"}</definedName>
    <definedName name="san" localSheetId="13" hidden="1">{"'Sheet1'!$L$16"}</definedName>
    <definedName name="san" localSheetId="15" hidden="1">{"'Sheet1'!$L$16"}</definedName>
    <definedName name="san" localSheetId="16" hidden="1">{"'Sheet1'!$L$16"}</definedName>
    <definedName name="san" localSheetId="7" hidden="1">{"'Sheet1'!$L$16"}</definedName>
    <definedName name="san" hidden="1">{"'Sheet1'!$L$16"}</definedName>
    <definedName name="sand" localSheetId="19">#REF!</definedName>
    <definedName name="sand">#REF!</definedName>
    <definedName name="sas" localSheetId="19" hidden="1">{"'Sheet1'!$L$16"}</definedName>
    <definedName name="sas" localSheetId="5" hidden="1">{"'Sheet1'!$L$16"}</definedName>
    <definedName name="sas" localSheetId="6" hidden="1">{"'Sheet1'!$L$16"}</definedName>
    <definedName name="sas" localSheetId="0" hidden="1">{"'Sheet1'!$L$16"}</definedName>
    <definedName name="sas" localSheetId="3" hidden="1">{"'Sheet1'!$L$16"}</definedName>
    <definedName name="sas" localSheetId="1" hidden="1">{"'Sheet1'!$L$16"}</definedName>
    <definedName name="sas" localSheetId="4" hidden="1">{"'Sheet1'!$L$16"}</definedName>
    <definedName name="sas" localSheetId="2" hidden="1">{"'Sheet1'!$L$16"}</definedName>
    <definedName name="sas" localSheetId="12" hidden="1">{"'Sheet1'!$L$16"}</definedName>
    <definedName name="sas" localSheetId="14" hidden="1">{"'Sheet1'!$L$16"}</definedName>
    <definedName name="sas" localSheetId="13" hidden="1">{"'Sheet1'!$L$16"}</definedName>
    <definedName name="sas" localSheetId="15" hidden="1">{"'Sheet1'!$L$16"}</definedName>
    <definedName name="sas" localSheetId="16" hidden="1">{"'Sheet1'!$L$16"}</definedName>
    <definedName name="sas" localSheetId="7" hidden="1">{"'Sheet1'!$L$16"}</definedName>
    <definedName name="sas" hidden="1">{"'Sheet1'!$L$16"}</definedName>
    <definedName name="SCH">#REF!</definedName>
    <definedName name="sd1p">#REF!</definedName>
    <definedName name="sd3p">#REF!</definedName>
    <definedName name="sdbv" localSheetId="5" hidden="1">{"'Sheet1'!$L$16"}</definedName>
    <definedName name="sdbv" localSheetId="6" hidden="1">{"'Sheet1'!$L$16"}</definedName>
    <definedName name="sdbv" localSheetId="0" hidden="1">{"'Sheet1'!$L$16"}</definedName>
    <definedName name="sdbv" localSheetId="3" hidden="1">{"'Sheet1'!$L$16"}</definedName>
    <definedName name="sdbv" localSheetId="1" hidden="1">{"'Sheet1'!$L$16"}</definedName>
    <definedName name="sdbv" localSheetId="4" hidden="1">{"'Sheet1'!$L$16"}</definedName>
    <definedName name="sdbv" localSheetId="2" hidden="1">{"'Sheet1'!$L$16"}</definedName>
    <definedName name="sdbv" localSheetId="12" hidden="1">{"'Sheet1'!$L$16"}</definedName>
    <definedName name="sdbv" localSheetId="14" hidden="1">{"'Sheet1'!$L$16"}</definedName>
    <definedName name="sdbv" localSheetId="13" hidden="1">{"'Sheet1'!$L$16"}</definedName>
    <definedName name="sdbv" localSheetId="15" hidden="1">{"'Sheet1'!$L$16"}</definedName>
    <definedName name="sdbv" localSheetId="16" hidden="1">{"'Sheet1'!$L$16"}</definedName>
    <definedName name="sdbv" localSheetId="7" hidden="1">{"'Sheet1'!$L$16"}</definedName>
    <definedName name="sdbv" hidden="1">{"'Sheet1'!$L$16"}</definedName>
    <definedName name="sdf" localSheetId="5" hidden="1">{"'Sheet1'!$L$16"}</definedName>
    <definedName name="sdf" localSheetId="6" hidden="1">{"'Sheet1'!$L$16"}</definedName>
    <definedName name="sdf" localSheetId="0" hidden="1">{"'Sheet1'!$L$16"}</definedName>
    <definedName name="sdf" localSheetId="3" hidden="1">{"'Sheet1'!$L$16"}</definedName>
    <definedName name="sdf" localSheetId="4" hidden="1">{"'Sheet1'!$L$16"}</definedName>
    <definedName name="sdf" localSheetId="12" hidden="1">{"'Sheet1'!$L$16"}</definedName>
    <definedName name="sdf" localSheetId="14" hidden="1">{"'Sheet1'!$L$16"}</definedName>
    <definedName name="sdf" localSheetId="13" hidden="1">{"'Sheet1'!$L$16"}</definedName>
    <definedName name="sdf" localSheetId="15" hidden="1">{"'Sheet1'!$L$16"}</definedName>
    <definedName name="sdf" localSheetId="7" hidden="1">{"'Sheet1'!$L$16"}</definedName>
    <definedName name="sdf" hidden="1">{"'Sheet1'!$L$16"}</definedName>
    <definedName name="sdfsdfs" hidden="1">#REF!</definedName>
    <definedName name="SDMONG">#REF!</definedName>
    <definedName name="sencount" hidden="1">2</definedName>
    <definedName name="sfasf" localSheetId="5" hidden="1">#REF!</definedName>
    <definedName name="sfasf" hidden="1">#REF!</definedName>
    <definedName name="sfsd" localSheetId="5" hidden="1">{"'Sheet1'!$L$16"}</definedName>
    <definedName name="sfsd" localSheetId="6" hidden="1">{"'Sheet1'!$L$16"}</definedName>
    <definedName name="sfsd" localSheetId="0" hidden="1">{"'Sheet1'!$L$16"}</definedName>
    <definedName name="sfsd" localSheetId="3" hidden="1">{"'Sheet1'!$L$16"}</definedName>
    <definedName name="sfsd" localSheetId="1" hidden="1">{"'Sheet1'!$L$16"}</definedName>
    <definedName name="sfsd" localSheetId="4" hidden="1">{"'Sheet1'!$L$16"}</definedName>
    <definedName name="sfsd" localSheetId="2" hidden="1">{"'Sheet1'!$L$16"}</definedName>
    <definedName name="sfsd" localSheetId="12" hidden="1">{"'Sheet1'!$L$16"}</definedName>
    <definedName name="sfsd" localSheetId="14" hidden="1">{"'Sheet1'!$L$16"}</definedName>
    <definedName name="sfsd" localSheetId="13" hidden="1">{"'Sheet1'!$L$16"}</definedName>
    <definedName name="sfsd" localSheetId="15" hidden="1">{"'Sheet1'!$L$16"}</definedName>
    <definedName name="sfsd" localSheetId="16" hidden="1">{"'Sheet1'!$L$16"}</definedName>
    <definedName name="sfsd" localSheetId="7" hidden="1">{"'Sheet1'!$L$16"}</definedName>
    <definedName name="sfsd" hidden="1">{"'Sheet1'!$L$16"}</definedName>
    <definedName name="sgsgdd" hidden="1">#N/A</definedName>
    <definedName name="sgsgsgs" hidden="1">#N/A</definedName>
    <definedName name="sho" localSheetId="19">#REF!</definedName>
    <definedName name="sho" localSheetId="5">#REF!</definedName>
    <definedName name="sho">#REF!</definedName>
    <definedName name="sht" localSheetId="19">#REF!</definedName>
    <definedName name="sht">#REF!</definedName>
    <definedName name="sht1p" localSheetId="19">#REF!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osanh2" localSheetId="5" hidden="1">{"'Sheet1'!$L$16"}</definedName>
    <definedName name="Sosanh2" localSheetId="6" hidden="1">{"'Sheet1'!$L$16"}</definedName>
    <definedName name="Sosanh2" localSheetId="0" hidden="1">{"'Sheet1'!$L$16"}</definedName>
    <definedName name="Sosanh2" localSheetId="3" hidden="1">{"'Sheet1'!$L$16"}</definedName>
    <definedName name="Sosanh2" localSheetId="1" hidden="1">{"'Sheet1'!$L$16"}</definedName>
    <definedName name="Sosanh2" localSheetId="4" hidden="1">{"'Sheet1'!$L$16"}</definedName>
    <definedName name="Sosanh2" localSheetId="2" hidden="1">{"'Sheet1'!$L$16"}</definedName>
    <definedName name="Sosanh2" localSheetId="12" hidden="1">{"'Sheet1'!$L$16"}</definedName>
    <definedName name="Sosanh2" localSheetId="14" hidden="1">{"'Sheet1'!$L$16"}</definedName>
    <definedName name="Sosanh2" localSheetId="13" hidden="1">{"'Sheet1'!$L$16"}</definedName>
    <definedName name="Sosanh2" localSheetId="15" hidden="1">{"'Sheet1'!$L$16"}</definedName>
    <definedName name="Sosanh2" localSheetId="16" hidden="1">{"'Sheet1'!$L$16"}</definedName>
    <definedName name="Sosanh2" localSheetId="7" hidden="1">{"'Sheet1'!$L$16"}</definedName>
    <definedName name="Sosanh2" hidden="1">{"'Sheet1'!$L$16"}</definedName>
    <definedName name="Spanner_Auto_File">"C:\My Documents\tinh cdo.x2a"</definedName>
    <definedName name="SPEC" localSheetId="19">#REF!</definedName>
    <definedName name="SPEC" localSheetId="5">#REF!</definedName>
    <definedName name="SPEC">#REF!</definedName>
    <definedName name="SpecialPrice" localSheetId="19" hidden="1">#REF!</definedName>
    <definedName name="SpecialPrice" hidden="1">#REF!</definedName>
    <definedName name="SPECSUMMARY">#REF!</definedName>
    <definedName name="SS" localSheetId="19" hidden="1">{"'Sheet1'!$L$16"}</definedName>
    <definedName name="SS" localSheetId="5" hidden="1">{"'Sheet1'!$L$16"}</definedName>
    <definedName name="SS" localSheetId="6" hidden="1">{"'Sheet1'!$L$16"}</definedName>
    <definedName name="SS" localSheetId="0" hidden="1">{"'Sheet1'!$L$16"}</definedName>
    <definedName name="SS" localSheetId="3" hidden="1">{"'Sheet1'!$L$16"}</definedName>
    <definedName name="SS" localSheetId="1" hidden="1">{"'Sheet1'!$L$16"}</definedName>
    <definedName name="SS" localSheetId="4" hidden="1">{"'Sheet1'!$L$16"}</definedName>
    <definedName name="SS" localSheetId="2" hidden="1">{"'Sheet1'!$L$16"}</definedName>
    <definedName name="SS" localSheetId="12" hidden="1">{"'Sheet1'!$L$16"}</definedName>
    <definedName name="SS" localSheetId="14" hidden="1">{"'Sheet1'!$L$16"}</definedName>
    <definedName name="SS" localSheetId="13" hidden="1">{"'Sheet1'!$L$16"}</definedName>
    <definedName name="SS" localSheetId="15" hidden="1">{"'Sheet1'!$L$16"}</definedName>
    <definedName name="SS" localSheetId="16" hidden="1">{"'Sheet1'!$L$16"}</definedName>
    <definedName name="SS" localSheetId="7" hidden="1">{"'Sheet1'!$L$16"}</definedName>
    <definedName name="SS" hidden="1">{"'Sheet1'!$L$16"}</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localSheetId="19" hidden="1">{"'Sheet1'!$L$16"}</definedName>
    <definedName name="t" localSheetId="5" hidden="1">{"'Sheet1'!$L$16"}</definedName>
    <definedName name="t" localSheetId="6" hidden="1">{"'Sheet1'!$L$16"}</definedName>
    <definedName name="t" localSheetId="0" hidden="1">{"'Sheet1'!$L$16"}</definedName>
    <definedName name="t" localSheetId="3" hidden="1">{"'Sheet1'!$L$16"}</definedName>
    <definedName name="t" localSheetId="1" hidden="1">{"'Sheet1'!$L$16"}</definedName>
    <definedName name="t" localSheetId="4" hidden="1">{"'Sheet1'!$L$16"}</definedName>
    <definedName name="t" localSheetId="2" hidden="1">{"'Sheet1'!$L$16"}</definedName>
    <definedName name="t" localSheetId="12" hidden="1">{"'Sheet1'!$L$16"}</definedName>
    <definedName name="t" localSheetId="14" hidden="1">{"'Sheet1'!$L$16"}</definedName>
    <definedName name="t" localSheetId="13" hidden="1">{"'Sheet1'!$L$16"}</definedName>
    <definedName name="t" localSheetId="15" hidden="1">{"'Sheet1'!$L$16"}</definedName>
    <definedName name="t" localSheetId="16" hidden="1">{"'Sheet1'!$L$16"}</definedName>
    <definedName name="t" localSheetId="7" hidden="1">{"'Sheet1'!$L$16"}</definedName>
    <definedName name="t" hidden="1">{"'Sheet1'!$L$16"}</definedName>
    <definedName name="T.3" localSheetId="5" hidden="1">{"'Sheet1'!$L$16"}</definedName>
    <definedName name="T.3" localSheetId="6" hidden="1">{"'Sheet1'!$L$16"}</definedName>
    <definedName name="T.3" localSheetId="0" hidden="1">{"'Sheet1'!$L$16"}</definedName>
    <definedName name="T.3" localSheetId="3" hidden="1">{"'Sheet1'!$L$16"}</definedName>
    <definedName name="T.3" localSheetId="1" hidden="1">{"'Sheet1'!$L$16"}</definedName>
    <definedName name="T.3" localSheetId="4" hidden="1">{"'Sheet1'!$L$16"}</definedName>
    <definedName name="T.3" localSheetId="2" hidden="1">{"'Sheet1'!$L$16"}</definedName>
    <definedName name="T.3" localSheetId="12" hidden="1">{"'Sheet1'!$L$16"}</definedName>
    <definedName name="T.3" localSheetId="14" hidden="1">{"'Sheet1'!$L$16"}</definedName>
    <definedName name="T.3" localSheetId="13" hidden="1">{"'Sheet1'!$L$16"}</definedName>
    <definedName name="T.3" localSheetId="15" hidden="1">{"'Sheet1'!$L$16"}</definedName>
    <definedName name="T.3" localSheetId="16" hidden="1">{"'Sheet1'!$L$16"}</definedName>
    <definedName name="T.3" localSheetId="7" hidden="1">{"'Sheet1'!$L$16"}</definedName>
    <definedName name="T.3"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 localSheetId="19">#REF!</definedName>
    <definedName name="TAMTINH" localSheetId="5">#REF!</definedName>
    <definedName name="TAMTINH">#REF!</definedName>
    <definedName name="Tang">100</definedName>
    <definedName name="tao" localSheetId="5" hidden="1">{"'Sheet1'!$L$16"}</definedName>
    <definedName name="tao" localSheetId="6" hidden="1">{"'Sheet1'!$L$16"}</definedName>
    <definedName name="tao" localSheetId="0" hidden="1">{"'Sheet1'!$L$16"}</definedName>
    <definedName name="tao" localSheetId="3" hidden="1">{"'Sheet1'!$L$16"}</definedName>
    <definedName name="tao" localSheetId="1" hidden="1">{"'Sheet1'!$L$16"}</definedName>
    <definedName name="tao" localSheetId="4" hidden="1">{"'Sheet1'!$L$16"}</definedName>
    <definedName name="tao" localSheetId="2" hidden="1">{"'Sheet1'!$L$16"}</definedName>
    <definedName name="tao" localSheetId="12" hidden="1">{"'Sheet1'!$L$16"}</definedName>
    <definedName name="tao" localSheetId="14" hidden="1">{"'Sheet1'!$L$16"}</definedName>
    <definedName name="tao" localSheetId="13" hidden="1">{"'Sheet1'!$L$16"}</definedName>
    <definedName name="tao" localSheetId="15" hidden="1">{"'Sheet1'!$L$16"}</definedName>
    <definedName name="tao" localSheetId="16" hidden="1">{"'Sheet1'!$L$16"}</definedName>
    <definedName name="tao" localSheetId="7" hidden="1">{"'Sheet1'!$L$16"}</definedName>
    <definedName name="tao" hidden="1">{"'Sheet1'!$L$16"}</definedName>
    <definedName name="TatBo" localSheetId="5" hidden="1">{"'Sheet1'!$L$16"}</definedName>
    <definedName name="TatBo" localSheetId="6" hidden="1">{"'Sheet1'!$L$16"}</definedName>
    <definedName name="TatBo" localSheetId="0" hidden="1">{"'Sheet1'!$L$16"}</definedName>
    <definedName name="TatBo" localSheetId="3" hidden="1">{"'Sheet1'!$L$16"}</definedName>
    <definedName name="TatBo" localSheetId="1" hidden="1">{"'Sheet1'!$L$16"}</definedName>
    <definedName name="TatBo" localSheetId="4" hidden="1">{"'Sheet1'!$L$16"}</definedName>
    <definedName name="TatBo" localSheetId="2" hidden="1">{"'Sheet1'!$L$16"}</definedName>
    <definedName name="TatBo" localSheetId="12" hidden="1">{"'Sheet1'!$L$16"}</definedName>
    <definedName name="TatBo" localSheetId="14" hidden="1">{"'Sheet1'!$L$16"}</definedName>
    <definedName name="TatBo" localSheetId="13" hidden="1">{"'Sheet1'!$L$16"}</definedName>
    <definedName name="TatBo" localSheetId="15" hidden="1">{"'Sheet1'!$L$16"}</definedName>
    <definedName name="TatBo" localSheetId="16" hidden="1">{"'Sheet1'!$L$16"}</definedName>
    <definedName name="TatBo" localSheetId="7" hidden="1">{"'Sheet1'!$L$16"}</definedName>
    <definedName name="TatBo" hidden="1">{"'Sheet1'!$L$16"}</definedName>
    <definedName name="TaxTV">10%</definedName>
    <definedName name="TaxXL">5%</definedName>
    <definedName name="TBA" localSheetId="19">#REF!</definedName>
    <definedName name="TBA" localSheetId="5">#REF!</definedName>
    <definedName name="TBA">#REF!</definedName>
    <definedName name="tbl_ProdInfo" localSheetId="19" hidden="1">#REF!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ha" localSheetId="19" hidden="1">{"'Sheet1'!$L$16"}</definedName>
    <definedName name="tha" localSheetId="5" hidden="1">{"'Sheet1'!$L$16"}</definedName>
    <definedName name="tha" localSheetId="6" hidden="1">{"'Sheet1'!$L$16"}</definedName>
    <definedName name="tha" localSheetId="0" hidden="1">{"'Sheet1'!$L$16"}</definedName>
    <definedName name="tha" localSheetId="3" hidden="1">{"'Sheet1'!$L$16"}</definedName>
    <definedName name="tha" localSheetId="1" hidden="1">{"'Sheet1'!$L$16"}</definedName>
    <definedName name="tha" localSheetId="4" hidden="1">{"'Sheet1'!$L$16"}</definedName>
    <definedName name="tha" localSheetId="2" hidden="1">{"'Sheet1'!$L$16"}</definedName>
    <definedName name="tha" localSheetId="12" hidden="1">{"'Sheet1'!$L$16"}</definedName>
    <definedName name="tha" localSheetId="14" hidden="1">{"'Sheet1'!$L$16"}</definedName>
    <definedName name="tha" localSheetId="13" hidden="1">{"'Sheet1'!$L$16"}</definedName>
    <definedName name="tha" localSheetId="15" hidden="1">{"'Sheet1'!$L$16"}</definedName>
    <definedName name="tha" localSheetId="16" hidden="1">{"'Sheet1'!$L$16"}</definedName>
    <definedName name="tha" localSheetId="7" hidden="1">{"'Sheet1'!$L$16"}</definedName>
    <definedName name="tha" hidden="1">{"'Sheet1'!$L$16"}</definedName>
    <definedName name="thang">#REF!</definedName>
    <definedName name="thang10" localSheetId="19" hidden="1">{"'Sheet1'!$L$16"}</definedName>
    <definedName name="thang10" localSheetId="5" hidden="1">{"'Sheet1'!$L$16"}</definedName>
    <definedName name="thang10" localSheetId="6" hidden="1">{"'Sheet1'!$L$16"}</definedName>
    <definedName name="thang10" localSheetId="0" hidden="1">{"'Sheet1'!$L$16"}</definedName>
    <definedName name="thang10" localSheetId="3" hidden="1">{"'Sheet1'!$L$16"}</definedName>
    <definedName name="thang10" localSheetId="1" hidden="1">{"'Sheet1'!$L$16"}</definedName>
    <definedName name="thang10" localSheetId="4" hidden="1">{"'Sheet1'!$L$16"}</definedName>
    <definedName name="thang10" localSheetId="2" hidden="1">{"'Sheet1'!$L$16"}</definedName>
    <definedName name="thang10" localSheetId="12" hidden="1">{"'Sheet1'!$L$16"}</definedName>
    <definedName name="thang10" localSheetId="14" hidden="1">{"'Sheet1'!$L$16"}</definedName>
    <definedName name="thang10" localSheetId="13" hidden="1">{"'Sheet1'!$L$16"}</definedName>
    <definedName name="thang10" localSheetId="15" hidden="1">{"'Sheet1'!$L$16"}</definedName>
    <definedName name="thang10" localSheetId="16" hidden="1">{"'Sheet1'!$L$16"}</definedName>
    <definedName name="thang10" localSheetId="7" hidden="1">{"'Sheet1'!$L$16"}</definedName>
    <definedName name="thang10" hidden="1">{"'Sheet1'!$L$16"}</definedName>
    <definedName name="thanh" localSheetId="5" hidden="1">{"'Sheet1'!$L$16"}</definedName>
    <definedName name="thanh" localSheetId="6" hidden="1">{"'Sheet1'!$L$16"}</definedName>
    <definedName name="thanh" localSheetId="0" hidden="1">{"'Sheet1'!$L$16"}</definedName>
    <definedName name="thanh" localSheetId="3" hidden="1">{"'Sheet1'!$L$16"}</definedName>
    <definedName name="thanh" localSheetId="1" hidden="1">{"'Sheet1'!$L$16"}</definedName>
    <definedName name="thanh" localSheetId="4" hidden="1">{"'Sheet1'!$L$16"}</definedName>
    <definedName name="thanh" localSheetId="2" hidden="1">{"'Sheet1'!$L$16"}</definedName>
    <definedName name="thanh" localSheetId="12" hidden="1">{"'Sheet1'!$L$16"}</definedName>
    <definedName name="thanh" localSheetId="14" hidden="1">{"'Sheet1'!$L$16"}</definedName>
    <definedName name="thanh" localSheetId="13" hidden="1">{"'Sheet1'!$L$16"}</definedName>
    <definedName name="thanh" localSheetId="15" hidden="1">{"'Sheet1'!$L$16"}</definedName>
    <definedName name="thanh" localSheetId="16" hidden="1">{"'Sheet1'!$L$16"}</definedName>
    <definedName name="thanh" localSheetId="7" hidden="1">{"'Sheet1'!$L$16"}</definedName>
    <definedName name="thanh" hidden="1">{"'Sheet1'!$L$16"}</definedName>
    <definedName name="thanhtien">#REF!</definedName>
    <definedName name="THchon">#REF!</definedName>
    <definedName name="THDA_copy" localSheetId="5" hidden="1">{"'Sheet1'!$L$16"}</definedName>
    <definedName name="THDA_copy" localSheetId="6" hidden="1">{"'Sheet1'!$L$16"}</definedName>
    <definedName name="THDA_copy" localSheetId="0" hidden="1">{"'Sheet1'!$L$16"}</definedName>
    <definedName name="THDA_copy" localSheetId="3" hidden="1">{"'Sheet1'!$L$16"}</definedName>
    <definedName name="THDA_copy" localSheetId="1" hidden="1">{"'Sheet1'!$L$16"}</definedName>
    <definedName name="THDA_copy" localSheetId="4" hidden="1">{"'Sheet1'!$L$16"}</definedName>
    <definedName name="THDA_copy" localSheetId="2" hidden="1">{"'Sheet1'!$L$16"}</definedName>
    <definedName name="THDA_copy" localSheetId="12" hidden="1">{"'Sheet1'!$L$16"}</definedName>
    <definedName name="THDA_copy" localSheetId="14" hidden="1">{"'Sheet1'!$L$16"}</definedName>
    <definedName name="THDA_copy" localSheetId="13" hidden="1">{"'Sheet1'!$L$16"}</definedName>
    <definedName name="THDA_copy" localSheetId="15" hidden="1">{"'Sheet1'!$L$16"}</definedName>
    <definedName name="THDA_copy" localSheetId="16" hidden="1">{"'Sheet1'!$L$16"}</definedName>
    <definedName name="THDA_copy" localSheetId="7" hidden="1">{"'Sheet1'!$L$16"}</definedName>
    <definedName name="THDA_copy" hidden="1">{"'Sheet1'!$L$16"}</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 localSheetId="19">#REF!</definedName>
    <definedName name="theptron12" localSheetId="5">#REF!</definedName>
    <definedName name="theptron12">#REF!</definedName>
    <definedName name="theptron14_22" localSheetId="19">#REF!</definedName>
    <definedName name="theptron14_22">#REF!</definedName>
    <definedName name="theptron6_8" localSheetId="19">#REF!</definedName>
    <definedName name="theptron6_8">#REF!</definedName>
    <definedName name="thetichck">#REF!</definedName>
    <definedName name="THGO1pnc">#REF!</definedName>
    <definedName name="thht">#REF!</definedName>
    <definedName name="THI">#REF!</definedName>
    <definedName name="THKL" localSheetId="5" hidden="1">{"'Sheet1'!$L$16"}</definedName>
    <definedName name="THKL" localSheetId="6" hidden="1">{"'Sheet1'!$L$16"}</definedName>
    <definedName name="THKL" localSheetId="0" hidden="1">{"'Sheet1'!$L$16"}</definedName>
    <definedName name="THKL" localSheetId="3" hidden="1">{"'Sheet1'!$L$16"}</definedName>
    <definedName name="THKL" localSheetId="1" hidden="1">{"'Sheet1'!$L$16"}</definedName>
    <definedName name="THKL" localSheetId="4" hidden="1">{"'Sheet1'!$L$16"}</definedName>
    <definedName name="THKL" localSheetId="2" hidden="1">{"'Sheet1'!$L$16"}</definedName>
    <definedName name="THKL" localSheetId="12" hidden="1">{"'Sheet1'!$L$16"}</definedName>
    <definedName name="THKL" localSheetId="14" hidden="1">{"'Sheet1'!$L$16"}</definedName>
    <definedName name="THKL" localSheetId="13" hidden="1">{"'Sheet1'!$L$16"}</definedName>
    <definedName name="THKL" localSheetId="15" hidden="1">{"'Sheet1'!$L$16"}</definedName>
    <definedName name="THKL" localSheetId="16" hidden="1">{"'Sheet1'!$L$16"}</definedName>
    <definedName name="THKL" localSheetId="7" hidden="1">{"'Sheet1'!$L$16"}</definedName>
    <definedName name="THKL" hidden="1">{"'Sheet1'!$L$16"}</definedName>
    <definedName name="thkl2" localSheetId="5" hidden="1">{"'Sheet1'!$L$16"}</definedName>
    <definedName name="thkl2" localSheetId="6" hidden="1">{"'Sheet1'!$L$16"}</definedName>
    <definedName name="thkl2" localSheetId="0" hidden="1">{"'Sheet1'!$L$16"}</definedName>
    <definedName name="thkl2" localSheetId="3" hidden="1">{"'Sheet1'!$L$16"}</definedName>
    <definedName name="thkl2" localSheetId="1" hidden="1">{"'Sheet1'!$L$16"}</definedName>
    <definedName name="thkl2" localSheetId="4" hidden="1">{"'Sheet1'!$L$16"}</definedName>
    <definedName name="thkl2" localSheetId="2" hidden="1">{"'Sheet1'!$L$16"}</definedName>
    <definedName name="thkl2" localSheetId="12" hidden="1">{"'Sheet1'!$L$16"}</definedName>
    <definedName name="thkl2" localSheetId="14" hidden="1">{"'Sheet1'!$L$16"}</definedName>
    <definedName name="thkl2" localSheetId="13" hidden="1">{"'Sheet1'!$L$16"}</definedName>
    <definedName name="thkl2" localSheetId="15" hidden="1">{"'Sheet1'!$L$16"}</definedName>
    <definedName name="thkl2" localSheetId="16" hidden="1">{"'Sheet1'!$L$16"}</definedName>
    <definedName name="thkl2" localSheetId="7" hidden="1">{"'Sheet1'!$L$16"}</definedName>
    <definedName name="thkl2" hidden="1">{"'Sheet1'!$L$16"}</definedName>
    <definedName name="thkl3" localSheetId="5" hidden="1">{"'Sheet1'!$L$16"}</definedName>
    <definedName name="thkl3" localSheetId="6" hidden="1">{"'Sheet1'!$L$16"}</definedName>
    <definedName name="thkl3" localSheetId="0" hidden="1">{"'Sheet1'!$L$16"}</definedName>
    <definedName name="thkl3" localSheetId="3" hidden="1">{"'Sheet1'!$L$16"}</definedName>
    <definedName name="thkl3" localSheetId="1" hidden="1">{"'Sheet1'!$L$16"}</definedName>
    <definedName name="thkl3" localSheetId="4" hidden="1">{"'Sheet1'!$L$16"}</definedName>
    <definedName name="thkl3" localSheetId="2" hidden="1">{"'Sheet1'!$L$16"}</definedName>
    <definedName name="thkl3" localSheetId="12" hidden="1">{"'Sheet1'!$L$16"}</definedName>
    <definedName name="thkl3" localSheetId="14" hidden="1">{"'Sheet1'!$L$16"}</definedName>
    <definedName name="thkl3" localSheetId="13" hidden="1">{"'Sheet1'!$L$16"}</definedName>
    <definedName name="thkl3" localSheetId="15" hidden="1">{"'Sheet1'!$L$16"}</definedName>
    <definedName name="thkl3" localSheetId="16" hidden="1">{"'Sheet1'!$L$16"}</definedName>
    <definedName name="thkl3" localSheetId="7" hidden="1">{"'Sheet1'!$L$16"}</definedName>
    <definedName name="thkl3" hidden="1">{"'Sheet1'!$L$16"}</definedName>
    <definedName name="thkp3">#REF!</definedName>
    <definedName name="THKP7YT" localSheetId="5" hidden="1">{"'Sheet1'!$L$16"}</definedName>
    <definedName name="THKP7YT" localSheetId="6" hidden="1">{"'Sheet1'!$L$16"}</definedName>
    <definedName name="THKP7YT" localSheetId="0" hidden="1">{"'Sheet1'!$L$16"}</definedName>
    <definedName name="THKP7YT" localSheetId="3" hidden="1">{"'Sheet1'!$L$16"}</definedName>
    <definedName name="THKP7YT" localSheetId="4" hidden="1">{"'Sheet1'!$L$16"}</definedName>
    <definedName name="THKP7YT" localSheetId="12" hidden="1">{"'Sheet1'!$L$16"}</definedName>
    <definedName name="THKP7YT" localSheetId="14" hidden="1">{"'Sheet1'!$L$16"}</definedName>
    <definedName name="THKP7YT" localSheetId="13" hidden="1">{"'Sheet1'!$L$16"}</definedName>
    <definedName name="THKP7YT" localSheetId="15" hidden="1">{"'Sheet1'!$L$16"}</definedName>
    <definedName name="THKP7YT" localSheetId="7" hidden="1">{"'Sheet1'!$L$16"}</definedName>
    <definedName name="THKP7YT" hidden="1">{"'Sheet1'!$L$16"}</definedName>
    <definedName name="THOP">"THOP"</definedName>
    <definedName name="THT" localSheetId="19">#REF!</definedName>
    <definedName name="THT" localSheetId="5">#REF!</definedName>
    <definedName name="THT">#REF!</definedName>
    <definedName name="thtich1" localSheetId="19">#REF!</definedName>
    <definedName name="thtich1">#REF!</definedName>
    <definedName name="thtich2" localSheetId="19">#REF!</definedName>
    <definedName name="thtich2">#REF!</definedName>
    <definedName name="thtich3">#REF!</definedName>
    <definedName name="thtich4">#REF!</definedName>
    <definedName name="thtich5">#REF!</definedName>
    <definedName name="thtich6">#REF!</definedName>
    <definedName name="thtt">#REF!</definedName>
    <definedName name="thu" localSheetId="19" hidden="1">{"'Sheet1'!$L$16"}</definedName>
    <definedName name="thu" localSheetId="5" hidden="1">{"'Sheet1'!$L$16"}</definedName>
    <definedName name="thu" localSheetId="6" hidden="1">{"'Sheet1'!$L$16"}</definedName>
    <definedName name="thu" localSheetId="0" hidden="1">{"'Sheet1'!$L$16"}</definedName>
    <definedName name="thu" localSheetId="3" hidden="1">{"'Sheet1'!$L$16"}</definedName>
    <definedName name="thu" localSheetId="1" hidden="1">{"'Sheet1'!$L$16"}</definedName>
    <definedName name="thu" localSheetId="4" hidden="1">{"'Sheet1'!$L$16"}</definedName>
    <definedName name="thu" localSheetId="2" hidden="1">{"'Sheet1'!$L$16"}</definedName>
    <definedName name="thu" localSheetId="12" hidden="1">{"'Sheet1'!$L$16"}</definedName>
    <definedName name="thu" localSheetId="14" hidden="1">{"'Sheet1'!$L$16"}</definedName>
    <definedName name="thu" localSheetId="13" hidden="1">{"'Sheet1'!$L$16"}</definedName>
    <definedName name="thu" localSheetId="15" hidden="1">{"'Sheet1'!$L$16"}</definedName>
    <definedName name="thu" localSheetId="16" hidden="1">{"'Sheet1'!$L$16"}</definedName>
    <definedName name="thu" localSheetId="7" hidden="1">{"'Sheet1'!$L$16"}</definedName>
    <definedName name="thu" hidden="1">{"'Sheet1'!$L$16"}</definedName>
    <definedName name="thue">6</definedName>
    <definedName name="thuy" localSheetId="19" hidden="1">{"'Sheet1'!$L$16"}</definedName>
    <definedName name="thuy" localSheetId="5" hidden="1">{"'Sheet1'!$L$16"}</definedName>
    <definedName name="thuy" localSheetId="6" hidden="1">{"'Sheet1'!$L$16"}</definedName>
    <definedName name="thuy" localSheetId="0" hidden="1">{"'Sheet1'!$L$16"}</definedName>
    <definedName name="thuy" localSheetId="3" hidden="1">{"'Sheet1'!$L$16"}</definedName>
    <definedName name="thuy" localSheetId="1" hidden="1">{"'Sheet1'!$L$16"}</definedName>
    <definedName name="thuy" localSheetId="4" hidden="1">{"'Sheet1'!$L$16"}</definedName>
    <definedName name="thuy" localSheetId="2" hidden="1">{"'Sheet1'!$L$16"}</definedName>
    <definedName name="thuy" localSheetId="12" hidden="1">{"'Sheet1'!$L$16"}</definedName>
    <definedName name="thuy" localSheetId="14" hidden="1">{"'Sheet1'!$L$16"}</definedName>
    <definedName name="thuy" localSheetId="13" hidden="1">{"'Sheet1'!$L$16"}</definedName>
    <definedName name="thuy" localSheetId="15" hidden="1">{"'Sheet1'!$L$16"}</definedName>
    <definedName name="thuy" localSheetId="16" hidden="1">{"'Sheet1'!$L$16"}</definedName>
    <definedName name="thuy" localSheetId="7" hidden="1">{"'Sheet1'!$L$16"}</definedName>
    <definedName name="thuy" hidden="1">{"'Sheet1'!$L$16"}</definedName>
    <definedName name="thvlmoi" localSheetId="5" hidden="1">{"'Sheet1'!$L$16"}</definedName>
    <definedName name="thvlmoi" localSheetId="6" hidden="1">{"'Sheet1'!$L$16"}</definedName>
    <definedName name="thvlmoi" localSheetId="0" hidden="1">{"'Sheet1'!$L$16"}</definedName>
    <definedName name="thvlmoi" localSheetId="3" hidden="1">{"'Sheet1'!$L$16"}</definedName>
    <definedName name="thvlmoi" localSheetId="4" hidden="1">{"'Sheet1'!$L$16"}</definedName>
    <definedName name="thvlmoi" localSheetId="12" hidden="1">{"'Sheet1'!$L$16"}</definedName>
    <definedName name="thvlmoi" localSheetId="14" hidden="1">{"'Sheet1'!$L$16"}</definedName>
    <definedName name="thvlmoi" localSheetId="13" hidden="1">{"'Sheet1'!$L$16"}</definedName>
    <definedName name="thvlmoi" localSheetId="15" hidden="1">{"'Sheet1'!$L$16"}</definedName>
    <definedName name="thvlmoi" localSheetId="7" hidden="1">{"'Sheet1'!$L$16"}</definedName>
    <definedName name="thvlmoi" hidden="1">{"'Sheet1'!$L$16"}</definedName>
    <definedName name="thvlmoimoi" localSheetId="5" hidden="1">{"'Sheet1'!$L$16"}</definedName>
    <definedName name="thvlmoimoi" localSheetId="6" hidden="1">{"'Sheet1'!$L$16"}</definedName>
    <definedName name="thvlmoimoi" localSheetId="0" hidden="1">{"'Sheet1'!$L$16"}</definedName>
    <definedName name="thvlmoimoi" localSheetId="3" hidden="1">{"'Sheet1'!$L$16"}</definedName>
    <definedName name="thvlmoimoi" localSheetId="4" hidden="1">{"'Sheet1'!$L$16"}</definedName>
    <definedName name="thvlmoimoi" localSheetId="12" hidden="1">{"'Sheet1'!$L$16"}</definedName>
    <definedName name="thvlmoimoi" localSheetId="14" hidden="1">{"'Sheet1'!$L$16"}</definedName>
    <definedName name="thvlmoimoi" localSheetId="13" hidden="1">{"'Sheet1'!$L$16"}</definedName>
    <definedName name="thvlmoimoi" localSheetId="15" hidden="1">{"'Sheet1'!$L$16"}</definedName>
    <definedName name="thvlmoimoi" localSheetId="7" hidden="1">{"'Sheet1'!$L$16"}</definedName>
    <definedName name="thvlmoimoi" hidden="1">{"'Sheet1'!$L$16"}</definedName>
    <definedName name="THXD2" localSheetId="5" hidden="1">{"'Sheet1'!$L$16"}</definedName>
    <definedName name="THXD2" localSheetId="6" hidden="1">{"'Sheet1'!$L$16"}</definedName>
    <definedName name="THXD2" localSheetId="0" hidden="1">{"'Sheet1'!$L$16"}</definedName>
    <definedName name="THXD2" localSheetId="3" hidden="1">{"'Sheet1'!$L$16"}</definedName>
    <definedName name="THXD2" localSheetId="1" hidden="1">{"'Sheet1'!$L$16"}</definedName>
    <definedName name="THXD2" localSheetId="4" hidden="1">{"'Sheet1'!$L$16"}</definedName>
    <definedName name="THXD2" localSheetId="2" hidden="1">{"'Sheet1'!$L$16"}</definedName>
    <definedName name="THXD2" localSheetId="12" hidden="1">{"'Sheet1'!$L$16"}</definedName>
    <definedName name="THXD2" localSheetId="14" hidden="1">{"'Sheet1'!$L$16"}</definedName>
    <definedName name="THXD2" localSheetId="13" hidden="1">{"'Sheet1'!$L$16"}</definedName>
    <definedName name="THXD2" localSheetId="15" hidden="1">{"'Sheet1'!$L$16"}</definedName>
    <definedName name="THXD2" localSheetId="16" hidden="1">{"'Sheet1'!$L$16"}</definedName>
    <definedName name="THXD2" localSheetId="7" hidden="1">{"'Sheet1'!$L$16"}</definedName>
    <definedName name="THXD2" hidden="1">{"'Sheet1'!$L$16"}</definedName>
    <definedName name="Tien">#REF!</definedName>
    <definedName name="TIENLUONG">#REF!</definedName>
    <definedName name="Tiepdiama">9500</definedName>
    <definedName name="TIEU_HAO_VAT_TU_DZ0.4KV" localSheetId="19">#REF!</definedName>
    <definedName name="TIEU_HAO_VAT_TU_DZ0.4KV" localSheetId="5">#REF!</definedName>
    <definedName name="TIEU_HAO_VAT_TU_DZ0.4KV">#REF!</definedName>
    <definedName name="TIEU_HAO_VAT_TU_DZ22KV" localSheetId="19">#REF!</definedName>
    <definedName name="TIEU_HAO_VAT_TU_DZ22KV">#REF!</definedName>
    <definedName name="TIEU_HAO_VAT_TU_TBA" localSheetId="19">#REF!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localSheetId="19">#REF!</definedName>
    <definedName name="tonghop" localSheetId="5" hidden="1">{"'Sheet1'!$L$16"}</definedName>
    <definedName name="tonghop" localSheetId="6" hidden="1">{"'Sheet1'!$L$16"}</definedName>
    <definedName name="tonghop" localSheetId="0" hidden="1">{"'Sheet1'!$L$16"}</definedName>
    <definedName name="tonghop" localSheetId="3" hidden="1">{"'Sheet1'!$L$16"}</definedName>
    <definedName name="tonghop" localSheetId="1" hidden="1">{"'Sheet1'!$L$16"}</definedName>
    <definedName name="tonghop" localSheetId="4" hidden="1">{"'Sheet1'!$L$16"}</definedName>
    <definedName name="tonghop" localSheetId="2" hidden="1">{"'Sheet1'!$L$16"}</definedName>
    <definedName name="tonghop" localSheetId="12" hidden="1">{"'Sheet1'!$L$16"}</definedName>
    <definedName name="tonghop" localSheetId="14" hidden="1">{"'Sheet1'!$L$16"}</definedName>
    <definedName name="tonghop" localSheetId="13" hidden="1">{"'Sheet1'!$L$16"}</definedName>
    <definedName name="tonghop" localSheetId="15" hidden="1">{"'Sheet1'!$L$16"}</definedName>
    <definedName name="tonghop" localSheetId="16" hidden="1">{"'Sheet1'!$L$16"}</definedName>
    <definedName name="tonghop" localSheetId="7" hidden="1">{"'Sheet1'!$L$16"}</definedName>
    <definedName name="tonghop" hidden="1">{"'Sheet1'!$L$16"}</definedName>
    <definedName name="tongthep">#REF!</definedName>
    <definedName name="tongthetich">#REF!</definedName>
    <definedName name="Tonmai">#REF!</definedName>
    <definedName name="TPCP" localSheetId="19" hidden="1">#REF!</definedName>
    <definedName name="TPCP" localSheetId="5" hidden="1">{"'Sheet1'!$L$16"}</definedName>
    <definedName name="TPCP" localSheetId="6" hidden="1">{"'Sheet1'!$L$16"}</definedName>
    <definedName name="TPCP" localSheetId="0" hidden="1">{"'Sheet1'!$L$16"}</definedName>
    <definedName name="TPCP" localSheetId="3" hidden="1">{"'Sheet1'!$L$16"}</definedName>
    <definedName name="TPCP" localSheetId="1" hidden="1">{"'Sheet1'!$L$16"}</definedName>
    <definedName name="TPCP" localSheetId="4" hidden="1">{"'Sheet1'!$L$16"}</definedName>
    <definedName name="TPCP" localSheetId="2" hidden="1">{"'Sheet1'!$L$16"}</definedName>
    <definedName name="TPCP" localSheetId="12" hidden="1">{"'Sheet1'!$L$16"}</definedName>
    <definedName name="TPCP" localSheetId="14" hidden="1">{"'Sheet1'!$L$16"}</definedName>
    <definedName name="TPCP" localSheetId="13" hidden="1">{"'Sheet1'!$L$16"}</definedName>
    <definedName name="TPCP" localSheetId="15" hidden="1">{"'Sheet1'!$L$16"}</definedName>
    <definedName name="TPCP" localSheetId="16" hidden="1">{"'Sheet1'!$L$16"}</definedName>
    <definedName name="TPCP" localSheetId="7" hidden="1">{"'Sheet1'!$L$16"}</definedName>
    <definedName name="TPCP" hidden="1">{"'Sheet1'!$L$16"}</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ang" localSheetId="5" hidden="1">{#N/A,#N/A,FALSE,"Chi tiÆt"}</definedName>
    <definedName name="trang" localSheetId="6" hidden="1">{#N/A,#N/A,FALSE,"Chi tiÆt"}</definedName>
    <definedName name="trang" localSheetId="0" hidden="1">{#N/A,#N/A,FALSE,"Chi tiÆt"}</definedName>
    <definedName name="trang" localSheetId="3" hidden="1">{#N/A,#N/A,FALSE,"Chi tiÆt"}</definedName>
    <definedName name="trang" localSheetId="1" hidden="1">{#N/A,#N/A,FALSE,"Chi tiÆt"}</definedName>
    <definedName name="trang" localSheetId="4" hidden="1">{#N/A,#N/A,FALSE,"Chi tiÆt"}</definedName>
    <definedName name="trang" localSheetId="2" hidden="1">{#N/A,#N/A,FALSE,"Chi tiÆt"}</definedName>
    <definedName name="trang" localSheetId="12" hidden="1">{#N/A,#N/A,FALSE,"Chi tiÆt"}</definedName>
    <definedName name="trang" localSheetId="14" hidden="1">{#N/A,#N/A,FALSE,"Chi tiÆt"}</definedName>
    <definedName name="trang" localSheetId="13" hidden="1">{#N/A,#N/A,FALSE,"Chi tiÆt"}</definedName>
    <definedName name="trang" localSheetId="15" hidden="1">{#N/A,#N/A,FALSE,"Chi tiÆt"}</definedName>
    <definedName name="trang" localSheetId="16" hidden="1">{#N/A,#N/A,FALSE,"Chi tiÆt"}</definedName>
    <definedName name="trang" localSheetId="7" hidden="1">{#N/A,#N/A,FALSE,"Chi tiÆt"}</definedName>
    <definedName name="trang" hidden="1">{#N/A,#N/A,FALSE,"Chi tiÆt"}</definedName>
    <definedName name="trt" localSheetId="5">#REF!</definedName>
    <definedName name="trt">#REF!</definedName>
    <definedName name="TT_1P" localSheetId="5">#REF!</definedName>
    <definedName name="TT_1P">#REF!</definedName>
    <definedName name="TT_3p" localSheetId="5">#REF!</definedName>
    <definedName name="TT_3p">#REF!</definedName>
    <definedName name="TTDD1P">#REF!</definedName>
    <definedName name="TTDKKH">#REF!</definedName>
    <definedName name="tthi">#REF!</definedName>
    <definedName name="ttronmk">#REF!</definedName>
    <definedName name="ttttt" localSheetId="19" hidden="1">{"'Sheet1'!$L$16"}</definedName>
    <definedName name="ttttt" localSheetId="5" hidden="1">{"'Sheet1'!$L$16"}</definedName>
    <definedName name="ttttt" localSheetId="6" hidden="1">{"'Sheet1'!$L$16"}</definedName>
    <definedName name="ttttt" localSheetId="0" hidden="1">{"'Sheet1'!$L$16"}</definedName>
    <definedName name="ttttt" localSheetId="3" hidden="1">{"'Sheet1'!$L$16"}</definedName>
    <definedName name="ttttt" localSheetId="1" hidden="1">{"'Sheet1'!$L$16"}</definedName>
    <definedName name="ttttt" localSheetId="4" hidden="1">{"'Sheet1'!$L$16"}</definedName>
    <definedName name="ttttt" localSheetId="2" hidden="1">{"'Sheet1'!$L$16"}</definedName>
    <definedName name="ttttt" localSheetId="12" hidden="1">{"'Sheet1'!$L$16"}</definedName>
    <definedName name="ttttt" localSheetId="14" hidden="1">{"'Sheet1'!$L$16"}</definedName>
    <definedName name="ttttt" localSheetId="13" hidden="1">{"'Sheet1'!$L$16"}</definedName>
    <definedName name="ttttt" localSheetId="15" hidden="1">{"'Sheet1'!$L$16"}</definedName>
    <definedName name="ttttt" localSheetId="16" hidden="1">{"'Sheet1'!$L$16"}</definedName>
    <definedName name="ttttt" localSheetId="7" hidden="1">{"'Sheet1'!$L$16"}</definedName>
    <definedName name="ttttt" hidden="1">{"'Sheet1'!$L$16"}</definedName>
    <definedName name="TTTTTTTTT" localSheetId="19" hidden="1">{"'Sheet1'!$L$16"}</definedName>
    <definedName name="TTTTTTTTT" localSheetId="5" hidden="1">{"'Sheet1'!$L$16"}</definedName>
    <definedName name="TTTTTTTTT" localSheetId="6" hidden="1">{"'Sheet1'!$L$16"}</definedName>
    <definedName name="TTTTTTTTT" localSheetId="0" hidden="1">{"'Sheet1'!$L$16"}</definedName>
    <definedName name="TTTTTTTTT" localSheetId="3" hidden="1">{"'Sheet1'!$L$16"}</definedName>
    <definedName name="TTTTTTTTT" localSheetId="1" hidden="1">{"'Sheet1'!$L$16"}</definedName>
    <definedName name="TTTTTTTTT" localSheetId="4" hidden="1">{"'Sheet1'!$L$16"}</definedName>
    <definedName name="TTTTTTTTT" localSheetId="2" hidden="1">{"'Sheet1'!$L$16"}</definedName>
    <definedName name="TTTTTTTTT" localSheetId="12" hidden="1">{"'Sheet1'!$L$16"}</definedName>
    <definedName name="TTTTTTTTT" localSheetId="14" hidden="1">{"'Sheet1'!$L$16"}</definedName>
    <definedName name="TTTTTTTTT" localSheetId="13" hidden="1">{"'Sheet1'!$L$16"}</definedName>
    <definedName name="TTTTTTTTT" localSheetId="15" hidden="1">{"'Sheet1'!$L$16"}</definedName>
    <definedName name="TTTTTTTTT" localSheetId="16" hidden="1">{"'Sheet1'!$L$16"}</definedName>
    <definedName name="TTTTTTTTT" localSheetId="7" hidden="1">{"'Sheet1'!$L$16"}</definedName>
    <definedName name="TTTTTTTTT" hidden="1">{"'Sheet1'!$L$16"}</definedName>
    <definedName name="ttttttttttt" localSheetId="19" hidden="1">{"'Sheet1'!$L$16"}</definedName>
    <definedName name="ttttttttttt" localSheetId="5" hidden="1">{"'Sheet1'!$L$16"}</definedName>
    <definedName name="ttttttttttt" localSheetId="6" hidden="1">{"'Sheet1'!$L$16"}</definedName>
    <definedName name="ttttttttttt" localSheetId="0" hidden="1">{"'Sheet1'!$L$16"}</definedName>
    <definedName name="ttttttttttt" localSheetId="3" hidden="1">{"'Sheet1'!$L$16"}</definedName>
    <definedName name="ttttttttttt" localSheetId="1" hidden="1">{"'Sheet1'!$L$16"}</definedName>
    <definedName name="ttttttttttt" localSheetId="4" hidden="1">{"'Sheet1'!$L$16"}</definedName>
    <definedName name="ttttttttttt" localSheetId="2" hidden="1">{"'Sheet1'!$L$16"}</definedName>
    <definedName name="ttttttttttt" localSheetId="12" hidden="1">{"'Sheet1'!$L$16"}</definedName>
    <definedName name="ttttttttttt" localSheetId="14" hidden="1">{"'Sheet1'!$L$16"}</definedName>
    <definedName name="ttttttttttt" localSheetId="13" hidden="1">{"'Sheet1'!$L$16"}</definedName>
    <definedName name="ttttttttttt" localSheetId="15" hidden="1">{"'Sheet1'!$L$16"}</definedName>
    <definedName name="ttttttttttt" localSheetId="16" hidden="1">{"'Sheet1'!$L$16"}</definedName>
    <definedName name="ttttttttttt" localSheetId="7" hidden="1">{"'Sheet1'!$L$16"}</definedName>
    <definedName name="ttttttttttt" hidden="1">{"'Sheet1'!$L$16"}</definedName>
    <definedName name="tttttttttttt" localSheetId="19" hidden="1">{"'Sheet1'!$L$16"}</definedName>
    <definedName name="tttttttttttt" localSheetId="5" hidden="1">{"'Sheet1'!$L$16"}</definedName>
    <definedName name="tttttttttttt" localSheetId="6" hidden="1">{"'Sheet1'!$L$16"}</definedName>
    <definedName name="tttttttttttt" localSheetId="0" hidden="1">{"'Sheet1'!$L$16"}</definedName>
    <definedName name="tttttttttttt" localSheetId="3" hidden="1">{"'Sheet1'!$L$16"}</definedName>
    <definedName name="tttttttttttt" localSheetId="1" hidden="1">{"'Sheet1'!$L$16"}</definedName>
    <definedName name="tttttttttttt" localSheetId="4" hidden="1">{"'Sheet1'!$L$16"}</definedName>
    <definedName name="tttttttttttt" localSheetId="2" hidden="1">{"'Sheet1'!$L$16"}</definedName>
    <definedName name="tttttttttttt" localSheetId="12" hidden="1">{"'Sheet1'!$L$16"}</definedName>
    <definedName name="tttttttttttt" localSheetId="14" hidden="1">{"'Sheet1'!$L$16"}</definedName>
    <definedName name="tttttttttttt" localSheetId="13" hidden="1">{"'Sheet1'!$L$16"}</definedName>
    <definedName name="tttttttttttt" localSheetId="15" hidden="1">{"'Sheet1'!$L$16"}</definedName>
    <definedName name="tttttttttttt" localSheetId="16" hidden="1">{"'Sheet1'!$L$16"}</definedName>
    <definedName name="tttttttttttt" localSheetId="7" hidden="1">{"'Sheet1'!$L$16"}</definedName>
    <definedName name="tttttttttttt" hidden="1">{"'Sheet1'!$L$16"}</definedName>
    <definedName name="tuyen" localSheetId="5" hidden="1">{"'Sheet1'!$L$16"}</definedName>
    <definedName name="tuyen" localSheetId="6" hidden="1">{"'Sheet1'!$L$16"}</definedName>
    <definedName name="tuyen" localSheetId="0" hidden="1">{"'Sheet1'!$L$16"}</definedName>
    <definedName name="tuyen" localSheetId="3" hidden="1">{"'Sheet1'!$L$16"}</definedName>
    <definedName name="tuyen" localSheetId="1" hidden="1">{"'Sheet1'!$L$16"}</definedName>
    <definedName name="tuyen" localSheetId="4" hidden="1">{"'Sheet1'!$L$16"}</definedName>
    <definedName name="tuyen" localSheetId="2" hidden="1">{"'Sheet1'!$L$16"}</definedName>
    <definedName name="tuyen" localSheetId="12" hidden="1">{"'Sheet1'!$L$16"}</definedName>
    <definedName name="tuyen" localSheetId="14" hidden="1">{"'Sheet1'!$L$16"}</definedName>
    <definedName name="tuyen" localSheetId="13" hidden="1">{"'Sheet1'!$L$16"}</definedName>
    <definedName name="tuyen" localSheetId="15" hidden="1">{"'Sheet1'!$L$16"}</definedName>
    <definedName name="tuyen" localSheetId="16" hidden="1">{"'Sheet1'!$L$16"}</definedName>
    <definedName name="tuyen" localSheetId="7" hidden="1">{"'Sheet1'!$L$16"}</definedName>
    <definedName name="tuyen" hidden="1">{"'Sheet1'!$L$16"}</definedName>
    <definedName name="tuyennhanh" localSheetId="19" hidden="1">{"'Sheet1'!$L$16"}</definedName>
    <definedName name="tuyennhanh" localSheetId="5" hidden="1">{"'Sheet1'!$L$16"}</definedName>
    <definedName name="tuyennhanh" localSheetId="6" hidden="1">{"'Sheet1'!$L$16"}</definedName>
    <definedName name="tuyennhanh" localSheetId="0" hidden="1">{"'Sheet1'!$L$16"}</definedName>
    <definedName name="tuyennhanh" localSheetId="3" hidden="1">{"'Sheet1'!$L$16"}</definedName>
    <definedName name="tuyennhanh" localSheetId="1" hidden="1">{"'Sheet1'!$L$16"}</definedName>
    <definedName name="tuyennhanh" localSheetId="4" hidden="1">{"'Sheet1'!$L$16"}</definedName>
    <definedName name="tuyennhanh" localSheetId="2" hidden="1">{"'Sheet1'!$L$16"}</definedName>
    <definedName name="tuyennhanh" localSheetId="12" hidden="1">{"'Sheet1'!$L$16"}</definedName>
    <definedName name="tuyennhanh" localSheetId="14" hidden="1">{"'Sheet1'!$L$16"}</definedName>
    <definedName name="tuyennhanh" localSheetId="13" hidden="1">{"'Sheet1'!$L$16"}</definedName>
    <definedName name="tuyennhanh" localSheetId="15" hidden="1">{"'Sheet1'!$L$16"}</definedName>
    <definedName name="tuyennhanh" localSheetId="16" hidden="1">{"'Sheet1'!$L$16"}</definedName>
    <definedName name="tuyennhanh" localSheetId="7" hidden="1">{"'Sheet1'!$L$16"}</definedName>
    <definedName name="tuyennhanh" hidden="1">{"'Sheet1'!$L$16"}</definedName>
    <definedName name="tuynen" localSheetId="5" hidden="1">{"'Sheet1'!$L$16"}</definedName>
    <definedName name="tuynen" localSheetId="6" hidden="1">{"'Sheet1'!$L$16"}</definedName>
    <definedName name="tuynen" localSheetId="0" hidden="1">{"'Sheet1'!$L$16"}</definedName>
    <definedName name="tuynen" localSheetId="3" hidden="1">{"'Sheet1'!$L$16"}</definedName>
    <definedName name="tuynen" localSheetId="1" hidden="1">{"'Sheet1'!$L$16"}</definedName>
    <definedName name="tuynen" localSheetId="4" hidden="1">{"'Sheet1'!$L$16"}</definedName>
    <definedName name="tuynen" localSheetId="2" hidden="1">{"'Sheet1'!$L$16"}</definedName>
    <definedName name="tuynen" localSheetId="12" hidden="1">{"'Sheet1'!$L$16"}</definedName>
    <definedName name="tuynen" localSheetId="14" hidden="1">{"'Sheet1'!$L$16"}</definedName>
    <definedName name="tuynen" localSheetId="13" hidden="1">{"'Sheet1'!$L$16"}</definedName>
    <definedName name="tuynen" localSheetId="15" hidden="1">{"'Sheet1'!$L$16"}</definedName>
    <definedName name="tuynen" localSheetId="16" hidden="1">{"'Sheet1'!$L$16"}</definedName>
    <definedName name="tuynen" localSheetId="7" hidden="1">{"'Sheet1'!$L$16"}</definedName>
    <definedName name="tuynen" hidden="1">{"'Sheet1'!$L$16"}</definedName>
    <definedName name="tv75nc">#REF!</definedName>
    <definedName name="tv75vl">#REF!</definedName>
    <definedName name="ty_le">#REF!</definedName>
    <definedName name="ty_le_BTN">#REF!</definedName>
    <definedName name="Ty_le1">#REF!</definedName>
    <definedName name="tytrong16so5nam">'[2]PLI CTrinh'!$CN$10</definedName>
    <definedName name="u" localSheetId="19" hidden="1">{"'Sheet1'!$L$16"}</definedName>
    <definedName name="u" localSheetId="5" hidden="1">{"'Sheet1'!$L$16"}</definedName>
    <definedName name="u" localSheetId="6" hidden="1">{"'Sheet1'!$L$16"}</definedName>
    <definedName name="u" localSheetId="0" hidden="1">{"'Sheet1'!$L$16"}</definedName>
    <definedName name="u" localSheetId="3" hidden="1">{"'Sheet1'!$L$16"}</definedName>
    <definedName name="u" localSheetId="1" hidden="1">{"'Sheet1'!$L$16"}</definedName>
    <definedName name="u" localSheetId="4" hidden="1">{"'Sheet1'!$L$16"}</definedName>
    <definedName name="u" localSheetId="2" hidden="1">{"'Sheet1'!$L$16"}</definedName>
    <definedName name="u" localSheetId="12" hidden="1">{"'Sheet1'!$L$16"}</definedName>
    <definedName name="u" localSheetId="14" hidden="1">{"'Sheet1'!$L$16"}</definedName>
    <definedName name="u" localSheetId="13" hidden="1">{"'Sheet1'!$L$16"}</definedName>
    <definedName name="u" localSheetId="15" hidden="1">{"'Sheet1'!$L$16"}</definedName>
    <definedName name="u" localSheetId="16" hidden="1">{"'Sheet1'!$L$16"}</definedName>
    <definedName name="u" localSheetId="7" hidden="1">{"'Sheet1'!$L$16"}</definedName>
    <definedName name="u" hidden="1">{"'Sheet1'!$L$16"}</definedName>
    <definedName name="ư" localSheetId="19" hidden="1">{"'Sheet1'!$L$16"}</definedName>
    <definedName name="ư" localSheetId="5" hidden="1">{"'Sheet1'!$L$16"}</definedName>
    <definedName name="ư" localSheetId="6" hidden="1">{"'Sheet1'!$L$16"}</definedName>
    <definedName name="ư" localSheetId="0" hidden="1">{"'Sheet1'!$L$16"}</definedName>
    <definedName name="ư" localSheetId="3" hidden="1">{"'Sheet1'!$L$16"}</definedName>
    <definedName name="ư" localSheetId="1" hidden="1">{"'Sheet1'!$L$16"}</definedName>
    <definedName name="ư" localSheetId="4" hidden="1">{"'Sheet1'!$L$16"}</definedName>
    <definedName name="ư" localSheetId="2" hidden="1">{"'Sheet1'!$L$16"}</definedName>
    <definedName name="ư" localSheetId="12" hidden="1">{"'Sheet1'!$L$16"}</definedName>
    <definedName name="ư" localSheetId="14" hidden="1">{"'Sheet1'!$L$16"}</definedName>
    <definedName name="ư" localSheetId="13" hidden="1">{"'Sheet1'!$L$16"}</definedName>
    <definedName name="ư" localSheetId="15" hidden="1">{"'Sheet1'!$L$16"}</definedName>
    <definedName name="ư" localSheetId="16" hidden="1">{"'Sheet1'!$L$16"}</definedName>
    <definedName name="ư" localSheetId="7" hidden="1">{"'Sheet1'!$L$16"}</definedName>
    <definedName name="ư" hidden="1">{"'Sheet1'!$L$16"}</definedName>
    <definedName name="ươpkhgbvcxz" localSheetId="19" hidden="1">{"'Sheet1'!$L$16"}</definedName>
    <definedName name="ươpkhgbvcxz" localSheetId="5" hidden="1">{"'Sheet1'!$L$16"}</definedName>
    <definedName name="ươpkhgbvcxz" localSheetId="6" hidden="1">{"'Sheet1'!$L$16"}</definedName>
    <definedName name="ươpkhgbvcxz" localSheetId="0" hidden="1">{"'Sheet1'!$L$16"}</definedName>
    <definedName name="ươpkhgbvcxz" localSheetId="3" hidden="1">{"'Sheet1'!$L$16"}</definedName>
    <definedName name="ươpkhgbvcxz" localSheetId="1" hidden="1">{"'Sheet1'!$L$16"}</definedName>
    <definedName name="ươpkhgbvcxz" localSheetId="4" hidden="1">{"'Sheet1'!$L$16"}</definedName>
    <definedName name="ươpkhgbvcxz" localSheetId="2" hidden="1">{"'Sheet1'!$L$16"}</definedName>
    <definedName name="ươpkhgbvcxz" localSheetId="12" hidden="1">{"'Sheet1'!$L$16"}</definedName>
    <definedName name="ươpkhgbvcxz" localSheetId="14" hidden="1">{"'Sheet1'!$L$16"}</definedName>
    <definedName name="ươpkhgbvcxz" localSheetId="13" hidden="1">{"'Sheet1'!$L$16"}</definedName>
    <definedName name="ươpkhgbvcxz" localSheetId="15" hidden="1">{"'Sheet1'!$L$16"}</definedName>
    <definedName name="ươpkhgbvcxz" localSheetId="16" hidden="1">{"'Sheet1'!$L$16"}</definedName>
    <definedName name="ươpkhgbvcxz" localSheetId="7" hidden="1">{"'Sheet1'!$L$16"}</definedName>
    <definedName name="ươpkhgbvcxz" hidden="1">{"'Sheet1'!$L$16"}</definedName>
    <definedName name="upnoc">#REF!</definedName>
    <definedName name="uu">#REF!</definedName>
    <definedName name="v" localSheetId="19" hidden="1">{"'Sheet1'!$L$16"}</definedName>
    <definedName name="v" localSheetId="5" hidden="1">{"'Sheet1'!$L$16"}</definedName>
    <definedName name="v" localSheetId="6" hidden="1">{"'Sheet1'!$L$16"}</definedName>
    <definedName name="v" localSheetId="0" hidden="1">{"'Sheet1'!$L$16"}</definedName>
    <definedName name="v" localSheetId="3" hidden="1">{"'Sheet1'!$L$16"}</definedName>
    <definedName name="v" localSheetId="1" hidden="1">{"'Sheet1'!$L$16"}</definedName>
    <definedName name="v" localSheetId="4" hidden="1">{"'Sheet1'!$L$16"}</definedName>
    <definedName name="v" localSheetId="2" hidden="1">{"'Sheet1'!$L$16"}</definedName>
    <definedName name="v" localSheetId="12" hidden="1">{"'Sheet1'!$L$16"}</definedName>
    <definedName name="v" localSheetId="14" hidden="1">{"'Sheet1'!$L$16"}</definedName>
    <definedName name="v" localSheetId="13" hidden="1">{"'Sheet1'!$L$16"}</definedName>
    <definedName name="v" localSheetId="15" hidden="1">{"'Sheet1'!$L$16"}</definedName>
    <definedName name="v" localSheetId="16" hidden="1">{"'Sheet1'!$L$16"}</definedName>
    <definedName name="v" localSheetId="7" hidden="1">{"'Sheet1'!$L$16"}</definedName>
    <definedName name="v" hidden="1">{"'Sheet1'!$L$16"}</definedName>
    <definedName name="VAÄT_LIEÄU">"nhandongia"</definedName>
    <definedName name="Value0" localSheetId="19">#REF!</definedName>
    <definedName name="Value0" localSheetId="5">#REF!</definedName>
    <definedName name="Value0">#REF!</definedName>
    <definedName name="Value1" localSheetId="19">#REF!</definedName>
    <definedName name="Value1">#REF!</definedName>
    <definedName name="Value10" localSheetId="19">#REF!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ATM" localSheetId="19" hidden="1">{"'Sheet1'!$L$16"}</definedName>
    <definedName name="VATM" localSheetId="5" hidden="1">{"'Sheet1'!$L$16"}</definedName>
    <definedName name="VATM" localSheetId="6" hidden="1">{"'Sheet1'!$L$16"}</definedName>
    <definedName name="VATM" localSheetId="0" hidden="1">{"'Sheet1'!$L$16"}</definedName>
    <definedName name="VATM" localSheetId="3" hidden="1">{"'Sheet1'!$L$16"}</definedName>
    <definedName name="VATM" localSheetId="1" hidden="1">{"'Sheet1'!$L$16"}</definedName>
    <definedName name="VATM" localSheetId="4" hidden="1">{"'Sheet1'!$L$16"}</definedName>
    <definedName name="VATM" localSheetId="2" hidden="1">{"'Sheet1'!$L$16"}</definedName>
    <definedName name="VATM" localSheetId="12" hidden="1">{"'Sheet1'!$L$16"}</definedName>
    <definedName name="VATM" localSheetId="14" hidden="1">{"'Sheet1'!$L$16"}</definedName>
    <definedName name="VATM" localSheetId="13" hidden="1">{"'Sheet1'!$L$16"}</definedName>
    <definedName name="VATM" localSheetId="15" hidden="1">{"'Sheet1'!$L$16"}</definedName>
    <definedName name="VATM" localSheetId="16" hidden="1">{"'Sheet1'!$L$16"}</definedName>
    <definedName name="VATM" localSheetId="7" hidden="1">{"'Sheet1'!$L$16"}</definedName>
    <definedName name="VATM" hidden="1">{"'Sheet1'!$L$16"}</definedName>
    <definedName name="vbtchongnuocm300">#REF!</definedName>
    <definedName name="vbtm150">#REF!</definedName>
    <definedName name="vbtm300">#REF!</definedName>
    <definedName name="vbtm400">#REF!</definedName>
    <definedName name="vccot">#REF!</definedName>
    <definedName name="vcdc">#REF!</definedName>
    <definedName name="VCHT">#REF!</definedName>
    <definedName name="vcoto" localSheetId="19" hidden="1">{"'Sheet1'!$L$16"}</definedName>
    <definedName name="vcoto" localSheetId="5" hidden="1">{"'Sheet1'!$L$16"}</definedName>
    <definedName name="vcoto" localSheetId="6" hidden="1">{"'Sheet1'!$L$16"}</definedName>
    <definedName name="vcoto" localSheetId="0" hidden="1">{"'Sheet1'!$L$16"}</definedName>
    <definedName name="vcoto" localSheetId="3" hidden="1">{"'Sheet1'!$L$16"}</definedName>
    <definedName name="vcoto" localSheetId="1" hidden="1">{"'Sheet1'!$L$16"}</definedName>
    <definedName name="vcoto" localSheetId="4" hidden="1">{"'Sheet1'!$L$16"}</definedName>
    <definedName name="vcoto" localSheetId="2" hidden="1">{"'Sheet1'!$L$16"}</definedName>
    <definedName name="vcoto" localSheetId="12" hidden="1">{"'Sheet1'!$L$16"}</definedName>
    <definedName name="vcoto" localSheetId="14" hidden="1">{"'Sheet1'!$L$16"}</definedName>
    <definedName name="vcoto" localSheetId="13" hidden="1">{"'Sheet1'!$L$16"}</definedName>
    <definedName name="vcoto" localSheetId="15" hidden="1">{"'Sheet1'!$L$16"}</definedName>
    <definedName name="vcoto" localSheetId="16" hidden="1">{"'Sheet1'!$L$16"}</definedName>
    <definedName name="vcoto" localSheetId="7" hidden="1">{"'Sheet1'!$L$16"}</definedName>
    <definedName name="vcoto" hidden="1">{"'Sheet1'!$L$16"}</definedName>
    <definedName name="vct">#REF!</definedName>
    <definedName name="VCTT">#REF!</definedName>
    <definedName name="VCVBT1">#REF!</definedName>
    <definedName name="VCVBT2">#REF!</definedName>
    <definedName name="vd3p">#REF!</definedName>
    <definedName name="vdv" hidden="1">#N/A</definedName>
    <definedName name="vgk" localSheetId="5">#REF!</definedName>
    <definedName name="vgk">#REF!</definedName>
    <definedName name="vgt" localSheetId="5">#REF!</definedName>
    <definedName name="vgt">#REF!</definedName>
    <definedName name="VH" localSheetId="5" hidden="1">{"'Sheet1'!$L$16"}</definedName>
    <definedName name="VH" localSheetId="6" hidden="1">{"'Sheet1'!$L$16"}</definedName>
    <definedName name="VH" localSheetId="0" hidden="1">{"'Sheet1'!$L$16"}</definedName>
    <definedName name="VH" localSheetId="3" hidden="1">{"'Sheet1'!$L$16"}</definedName>
    <definedName name="VH" localSheetId="1" hidden="1">{"'Sheet1'!$L$16"}</definedName>
    <definedName name="VH" localSheetId="4" hidden="1">{"'Sheet1'!$L$16"}</definedName>
    <definedName name="VH" localSheetId="2" hidden="1">{"'Sheet1'!$L$16"}</definedName>
    <definedName name="VH" localSheetId="12" hidden="1">{"'Sheet1'!$L$16"}</definedName>
    <definedName name="VH" localSheetId="14" hidden="1">{"'Sheet1'!$L$16"}</definedName>
    <definedName name="VH" localSheetId="13" hidden="1">{"'Sheet1'!$L$16"}</definedName>
    <definedName name="VH" localSheetId="15" hidden="1">{"'Sheet1'!$L$16"}</definedName>
    <definedName name="VH" localSheetId="16" hidden="1">{"'Sheet1'!$L$16"}</definedName>
    <definedName name="VH" localSheetId="7" hidden="1">{"'Sheet1'!$L$16"}</definedName>
    <definedName name="VH" hidden="1">{"'Sheet1'!$L$16"}</definedName>
    <definedName name="Viet" localSheetId="19" hidden="1">{"'Sheet1'!$L$16"}</definedName>
    <definedName name="Viet" localSheetId="5" hidden="1">{"'Sheet1'!$L$16"}</definedName>
    <definedName name="Viet" localSheetId="6" hidden="1">{"'Sheet1'!$L$16"}</definedName>
    <definedName name="Viet" localSheetId="0" hidden="1">{"'Sheet1'!$L$16"}</definedName>
    <definedName name="Viet" localSheetId="3" hidden="1">{"'Sheet1'!$L$16"}</definedName>
    <definedName name="Viet" localSheetId="1" hidden="1">{"'Sheet1'!$L$16"}</definedName>
    <definedName name="Viet" localSheetId="4" hidden="1">{"'Sheet1'!$L$16"}</definedName>
    <definedName name="Viet" localSheetId="2" hidden="1">{"'Sheet1'!$L$16"}</definedName>
    <definedName name="Viet" localSheetId="12" hidden="1">{"'Sheet1'!$L$16"}</definedName>
    <definedName name="Viet" localSheetId="14" hidden="1">{"'Sheet1'!$L$16"}</definedName>
    <definedName name="Viet" localSheetId="13" hidden="1">{"'Sheet1'!$L$16"}</definedName>
    <definedName name="Viet" localSheetId="15" hidden="1">{"'Sheet1'!$L$16"}</definedName>
    <definedName name="Viet" localSheetId="16" hidden="1">{"'Sheet1'!$L$16"}</definedName>
    <definedName name="Viet" localSheetId="7" hidden="1">{"'Sheet1'!$L$16"}</definedName>
    <definedName name="Viet" hidden="1">{"'Sheet1'!$L$16"}</definedName>
    <definedName name="vkcauthang">#REF!</definedName>
    <definedName name="vksan">#REF!</definedName>
    <definedName name="vl">#REF!</definedName>
    <definedName name="vl3p">#REF!</definedName>
    <definedName name="vlct" localSheetId="5" hidden="1">{"'Sheet1'!$L$16"}</definedName>
    <definedName name="vlct" localSheetId="6" hidden="1">{"'Sheet1'!$L$16"}</definedName>
    <definedName name="vlct" localSheetId="0" hidden="1">{"'Sheet1'!$L$16"}</definedName>
    <definedName name="vlct" localSheetId="3" hidden="1">{"'Sheet1'!$L$16"}</definedName>
    <definedName name="vlct" localSheetId="1" hidden="1">{"'Sheet1'!$L$16"}</definedName>
    <definedName name="vlct" localSheetId="4" hidden="1">{"'Sheet1'!$L$16"}</definedName>
    <definedName name="vlct" localSheetId="2" hidden="1">{"'Sheet1'!$L$16"}</definedName>
    <definedName name="vlct" localSheetId="12" hidden="1">{"'Sheet1'!$L$16"}</definedName>
    <definedName name="vlct" localSheetId="14" hidden="1">{"'Sheet1'!$L$16"}</definedName>
    <definedName name="vlct" localSheetId="13" hidden="1">{"'Sheet1'!$L$16"}</definedName>
    <definedName name="vlct" localSheetId="15" hidden="1">{"'Sheet1'!$L$16"}</definedName>
    <definedName name="vlct" localSheetId="16" hidden="1">{"'Sheet1'!$L$16"}</definedName>
    <definedName name="vlct" localSheetId="7" hidden="1">{"'Sheet1'!$L$16"}</definedName>
    <definedName name="vlct" hidden="1">{"'Sheet1'!$L$16"}</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 localSheetId="5" hidden="1">{#N/A,#N/A,FALSE,"Chi tiÆt"}</definedName>
    <definedName name="wr" localSheetId="6" hidden="1">{#N/A,#N/A,FALSE,"Chi tiÆt"}</definedName>
    <definedName name="wr" localSheetId="0" hidden="1">{#N/A,#N/A,FALSE,"Chi tiÆt"}</definedName>
    <definedName name="wr" localSheetId="3" hidden="1">{#N/A,#N/A,FALSE,"Chi tiÆt"}</definedName>
    <definedName name="wr" localSheetId="1" hidden="1">{#N/A,#N/A,FALSE,"Chi tiÆt"}</definedName>
    <definedName name="wr" localSheetId="4" hidden="1">{#N/A,#N/A,FALSE,"Chi tiÆt"}</definedName>
    <definedName name="wr" localSheetId="2" hidden="1">{#N/A,#N/A,FALSE,"Chi tiÆt"}</definedName>
    <definedName name="wr" localSheetId="12" hidden="1">{#N/A,#N/A,FALSE,"Chi tiÆt"}</definedName>
    <definedName name="wr" localSheetId="14" hidden="1">{#N/A,#N/A,FALSE,"Chi tiÆt"}</definedName>
    <definedName name="wr" localSheetId="13" hidden="1">{#N/A,#N/A,FALSE,"Chi tiÆt"}</definedName>
    <definedName name="wr" localSheetId="15" hidden="1">{#N/A,#N/A,FALSE,"Chi tiÆt"}</definedName>
    <definedName name="wr" localSheetId="16" hidden="1">{#N/A,#N/A,FALSE,"Chi tiÆt"}</definedName>
    <definedName name="wr" localSheetId="7" hidden="1">{#N/A,#N/A,FALSE,"Chi tiÆt"}</definedName>
    <definedName name="wr" hidden="1">{#N/A,#N/A,FALSE,"Chi tiÆt"}</definedName>
    <definedName name="wrn.aaa." localSheetId="19" hidden="1">{#N/A,#N/A,FALSE,"Sheet1";#N/A,#N/A,FALSE,"Sheet1";#N/A,#N/A,FALSE,"Sheet1"}</definedName>
    <definedName name="wrn.aaa." localSheetId="5" hidden="1">{#N/A,#N/A,FALSE,"Sheet1";#N/A,#N/A,FALSE,"Sheet1";#N/A,#N/A,FALSE,"Sheet1"}</definedName>
    <definedName name="wrn.aaa." localSheetId="6" hidden="1">{#N/A,#N/A,FALSE,"Sheet1";#N/A,#N/A,FALSE,"Sheet1";#N/A,#N/A,FALSE,"Sheet1"}</definedName>
    <definedName name="wrn.aaa." localSheetId="0" hidden="1">{#N/A,#N/A,FALSE,"Sheet1";#N/A,#N/A,FALSE,"Sheet1";#N/A,#N/A,FALSE,"Sheet1"}</definedName>
    <definedName name="wrn.aaa." localSheetId="3" hidden="1">{#N/A,#N/A,FALSE,"Sheet1";#N/A,#N/A,FALSE,"Sheet1";#N/A,#N/A,FALSE,"Sheet1"}</definedName>
    <definedName name="wrn.aaa." localSheetId="1" hidden="1">{#N/A,#N/A,FALSE,"Sheet1";#N/A,#N/A,FALSE,"Sheet1";#N/A,#N/A,FALSE,"Sheet1"}</definedName>
    <definedName name="wrn.aaa." localSheetId="4" hidden="1">{#N/A,#N/A,FALSE,"Sheet1";#N/A,#N/A,FALSE,"Sheet1";#N/A,#N/A,FALSE,"Sheet1"}</definedName>
    <definedName name="wrn.aaa." localSheetId="2" hidden="1">{#N/A,#N/A,FALSE,"Sheet1";#N/A,#N/A,FALSE,"Sheet1";#N/A,#N/A,FALSE,"Sheet1"}</definedName>
    <definedName name="wrn.aaa." localSheetId="12" hidden="1">{#N/A,#N/A,FALSE,"Sheet1";#N/A,#N/A,FALSE,"Sheet1";#N/A,#N/A,FALSE,"Sheet1"}</definedName>
    <definedName name="wrn.aaa." localSheetId="14" hidden="1">{#N/A,#N/A,FALSE,"Sheet1";#N/A,#N/A,FALSE,"Sheet1";#N/A,#N/A,FALSE,"Sheet1"}</definedName>
    <definedName name="wrn.aaa." localSheetId="13" hidden="1">{#N/A,#N/A,FALSE,"Sheet1";#N/A,#N/A,FALSE,"Sheet1";#N/A,#N/A,FALSE,"Sheet1"}</definedName>
    <definedName name="wrn.aaa." localSheetId="15" hidden="1">{#N/A,#N/A,FALSE,"Sheet1";#N/A,#N/A,FALSE,"Sheet1";#N/A,#N/A,FALSE,"Sheet1"}</definedName>
    <definedName name="wrn.aaa." localSheetId="16" hidden="1">{#N/A,#N/A,FALSE,"Sheet1";#N/A,#N/A,FALSE,"Sheet1";#N/A,#N/A,FALSE,"Sheet1"}</definedName>
    <definedName name="wrn.aaa." localSheetId="7" hidden="1">{#N/A,#N/A,FALSE,"Sheet1";#N/A,#N/A,FALSE,"Sheet1";#N/A,#N/A,FALSE,"Sheet1"}</definedName>
    <definedName name="wrn.aaa." hidden="1">{#N/A,#N/A,FALSE,"Sheet1";#N/A,#N/A,FALSE,"Sheet1";#N/A,#N/A,FALSE,"Sheet1"}</definedName>
    <definedName name="wrn.aaa.1" localSheetId="5" hidden="1">{#N/A,#N/A,FALSE,"Sheet1";#N/A,#N/A,FALSE,"Sheet1";#N/A,#N/A,FALSE,"Sheet1"}</definedName>
    <definedName name="wrn.aaa.1" localSheetId="6" hidden="1">{#N/A,#N/A,FALSE,"Sheet1";#N/A,#N/A,FALSE,"Sheet1";#N/A,#N/A,FALSE,"Sheet1"}</definedName>
    <definedName name="wrn.aaa.1" localSheetId="0" hidden="1">{#N/A,#N/A,FALSE,"Sheet1";#N/A,#N/A,FALSE,"Sheet1";#N/A,#N/A,FALSE,"Sheet1"}</definedName>
    <definedName name="wrn.aaa.1" localSheetId="3" hidden="1">{#N/A,#N/A,FALSE,"Sheet1";#N/A,#N/A,FALSE,"Sheet1";#N/A,#N/A,FALSE,"Sheet1"}</definedName>
    <definedName name="wrn.aaa.1" localSheetId="1" hidden="1">{#N/A,#N/A,FALSE,"Sheet1";#N/A,#N/A,FALSE,"Sheet1";#N/A,#N/A,FALSE,"Sheet1"}</definedName>
    <definedName name="wrn.aaa.1" localSheetId="4" hidden="1">{#N/A,#N/A,FALSE,"Sheet1";#N/A,#N/A,FALSE,"Sheet1";#N/A,#N/A,FALSE,"Sheet1"}</definedName>
    <definedName name="wrn.aaa.1" localSheetId="2" hidden="1">{#N/A,#N/A,FALSE,"Sheet1";#N/A,#N/A,FALSE,"Sheet1";#N/A,#N/A,FALSE,"Sheet1"}</definedName>
    <definedName name="wrn.aaa.1" localSheetId="12" hidden="1">{#N/A,#N/A,FALSE,"Sheet1";#N/A,#N/A,FALSE,"Sheet1";#N/A,#N/A,FALSE,"Sheet1"}</definedName>
    <definedName name="wrn.aaa.1" localSheetId="14" hidden="1">{#N/A,#N/A,FALSE,"Sheet1";#N/A,#N/A,FALSE,"Sheet1";#N/A,#N/A,FALSE,"Sheet1"}</definedName>
    <definedName name="wrn.aaa.1" localSheetId="13" hidden="1">{#N/A,#N/A,FALSE,"Sheet1";#N/A,#N/A,FALSE,"Sheet1";#N/A,#N/A,FALSE,"Sheet1"}</definedName>
    <definedName name="wrn.aaa.1" localSheetId="15" hidden="1">{#N/A,#N/A,FALSE,"Sheet1";#N/A,#N/A,FALSE,"Sheet1";#N/A,#N/A,FALSE,"Sheet1"}</definedName>
    <definedName name="wrn.aaa.1" localSheetId="16" hidden="1">{#N/A,#N/A,FALSE,"Sheet1";#N/A,#N/A,FALSE,"Sheet1";#N/A,#N/A,FALSE,"Sheet1"}</definedName>
    <definedName name="wrn.aaa.1" localSheetId="7" hidden="1">{#N/A,#N/A,FALSE,"Sheet1";#N/A,#N/A,FALSE,"Sheet1";#N/A,#N/A,FALSE,"Sheet1"}</definedName>
    <definedName name="wrn.aaa.1" hidden="1">{#N/A,#N/A,FALSE,"Sheet1";#N/A,#N/A,FALSE,"Sheet1";#N/A,#N/A,FALSE,"Sheet1"}</definedName>
    <definedName name="wrn.Bang._.ke._.nhan._.hang." localSheetId="19" hidden="1">{#N/A,#N/A,FALSE,"Ke khai NH"}</definedName>
    <definedName name="wrn.Bang._.ke._.nhan._.hang." localSheetId="5" hidden="1">{#N/A,#N/A,FALSE,"Ke khai NH"}</definedName>
    <definedName name="wrn.Bang._.ke._.nhan._.hang." localSheetId="6" hidden="1">{#N/A,#N/A,FALSE,"Ke khai NH"}</definedName>
    <definedName name="wrn.Bang._.ke._.nhan._.hang." localSheetId="0" hidden="1">{#N/A,#N/A,FALSE,"Ke khai NH"}</definedName>
    <definedName name="wrn.Bang._.ke._.nhan._.hang." localSheetId="3" hidden="1">{#N/A,#N/A,FALSE,"Ke khai NH"}</definedName>
    <definedName name="wrn.Bang._.ke._.nhan._.hang." localSheetId="1" hidden="1">{#N/A,#N/A,FALSE,"Ke khai NH"}</definedName>
    <definedName name="wrn.Bang._.ke._.nhan._.hang." localSheetId="4" hidden="1">{#N/A,#N/A,FALSE,"Ke khai NH"}</definedName>
    <definedName name="wrn.Bang._.ke._.nhan._.hang." localSheetId="2" hidden="1">{#N/A,#N/A,FALSE,"Ke khai NH"}</definedName>
    <definedName name="wrn.Bang._.ke._.nhan._.hang." localSheetId="12" hidden="1">{#N/A,#N/A,FALSE,"Ke khai NH"}</definedName>
    <definedName name="wrn.Bang._.ke._.nhan._.hang." localSheetId="14" hidden="1">{#N/A,#N/A,FALSE,"Ke khai NH"}</definedName>
    <definedName name="wrn.Bang._.ke._.nhan._.hang." localSheetId="13" hidden="1">{#N/A,#N/A,FALSE,"Ke khai NH"}</definedName>
    <definedName name="wrn.Bang._.ke._.nhan._.hang." localSheetId="15" hidden="1">{#N/A,#N/A,FALSE,"Ke khai NH"}</definedName>
    <definedName name="wrn.Bang._.ke._.nhan._.hang." localSheetId="16" hidden="1">{#N/A,#N/A,FALSE,"Ke khai NH"}</definedName>
    <definedName name="wrn.Bang._.ke._.nhan._.hang." localSheetId="7" hidden="1">{#N/A,#N/A,FALSE,"Ke khai NH"}</definedName>
    <definedName name="wrn.Bang._.ke._.nhan._.hang." hidden="1">{#N/A,#N/A,FALSE,"Ke khai NH"}</definedName>
    <definedName name="wrn.Che._.do._.duoc._.huong." localSheetId="19" hidden="1">{#N/A,#N/A,FALSE,"BN (2)"}</definedName>
    <definedName name="wrn.Che._.do._.duoc._.huong." localSheetId="5" hidden="1">{#N/A,#N/A,FALSE,"BN (2)"}</definedName>
    <definedName name="wrn.Che._.do._.duoc._.huong." localSheetId="6" hidden="1">{#N/A,#N/A,FALSE,"BN (2)"}</definedName>
    <definedName name="wrn.Che._.do._.duoc._.huong." localSheetId="0" hidden="1">{#N/A,#N/A,FALSE,"BN (2)"}</definedName>
    <definedName name="wrn.Che._.do._.duoc._.huong." localSheetId="3" hidden="1">{#N/A,#N/A,FALSE,"BN (2)"}</definedName>
    <definedName name="wrn.Che._.do._.duoc._.huong." localSheetId="1" hidden="1">{#N/A,#N/A,FALSE,"BN (2)"}</definedName>
    <definedName name="wrn.Che._.do._.duoc._.huong." localSheetId="4" hidden="1">{#N/A,#N/A,FALSE,"BN (2)"}</definedName>
    <definedName name="wrn.Che._.do._.duoc._.huong." localSheetId="2" hidden="1">{#N/A,#N/A,FALSE,"BN (2)"}</definedName>
    <definedName name="wrn.Che._.do._.duoc._.huong." localSheetId="12" hidden="1">{#N/A,#N/A,FALSE,"BN (2)"}</definedName>
    <definedName name="wrn.Che._.do._.duoc._.huong." localSheetId="14" hidden="1">{#N/A,#N/A,FALSE,"BN (2)"}</definedName>
    <definedName name="wrn.Che._.do._.duoc._.huong." localSheetId="13" hidden="1">{#N/A,#N/A,FALSE,"BN (2)"}</definedName>
    <definedName name="wrn.Che._.do._.duoc._.huong." localSheetId="15" hidden="1">{#N/A,#N/A,FALSE,"BN (2)"}</definedName>
    <definedName name="wrn.Che._.do._.duoc._.huong." localSheetId="16" hidden="1">{#N/A,#N/A,FALSE,"BN (2)"}</definedName>
    <definedName name="wrn.Che._.do._.duoc._.huong." localSheetId="7" hidden="1">{#N/A,#N/A,FALSE,"BN (2)"}</definedName>
    <definedName name="wrn.Che._.do._.duoc._.huong." hidden="1">{#N/A,#N/A,FALSE,"BN (2)"}</definedName>
    <definedName name="wrn.chi._.tiÆt." localSheetId="19" hidden="1">{#N/A,#N/A,FALSE,"Chi tiÆt"}</definedName>
    <definedName name="wrn.chi._.tiÆt." localSheetId="5" hidden="1">{#N/A,#N/A,FALSE,"Chi tiÆt"}</definedName>
    <definedName name="wrn.chi._.tiÆt." localSheetId="6" hidden="1">{#N/A,#N/A,FALSE,"Chi tiÆt"}</definedName>
    <definedName name="wrn.chi._.tiÆt." localSheetId="0" hidden="1">{#N/A,#N/A,FALSE,"Chi tiÆt"}</definedName>
    <definedName name="wrn.chi._.tiÆt." localSheetId="3" hidden="1">{#N/A,#N/A,FALSE,"Chi tiÆt"}</definedName>
    <definedName name="wrn.chi._.tiÆt." localSheetId="1" hidden="1">{#N/A,#N/A,FALSE,"Chi tiÆt"}</definedName>
    <definedName name="wrn.chi._.tiÆt." localSheetId="4" hidden="1">{#N/A,#N/A,FALSE,"Chi tiÆt"}</definedName>
    <definedName name="wrn.chi._.tiÆt." localSheetId="2" hidden="1">{#N/A,#N/A,FALSE,"Chi tiÆt"}</definedName>
    <definedName name="wrn.chi._.tiÆt." localSheetId="12" hidden="1">{#N/A,#N/A,FALSE,"Chi tiÆt"}</definedName>
    <definedName name="wrn.chi._.tiÆt." localSheetId="14" hidden="1">{#N/A,#N/A,FALSE,"Chi tiÆt"}</definedName>
    <definedName name="wrn.chi._.tiÆt." localSheetId="13" hidden="1">{#N/A,#N/A,FALSE,"Chi tiÆt"}</definedName>
    <definedName name="wrn.chi._.tiÆt." localSheetId="15" hidden="1">{#N/A,#N/A,FALSE,"Chi tiÆt"}</definedName>
    <definedName name="wrn.chi._.tiÆt." localSheetId="16" hidden="1">{#N/A,#N/A,FALSE,"Chi tiÆt"}</definedName>
    <definedName name="wrn.chi._.tiÆt." localSheetId="7" hidden="1">{#N/A,#N/A,FALSE,"Chi tiÆt"}</definedName>
    <definedName name="wrn.chi._.tiÆt." hidden="1">{#N/A,#N/A,FALSE,"Chi tiÆt"}</definedName>
    <definedName name="wrn.cong." localSheetId="19" hidden="1">{#N/A,#N/A,FALSE,"Sheet1"}</definedName>
    <definedName name="wrn.cong." localSheetId="5" hidden="1">{#N/A,#N/A,FALSE,"Sheet1"}</definedName>
    <definedName name="wrn.cong." localSheetId="6" hidden="1">{#N/A,#N/A,FALSE,"Sheet1"}</definedName>
    <definedName name="wrn.cong." localSheetId="0" hidden="1">{#N/A,#N/A,FALSE,"Sheet1"}</definedName>
    <definedName name="wrn.cong." localSheetId="3" hidden="1">{#N/A,#N/A,FALSE,"Sheet1"}</definedName>
    <definedName name="wrn.cong." localSheetId="1" hidden="1">{#N/A,#N/A,FALSE,"Sheet1"}</definedName>
    <definedName name="wrn.cong." localSheetId="4" hidden="1">{#N/A,#N/A,FALSE,"Sheet1"}</definedName>
    <definedName name="wrn.cong." localSheetId="2" hidden="1">{#N/A,#N/A,FALSE,"Sheet1"}</definedName>
    <definedName name="wrn.cong." localSheetId="12" hidden="1">{#N/A,#N/A,FALSE,"Sheet1"}</definedName>
    <definedName name="wrn.cong." localSheetId="14" hidden="1">{#N/A,#N/A,FALSE,"Sheet1"}</definedName>
    <definedName name="wrn.cong." localSheetId="13" hidden="1">{#N/A,#N/A,FALSE,"Sheet1"}</definedName>
    <definedName name="wrn.cong." localSheetId="15" hidden="1">{#N/A,#N/A,FALSE,"Sheet1"}</definedName>
    <definedName name="wrn.cong." localSheetId="16" hidden="1">{#N/A,#N/A,FALSE,"Sheet1"}</definedName>
    <definedName name="wrn.cong." localSheetId="7" hidden="1">{#N/A,#N/A,FALSE,"Sheet1"}</definedName>
    <definedName name="wrn.cong." hidden="1">{#N/A,#N/A,FALSE,"Sheet1"}</definedName>
    <definedName name="wrn.Giáy._.bao._.no." localSheetId="19" hidden="1">{#N/A,#N/A,FALSE,"BN"}</definedName>
    <definedName name="wrn.Giáy._.bao._.no." localSheetId="5" hidden="1">{#N/A,#N/A,FALSE,"BN"}</definedName>
    <definedName name="wrn.Giáy._.bao._.no." localSheetId="6" hidden="1">{#N/A,#N/A,FALSE,"BN"}</definedName>
    <definedName name="wrn.Giáy._.bao._.no." localSheetId="0" hidden="1">{#N/A,#N/A,FALSE,"BN"}</definedName>
    <definedName name="wrn.Giáy._.bao._.no." localSheetId="3" hidden="1">{#N/A,#N/A,FALSE,"BN"}</definedName>
    <definedName name="wrn.Giáy._.bao._.no." localSheetId="1" hidden="1">{#N/A,#N/A,FALSE,"BN"}</definedName>
    <definedName name="wrn.Giáy._.bao._.no." localSheetId="4" hidden="1">{#N/A,#N/A,FALSE,"BN"}</definedName>
    <definedName name="wrn.Giáy._.bao._.no." localSheetId="2" hidden="1">{#N/A,#N/A,FALSE,"BN"}</definedName>
    <definedName name="wrn.Giáy._.bao._.no." localSheetId="12" hidden="1">{#N/A,#N/A,FALSE,"BN"}</definedName>
    <definedName name="wrn.Giáy._.bao._.no." localSheetId="14" hidden="1">{#N/A,#N/A,FALSE,"BN"}</definedName>
    <definedName name="wrn.Giáy._.bao._.no." localSheetId="13" hidden="1">{#N/A,#N/A,FALSE,"BN"}</definedName>
    <definedName name="wrn.Giáy._.bao._.no." localSheetId="15" hidden="1">{#N/A,#N/A,FALSE,"BN"}</definedName>
    <definedName name="wrn.Giáy._.bao._.no." localSheetId="16" hidden="1">{#N/A,#N/A,FALSE,"BN"}</definedName>
    <definedName name="wrn.Giáy._.bao._.no." localSheetId="7" hidden="1">{#N/A,#N/A,FALSE,"BN"}</definedName>
    <definedName name="wrn.Giáy._.bao._.no." hidden="1">{#N/A,#N/A,FALSE,"BN"}</definedName>
    <definedName name="wrn.Report." localSheetId="19"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0"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12" hidden="1">{"Offgrid",#N/A,FALSE,"OFFGRID";"Region",#N/A,FALSE,"REGION";"Offgrid -2",#N/A,FALSE,"OFFGRID";"WTP",#N/A,FALSE,"WTP";"WTP -2",#N/A,FALSE,"WTP";"Project",#N/A,FALSE,"PROJECT";"Summary -2",#N/A,FALSE,"SUMMARY"}</definedName>
    <definedName name="wrn.Report." localSheetId="14" hidden="1">{"Offgrid",#N/A,FALSE,"OFFGRID";"Region",#N/A,FALSE,"REGION";"Offgrid -2",#N/A,FALSE,"OFFGRID";"WTP",#N/A,FALSE,"WTP";"WTP -2",#N/A,FALSE,"WTP";"Project",#N/A,FALSE,"PROJECT";"Summary -2",#N/A,FALSE,"SUMMARY"}</definedName>
    <definedName name="wrn.Report." localSheetId="13" hidden="1">{"Offgrid",#N/A,FALSE,"OFFGRID";"Region",#N/A,FALSE,"REGION";"Offgrid -2",#N/A,FALSE,"OFFGRID";"WTP",#N/A,FALSE,"WTP";"WTP -2",#N/A,FALSE,"WTP";"Project",#N/A,FALSE,"PROJECT";"Summary -2",#N/A,FALSE,"SUMMARY"}</definedName>
    <definedName name="wrn.Report." localSheetId="15" hidden="1">{"Offgrid",#N/A,FALSE,"OFFGRID";"Region",#N/A,FALSE,"REGION";"Offgrid -2",#N/A,FALSE,"OFFGRID";"WTP",#N/A,FALSE,"WTP";"WTP -2",#N/A,FALSE,"WTP";"Project",#N/A,FALSE,"PROJECT";"Summary -2",#N/A,FALSE,"SUMMARY"}</definedName>
    <definedName name="wrn.Report." localSheetId="16"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9" hidden="1">{#N/A,#N/A,TRUE,"BT M200 da 10x20"}</definedName>
    <definedName name="wrn.vd." localSheetId="5" hidden="1">{#N/A,#N/A,TRUE,"BT M200 da 10x20"}</definedName>
    <definedName name="wrn.vd." localSheetId="6" hidden="1">{#N/A,#N/A,TRUE,"BT M200 da 10x20"}</definedName>
    <definedName name="wrn.vd." localSheetId="0" hidden="1">{#N/A,#N/A,TRUE,"BT M200 da 10x20"}</definedName>
    <definedName name="wrn.vd." localSheetId="3" hidden="1">{#N/A,#N/A,TRUE,"BT M200 da 10x20"}</definedName>
    <definedName name="wrn.vd." localSheetId="1" hidden="1">{#N/A,#N/A,TRUE,"BT M200 da 10x20"}</definedName>
    <definedName name="wrn.vd." localSheetId="4" hidden="1">{#N/A,#N/A,TRUE,"BT M200 da 10x20"}</definedName>
    <definedName name="wrn.vd." localSheetId="2" hidden="1">{#N/A,#N/A,TRUE,"BT M200 da 10x20"}</definedName>
    <definedName name="wrn.vd." localSheetId="12" hidden="1">{#N/A,#N/A,TRUE,"BT M200 da 10x20"}</definedName>
    <definedName name="wrn.vd." localSheetId="14" hidden="1">{#N/A,#N/A,TRUE,"BT M200 da 10x20"}</definedName>
    <definedName name="wrn.vd." localSheetId="13" hidden="1">{#N/A,#N/A,TRUE,"BT M200 da 10x20"}</definedName>
    <definedName name="wrn.vd." localSheetId="15" hidden="1">{#N/A,#N/A,TRUE,"BT M200 da 10x20"}</definedName>
    <definedName name="wrn.vd." localSheetId="16" hidden="1">{#N/A,#N/A,TRUE,"BT M200 da 10x20"}</definedName>
    <definedName name="wrn.vd." localSheetId="7" hidden="1">{#N/A,#N/A,TRUE,"BT M200 da 10x20"}</definedName>
    <definedName name="wrn.vd." hidden="1">{#N/A,#N/A,TRUE,"BT M200 da 10x20"}</definedName>
    <definedName name="wrnf.report" localSheetId="19"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0"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1"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12" hidden="1">{"Offgrid",#N/A,FALSE,"OFFGRID";"Region",#N/A,FALSE,"REGION";"Offgrid -2",#N/A,FALSE,"OFFGRID";"WTP",#N/A,FALSE,"WTP";"WTP -2",#N/A,FALSE,"WTP";"Project",#N/A,FALSE,"PROJECT";"Summary -2",#N/A,FALSE,"SUMMARY"}</definedName>
    <definedName name="wrnf.report" localSheetId="14" hidden="1">{"Offgrid",#N/A,FALSE,"OFFGRID";"Region",#N/A,FALSE,"REGION";"Offgrid -2",#N/A,FALSE,"OFFGRID";"WTP",#N/A,FALSE,"WTP";"WTP -2",#N/A,FALSE,"WTP";"Project",#N/A,FALSE,"PROJECT";"Summary -2",#N/A,FALSE,"SUMMARY"}</definedName>
    <definedName name="wrnf.report" localSheetId="13" hidden="1">{"Offgrid",#N/A,FALSE,"OFFGRID";"Region",#N/A,FALSE,"REGION";"Offgrid -2",#N/A,FALSE,"OFFGRID";"WTP",#N/A,FALSE,"WTP";"WTP -2",#N/A,FALSE,"WTP";"Project",#N/A,FALSE,"PROJECT";"Summary -2",#N/A,FALSE,"SUMMARY"}</definedName>
    <definedName name="wrnf.report" localSheetId="15" hidden="1">{"Offgrid",#N/A,FALSE,"OFFGRID";"Region",#N/A,FALSE,"REGION";"Offgrid -2",#N/A,FALSE,"OFFGRID";"WTP",#N/A,FALSE,"WTP";"WTP -2",#N/A,FALSE,"WTP";"Project",#N/A,FALSE,"PROJECT";"Summary -2",#N/A,FALSE,"SUMMARY"}</definedName>
    <definedName name="wrnf.report" localSheetId="16"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#REF!</definedName>
    <definedName name="x1pind" localSheetId="19">#REF!</definedName>
    <definedName name="x1pind" localSheetId="5">#REF!</definedName>
    <definedName name="x1pind">#REF!</definedName>
    <definedName name="X1pINDnc" localSheetId="19">#REF!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localSheetId="19" hidden="1">{"'Sheet1'!$L$16"}</definedName>
    <definedName name="xls" localSheetId="5" hidden="1">{"'Sheet1'!$L$16"}</definedName>
    <definedName name="xls" localSheetId="6" hidden="1">{"'Sheet1'!$L$16"}</definedName>
    <definedName name="xls" localSheetId="0" hidden="1">{"'Sheet1'!$L$16"}</definedName>
    <definedName name="xls" localSheetId="3" hidden="1">{"'Sheet1'!$L$16"}</definedName>
    <definedName name="xls" localSheetId="1" hidden="1">{"'Sheet1'!$L$16"}</definedName>
    <definedName name="xls" localSheetId="4" hidden="1">{"'Sheet1'!$L$16"}</definedName>
    <definedName name="xls" localSheetId="2" hidden="1">{"'Sheet1'!$L$16"}</definedName>
    <definedName name="xls" localSheetId="12" hidden="1">{"'Sheet1'!$L$16"}</definedName>
    <definedName name="xls" localSheetId="14" hidden="1">{"'Sheet1'!$L$16"}</definedName>
    <definedName name="xls" localSheetId="13" hidden="1">{"'Sheet1'!$L$16"}</definedName>
    <definedName name="xls" localSheetId="15" hidden="1">{"'Sheet1'!$L$16"}</definedName>
    <definedName name="xls" localSheetId="16" hidden="1">{"'Sheet1'!$L$16"}</definedName>
    <definedName name="xls" localSheetId="7" hidden="1">{"'Sheet1'!$L$16"}</definedName>
    <definedName name="xls" hidden="1">{"'Sheet1'!$L$16"}</definedName>
    <definedName name="xlttbninh" localSheetId="19" hidden="1">{"'Sheet1'!$L$16"}</definedName>
    <definedName name="xlttbninh" localSheetId="5" hidden="1">{"'Sheet1'!$L$16"}</definedName>
    <definedName name="xlttbninh" localSheetId="6" hidden="1">{"'Sheet1'!$L$16"}</definedName>
    <definedName name="xlttbninh" localSheetId="0" hidden="1">{"'Sheet1'!$L$16"}</definedName>
    <definedName name="xlttbninh" localSheetId="3" hidden="1">{"'Sheet1'!$L$16"}</definedName>
    <definedName name="xlttbninh" localSheetId="1" hidden="1">{"'Sheet1'!$L$16"}</definedName>
    <definedName name="xlttbninh" localSheetId="4" hidden="1">{"'Sheet1'!$L$16"}</definedName>
    <definedName name="xlttbninh" localSheetId="2" hidden="1">{"'Sheet1'!$L$16"}</definedName>
    <definedName name="xlttbninh" localSheetId="12" hidden="1">{"'Sheet1'!$L$16"}</definedName>
    <definedName name="xlttbninh" localSheetId="14" hidden="1">{"'Sheet1'!$L$16"}</definedName>
    <definedName name="xlttbninh" localSheetId="13" hidden="1">{"'Sheet1'!$L$16"}</definedName>
    <definedName name="xlttbninh" localSheetId="15" hidden="1">{"'Sheet1'!$L$16"}</definedName>
    <definedName name="xlttbninh" localSheetId="16" hidden="1">{"'Sheet1'!$L$16"}</definedName>
    <definedName name="xlttbninh" localSheetId="7" hidden="1">{"'Sheet1'!$L$16"}</definedName>
    <definedName name="xlttbninh" hidden="1">{"'Sheet1'!$L$16"}</definedName>
    <definedName name="XM">#REF!</definedName>
    <definedName name="xmcax">#REF!</definedName>
    <definedName name="xn">#REF!</definedName>
    <definedName name="XTKKTTC">7500</definedName>
    <definedName name="xx" localSheetId="19">#REF!</definedName>
    <definedName name="xx" localSheetId="5">#REF!</definedName>
    <definedName name="xx">#REF!</definedName>
    <definedName name="y" localSheetId="19">#REF!</definedName>
    <definedName name="y">#REF!</definedName>
    <definedName name="z" localSheetId="19" hidden="1">{"'Sheet1'!$L$16"}</definedName>
    <definedName name="z">#REF!</definedName>
    <definedName name="ZXD">#REF!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1" i="47" l="1"/>
  <c r="E11" i="47"/>
  <c r="L11" i="47"/>
  <c r="K11" i="47"/>
  <c r="D32" i="51"/>
  <c r="C32" i="51"/>
  <c r="B32" i="51"/>
  <c r="D31" i="51"/>
  <c r="C31" i="51"/>
  <c r="B31" i="51"/>
  <c r="D30" i="51"/>
  <c r="C30" i="51"/>
  <c r="B30" i="51"/>
  <c r="D29" i="51"/>
  <c r="C29" i="51"/>
  <c r="B29" i="51"/>
  <c r="D28" i="51"/>
  <c r="C28" i="51"/>
  <c r="B28" i="51"/>
  <c r="D27" i="51"/>
  <c r="C27" i="51"/>
  <c r="B27" i="51"/>
  <c r="D26" i="51"/>
  <c r="C26" i="51"/>
  <c r="B26" i="51"/>
  <c r="D25" i="51"/>
  <c r="C25" i="51"/>
  <c r="B25" i="51"/>
  <c r="D24" i="51"/>
  <c r="C24" i="51"/>
  <c r="B24" i="51"/>
  <c r="D23" i="51"/>
  <c r="C23" i="51"/>
  <c r="B23" i="51"/>
  <c r="D22" i="51"/>
  <c r="C22" i="51"/>
  <c r="B22" i="51"/>
  <c r="O21" i="51"/>
  <c r="J21" i="51"/>
  <c r="I21" i="51"/>
  <c r="H21" i="51"/>
  <c r="G21" i="51"/>
  <c r="N9" i="51"/>
  <c r="N8" i="51" s="1"/>
  <c r="M9" i="51"/>
  <c r="M8" i="51" s="1"/>
  <c r="L9" i="51"/>
  <c r="L8" i="51" s="1"/>
  <c r="K9" i="51"/>
  <c r="K8" i="51" s="1"/>
  <c r="J9" i="51"/>
  <c r="J8" i="51" s="1"/>
  <c r="I9" i="51"/>
  <c r="I8" i="51" s="1"/>
  <c r="H9" i="51"/>
  <c r="H8" i="51" s="1"/>
  <c r="G9" i="51"/>
  <c r="O9" i="51" s="1"/>
  <c r="A3" i="51"/>
  <c r="Z10" i="50"/>
  <c r="W10" i="50"/>
  <c r="T10" i="50"/>
  <c r="P10" i="50"/>
  <c r="O10" i="50"/>
  <c r="N10" i="50"/>
  <c r="M10" i="50"/>
  <c r="H10" i="50"/>
  <c r="F10" i="50"/>
  <c r="E10" i="50"/>
  <c r="D10" i="50"/>
  <c r="C10" i="50"/>
  <c r="A3" i="50"/>
  <c r="G8" i="51" l="1"/>
  <c r="O8" i="51" s="1"/>
  <c r="N64" i="49" l="1"/>
  <c r="M64" i="49"/>
  <c r="J64" i="49" s="1"/>
  <c r="I64" i="49"/>
  <c r="H64" i="49" s="1"/>
  <c r="N63" i="49"/>
  <c r="M63" i="49"/>
  <c r="M61" i="49" s="1"/>
  <c r="J63" i="49"/>
  <c r="J61" i="49" s="1"/>
  <c r="I63" i="49"/>
  <c r="I61" i="49" s="1"/>
  <c r="H63" i="49"/>
  <c r="H61" i="49" s="1"/>
  <c r="N62" i="49"/>
  <c r="K62" i="49"/>
  <c r="K61" i="49" s="1"/>
  <c r="J62" i="49"/>
  <c r="H62" i="49"/>
  <c r="N61" i="49"/>
  <c r="L61" i="49"/>
  <c r="N60" i="49"/>
  <c r="K60" i="49"/>
  <c r="K59" i="49" s="1"/>
  <c r="J60" i="49"/>
  <c r="H60" i="49" s="1"/>
  <c r="H59" i="49" s="1"/>
  <c r="N59" i="49"/>
  <c r="M59" i="49"/>
  <c r="L59" i="49"/>
  <c r="I59" i="49"/>
  <c r="N58" i="49"/>
  <c r="M58" i="49"/>
  <c r="J58" i="49"/>
  <c r="I58" i="49"/>
  <c r="H58" i="49" s="1"/>
  <c r="N57" i="49"/>
  <c r="M57" i="49"/>
  <c r="J57" i="49"/>
  <c r="I57" i="49"/>
  <c r="H57" i="49"/>
  <c r="N56" i="49"/>
  <c r="M56" i="49"/>
  <c r="M55" i="49" s="1"/>
  <c r="J56" i="49"/>
  <c r="J55" i="49" s="1"/>
  <c r="I56" i="49"/>
  <c r="I55" i="49" s="1"/>
  <c r="H56" i="49"/>
  <c r="H55" i="49" s="1"/>
  <c r="N55" i="49"/>
  <c r="L55" i="49"/>
  <c r="K55" i="49"/>
  <c r="N54" i="49"/>
  <c r="M54" i="49"/>
  <c r="M53" i="49" s="1"/>
  <c r="J54" i="49"/>
  <c r="J53" i="49" s="1"/>
  <c r="I54" i="49"/>
  <c r="I53" i="49" s="1"/>
  <c r="H54" i="49"/>
  <c r="H53" i="49" s="1"/>
  <c r="N53" i="49"/>
  <c r="L53" i="49"/>
  <c r="K53" i="49"/>
  <c r="L52" i="49"/>
  <c r="O52" i="49" s="1"/>
  <c r="N51" i="49"/>
  <c r="M51" i="49"/>
  <c r="J51" i="49"/>
  <c r="I51" i="49"/>
  <c r="H51" i="49"/>
  <c r="N50" i="49"/>
  <c r="L50" i="49"/>
  <c r="M50" i="49" s="1"/>
  <c r="I50" i="49"/>
  <c r="I49" i="49" s="1"/>
  <c r="N49" i="49"/>
  <c r="K49" i="49"/>
  <c r="N48" i="49"/>
  <c r="M48" i="49"/>
  <c r="J48" i="49"/>
  <c r="I48" i="49"/>
  <c r="H48" i="49"/>
  <c r="N47" i="49"/>
  <c r="M47" i="49"/>
  <c r="J47" i="49" s="1"/>
  <c r="I47" i="49"/>
  <c r="H47" i="49" s="1"/>
  <c r="N46" i="49"/>
  <c r="M46" i="49"/>
  <c r="J46" i="49"/>
  <c r="I46" i="49"/>
  <c r="H46" i="49"/>
  <c r="N45" i="49"/>
  <c r="M45" i="49"/>
  <c r="J45" i="49" s="1"/>
  <c r="L45" i="49"/>
  <c r="I45" i="49" s="1"/>
  <c r="N44" i="49"/>
  <c r="L44" i="49"/>
  <c r="M44" i="49" s="1"/>
  <c r="J44" i="49" s="1"/>
  <c r="H44" i="49" s="1"/>
  <c r="I44" i="49"/>
  <c r="N43" i="49"/>
  <c r="M43" i="49"/>
  <c r="J43" i="49" s="1"/>
  <c r="I43" i="49"/>
  <c r="H43" i="49" s="1"/>
  <c r="N42" i="49"/>
  <c r="M42" i="49"/>
  <c r="J42" i="49"/>
  <c r="I42" i="49"/>
  <c r="H42" i="49"/>
  <c r="N41" i="49"/>
  <c r="M41" i="49"/>
  <c r="J41" i="49"/>
  <c r="I41" i="49"/>
  <c r="H41" i="49" s="1"/>
  <c r="N40" i="49"/>
  <c r="M40" i="49"/>
  <c r="J40" i="49"/>
  <c r="I40" i="49"/>
  <c r="I39" i="49" s="1"/>
  <c r="H40" i="49"/>
  <c r="N39" i="49"/>
  <c r="L39" i="49"/>
  <c r="O39" i="49" s="1"/>
  <c r="K39" i="49"/>
  <c r="N38" i="49"/>
  <c r="M38" i="49"/>
  <c r="J38" i="49"/>
  <c r="I38" i="49"/>
  <c r="H38" i="49"/>
  <c r="N37" i="49"/>
  <c r="M37" i="49"/>
  <c r="M35" i="49" s="1"/>
  <c r="J37" i="49"/>
  <c r="I37" i="49"/>
  <c r="H37" i="49"/>
  <c r="N36" i="49"/>
  <c r="M36" i="49"/>
  <c r="J36" i="49" s="1"/>
  <c r="L36" i="49"/>
  <c r="I36" i="49"/>
  <c r="N35" i="49"/>
  <c r="L35" i="49"/>
  <c r="K35" i="49"/>
  <c r="I35" i="49"/>
  <c r="N34" i="49"/>
  <c r="M34" i="49"/>
  <c r="J34" i="49"/>
  <c r="I34" i="49"/>
  <c r="H34" i="49"/>
  <c r="H33" i="49" s="1"/>
  <c r="N33" i="49"/>
  <c r="M33" i="49"/>
  <c r="L33" i="49"/>
  <c r="K33" i="49"/>
  <c r="J33" i="49"/>
  <c r="I33" i="49"/>
  <c r="N32" i="49"/>
  <c r="M32" i="49"/>
  <c r="J32" i="49"/>
  <c r="I32" i="49"/>
  <c r="H32" i="49"/>
  <c r="N31" i="49"/>
  <c r="M31" i="49"/>
  <c r="J31" i="49"/>
  <c r="H31" i="49"/>
  <c r="N30" i="49"/>
  <c r="M30" i="49"/>
  <c r="J30" i="49" s="1"/>
  <c r="N29" i="49"/>
  <c r="M29" i="49"/>
  <c r="J29" i="49"/>
  <c r="H29" i="49"/>
  <c r="N28" i="49"/>
  <c r="L28" i="49"/>
  <c r="K28" i="49"/>
  <c r="I28" i="49"/>
  <c r="N27" i="49"/>
  <c r="M27" i="49"/>
  <c r="J27" i="49"/>
  <c r="H27" i="49"/>
  <c r="N26" i="49"/>
  <c r="M26" i="49"/>
  <c r="J26" i="49"/>
  <c r="H26" i="49"/>
  <c r="N25" i="49"/>
  <c r="M25" i="49"/>
  <c r="M23" i="49" s="1"/>
  <c r="J25" i="49"/>
  <c r="H25" i="49" s="1"/>
  <c r="H23" i="49" s="1"/>
  <c r="N24" i="49"/>
  <c r="M24" i="49"/>
  <c r="J24" i="49"/>
  <c r="H24" i="49"/>
  <c r="N23" i="49"/>
  <c r="L23" i="49"/>
  <c r="K23" i="49"/>
  <c r="I23" i="49"/>
  <c r="N22" i="49"/>
  <c r="M22" i="49"/>
  <c r="J22" i="49" s="1"/>
  <c r="H22" i="49" s="1"/>
  <c r="H21" i="49" s="1"/>
  <c r="I22" i="49"/>
  <c r="N21" i="49"/>
  <c r="M21" i="49"/>
  <c r="L21" i="49"/>
  <c r="K21" i="49"/>
  <c r="J21" i="49"/>
  <c r="I21" i="49"/>
  <c r="N20" i="49"/>
  <c r="M20" i="49"/>
  <c r="J20" i="49" s="1"/>
  <c r="I20" i="49"/>
  <c r="N19" i="49"/>
  <c r="M19" i="49"/>
  <c r="L19" i="49"/>
  <c r="O19" i="49" s="1"/>
  <c r="K19" i="49"/>
  <c r="K10" i="49" s="1"/>
  <c r="I19" i="49"/>
  <c r="N18" i="49"/>
  <c r="M18" i="49"/>
  <c r="J18" i="49"/>
  <c r="I18" i="49"/>
  <c r="H18" i="49"/>
  <c r="N17" i="49"/>
  <c r="M17" i="49"/>
  <c r="J17" i="49"/>
  <c r="I17" i="49"/>
  <c r="H17" i="49"/>
  <c r="N16" i="49"/>
  <c r="M16" i="49"/>
  <c r="J16" i="49"/>
  <c r="H16" i="49" s="1"/>
  <c r="I16" i="49"/>
  <c r="N15" i="49"/>
  <c r="M15" i="49"/>
  <c r="J15" i="49"/>
  <c r="J14" i="49" s="1"/>
  <c r="I15" i="49"/>
  <c r="I14" i="49" s="1"/>
  <c r="H15" i="49"/>
  <c r="H14" i="49" s="1"/>
  <c r="N14" i="49"/>
  <c r="M14" i="49"/>
  <c r="L14" i="49"/>
  <c r="K14" i="49"/>
  <c r="N13" i="49"/>
  <c r="M13" i="49"/>
  <c r="J13" i="49"/>
  <c r="H13" i="49"/>
  <c r="N12" i="49"/>
  <c r="M12" i="49"/>
  <c r="M11" i="49" s="1"/>
  <c r="J12" i="49"/>
  <c r="J11" i="49" s="1"/>
  <c r="H12" i="49"/>
  <c r="H11" i="49" s="1"/>
  <c r="L11" i="49"/>
  <c r="K11" i="49"/>
  <c r="I11" i="49"/>
  <c r="D9" i="48"/>
  <c r="C9" i="48"/>
  <c r="H36" i="49" l="1"/>
  <c r="H35" i="49" s="1"/>
  <c r="J35" i="49"/>
  <c r="H52" i="49"/>
  <c r="H28" i="49"/>
  <c r="I10" i="49"/>
  <c r="I9" i="49" s="1"/>
  <c r="H20" i="49"/>
  <c r="H19" i="49" s="1"/>
  <c r="J19" i="49"/>
  <c r="J39" i="49"/>
  <c r="M49" i="49"/>
  <c r="J50" i="49"/>
  <c r="I52" i="49"/>
  <c r="J52" i="49"/>
  <c r="H30" i="49"/>
  <c r="J28" i="49"/>
  <c r="M52" i="49"/>
  <c r="K52" i="49"/>
  <c r="K9" i="49" s="1"/>
  <c r="M39" i="49"/>
  <c r="M10" i="49" s="1"/>
  <c r="M9" i="49" s="1"/>
  <c r="H45" i="49"/>
  <c r="H39" i="49" s="1"/>
  <c r="J23" i="49"/>
  <c r="M28" i="49"/>
  <c r="J59" i="49"/>
  <c r="L49" i="49"/>
  <c r="L10" i="49" s="1"/>
  <c r="L9" i="49" s="1"/>
  <c r="H50" i="49" l="1"/>
  <c r="H49" i="49" s="1"/>
  <c r="H10" i="49" s="1"/>
  <c r="H9" i="49" s="1"/>
  <c r="J49" i="49"/>
  <c r="J10" i="49" s="1"/>
  <c r="J9" i="49" s="1"/>
  <c r="AF11" i="47" l="1"/>
  <c r="AD11" i="47"/>
  <c r="AC11" i="47"/>
  <c r="Z11" i="47"/>
  <c r="W11" i="47"/>
  <c r="U11" i="47"/>
  <c r="T11" i="47"/>
  <c r="Q11" i="47"/>
  <c r="O11" i="47"/>
  <c r="I11" i="47" s="1"/>
  <c r="G11" i="47" s="1"/>
  <c r="J11" i="47"/>
  <c r="A3" i="47"/>
  <c r="D11" i="47" l="1"/>
  <c r="C11" i="47" s="1"/>
  <c r="L30" i="43" l="1"/>
  <c r="L75" i="43"/>
  <c r="L74" i="43"/>
  <c r="L71" i="43"/>
  <c r="L70" i="43"/>
  <c r="L68" i="43"/>
  <c r="L67" i="43"/>
  <c r="L65" i="43"/>
  <c r="L63" i="43"/>
  <c r="L62" i="43"/>
  <c r="L61" i="43"/>
  <c r="L60" i="43"/>
  <c r="L58" i="43"/>
  <c r="L56" i="43"/>
  <c r="L55" i="43"/>
  <c r="L54" i="43"/>
  <c r="L52" i="43"/>
  <c r="L51" i="43"/>
  <c r="L50" i="43"/>
  <c r="L48" i="43"/>
  <c r="L47" i="43"/>
  <c r="L45" i="43"/>
  <c r="L44" i="43"/>
  <c r="L42" i="43"/>
  <c r="L41" i="43"/>
  <c r="L40" i="43"/>
  <c r="L39" i="43"/>
  <c r="L37" i="43"/>
  <c r="L36" i="43"/>
  <c r="L35" i="43"/>
  <c r="L33" i="43"/>
  <c r="I67" i="43" l="1"/>
  <c r="I66" i="43" s="1"/>
  <c r="J67" i="43"/>
  <c r="J66" i="43" s="1"/>
  <c r="K67" i="43"/>
  <c r="K66" i="43" s="1"/>
  <c r="H75" i="43" l="1"/>
  <c r="T75" i="43" s="1"/>
  <c r="H74" i="43"/>
  <c r="T74" i="43" s="1"/>
  <c r="T36" i="43"/>
  <c r="T35" i="43"/>
  <c r="T40" i="43"/>
  <c r="T39" i="43"/>
  <c r="T42" i="43"/>
  <c r="T51" i="43"/>
  <c r="T55" i="43"/>
  <c r="T54" i="43"/>
  <c r="T63" i="43"/>
  <c r="T62" i="43"/>
  <c r="T61" i="43"/>
  <c r="T60" i="43"/>
  <c r="T65" i="43"/>
  <c r="T71" i="43"/>
  <c r="T70" i="43"/>
  <c r="S75" i="43"/>
  <c r="S74" i="43"/>
  <c r="S71" i="43"/>
  <c r="S70" i="43"/>
  <c r="S65" i="43"/>
  <c r="S63" i="43"/>
  <c r="S62" i="43"/>
  <c r="S61" i="43"/>
  <c r="S60" i="43"/>
  <c r="S55" i="43"/>
  <c r="S54" i="43"/>
  <c r="S51" i="43"/>
  <c r="S42" i="43"/>
  <c r="S40" i="43"/>
  <c r="S39" i="43"/>
  <c r="S36" i="43"/>
  <c r="S35" i="43"/>
  <c r="H30" i="43"/>
  <c r="G9" i="42"/>
  <c r="G8" i="42" s="1"/>
  <c r="G62" i="46"/>
  <c r="I9" i="46"/>
  <c r="G9" i="46"/>
  <c r="K9" i="46" s="1"/>
  <c r="I8" i="46"/>
  <c r="A3" i="46"/>
  <c r="G36" i="45"/>
  <c r="G25" i="45"/>
  <c r="G23" i="45" s="1"/>
  <c r="G10" i="45"/>
  <c r="A3" i="45"/>
  <c r="G8" i="45" l="1"/>
  <c r="I73" i="43" l="1"/>
  <c r="I72" i="43" s="1"/>
  <c r="H73" i="43"/>
  <c r="H72" i="43" s="1"/>
  <c r="K73" i="43"/>
  <c r="K72" i="43" s="1"/>
  <c r="N72" i="43" s="1"/>
  <c r="O72" i="43"/>
  <c r="P72" i="43" s="1"/>
  <c r="H69" i="43"/>
  <c r="K69" i="43"/>
  <c r="O69" i="43" s="1"/>
  <c r="P69" i="43" s="1"/>
  <c r="I69" i="43"/>
  <c r="O68" i="43"/>
  <c r="P68" i="43" s="1"/>
  <c r="H68" i="43"/>
  <c r="H67" i="43" s="1"/>
  <c r="H66" i="43" s="1"/>
  <c r="N66" i="43"/>
  <c r="H64" i="43"/>
  <c r="K64" i="43"/>
  <c r="I64" i="43"/>
  <c r="K59" i="43"/>
  <c r="I59" i="43"/>
  <c r="H59" i="43"/>
  <c r="K57" i="43"/>
  <c r="I57" i="43"/>
  <c r="H57" i="43"/>
  <c r="N56" i="43"/>
  <c r="K53" i="43"/>
  <c r="I53" i="43"/>
  <c r="H53" i="43"/>
  <c r="N52" i="43"/>
  <c r="N51" i="43"/>
  <c r="K49" i="43"/>
  <c r="I49" i="43"/>
  <c r="H49" i="43"/>
  <c r="H48" i="43"/>
  <c r="H46" i="43" s="1"/>
  <c r="K46" i="43"/>
  <c r="I46" i="43"/>
  <c r="N45" i="43"/>
  <c r="N44" i="43"/>
  <c r="K43" i="43"/>
  <c r="I43" i="43"/>
  <c r="H43" i="43"/>
  <c r="K38" i="43"/>
  <c r="I38" i="43"/>
  <c r="H38" i="43"/>
  <c r="H34" i="43"/>
  <c r="K34" i="43"/>
  <c r="I34" i="43"/>
  <c r="H32" i="43"/>
  <c r="K32" i="43"/>
  <c r="I32" i="43"/>
  <c r="P31" i="43"/>
  <c r="K30" i="43"/>
  <c r="O30" i="43" s="1"/>
  <c r="P30" i="43" s="1"/>
  <c r="I29" i="43"/>
  <c r="H29" i="43"/>
  <c r="I28" i="43"/>
  <c r="H28" i="43" s="1"/>
  <c r="K27" i="43"/>
  <c r="I26" i="43"/>
  <c r="H26" i="43" s="1"/>
  <c r="I25" i="43"/>
  <c r="H25" i="43" s="1"/>
  <c r="I24" i="43"/>
  <c r="H24" i="43"/>
  <c r="I23" i="43"/>
  <c r="H23" i="43"/>
  <c r="I22" i="43"/>
  <c r="H22" i="43"/>
  <c r="K21" i="43"/>
  <c r="I20" i="43"/>
  <c r="H20" i="43" s="1"/>
  <c r="I19" i="43"/>
  <c r="H19" i="43"/>
  <c r="I18" i="43"/>
  <c r="H18" i="43" s="1"/>
  <c r="I17" i="43"/>
  <c r="H17" i="43" s="1"/>
  <c r="I16" i="43"/>
  <c r="H16" i="43" s="1"/>
  <c r="I15" i="43"/>
  <c r="H15" i="43" s="1"/>
  <c r="K14" i="43"/>
  <c r="I13" i="43"/>
  <c r="H13" i="43" s="1"/>
  <c r="I12" i="43"/>
  <c r="H12" i="43" s="1"/>
  <c r="I11" i="43"/>
  <c r="H11" i="43" s="1"/>
  <c r="H10" i="43" s="1"/>
  <c r="K10" i="43"/>
  <c r="P8" i="43"/>
  <c r="A3" i="43"/>
  <c r="C24" i="42"/>
  <c r="C23" i="42"/>
  <c r="C22" i="42"/>
  <c r="C21" i="42"/>
  <c r="C20" i="42"/>
  <c r="C19" i="42"/>
  <c r="C18" i="42"/>
  <c r="C17" i="42"/>
  <c r="C16" i="42"/>
  <c r="C15" i="42"/>
  <c r="C14" i="42"/>
  <c r="A3" i="42"/>
  <c r="I14" i="43" l="1"/>
  <c r="K29" i="43"/>
  <c r="N29" i="43" s="1"/>
  <c r="H21" i="43"/>
  <c r="I27" i="43"/>
  <c r="H27" i="43"/>
  <c r="K31" i="43"/>
  <c r="O31" i="43" s="1"/>
  <c r="Q31" i="43" s="1"/>
  <c r="I10" i="43"/>
  <c r="K9" i="43"/>
  <c r="K8" i="43" s="1"/>
  <c r="I21" i="43"/>
  <c r="I31" i="43"/>
  <c r="H31" i="43"/>
  <c r="H14" i="43"/>
  <c r="N69" i="43"/>
  <c r="N31" i="43" l="1"/>
  <c r="N9" i="43"/>
  <c r="O9" i="43"/>
  <c r="N8" i="43"/>
  <c r="O8" i="43"/>
  <c r="P9" i="43" s="1"/>
  <c r="I8" i="42"/>
  <c r="Q8" i="43" l="1"/>
  <c r="G32" i="35" l="1"/>
  <c r="G9" i="41"/>
  <c r="K9" i="41" s="1"/>
  <c r="G62" i="41"/>
  <c r="L10" i="38"/>
  <c r="A3" i="41" l="1"/>
  <c r="A3" i="40"/>
  <c r="A3" i="38"/>
  <c r="G36" i="40"/>
  <c r="G25" i="40"/>
  <c r="G23" i="40" s="1"/>
  <c r="G10" i="40"/>
  <c r="J75" i="38"/>
  <c r="I75" i="38" s="1"/>
  <c r="J74" i="38"/>
  <c r="J73" i="38" s="1"/>
  <c r="L73" i="38"/>
  <c r="L72" i="38" s="1"/>
  <c r="I71" i="38"/>
  <c r="I70" i="38"/>
  <c r="L69" i="38"/>
  <c r="O69" i="38" s="1"/>
  <c r="P69" i="38" s="1"/>
  <c r="O68" i="38"/>
  <c r="P68" i="38" s="1"/>
  <c r="I68" i="38"/>
  <c r="L67" i="38"/>
  <c r="L66" i="38" s="1"/>
  <c r="I65" i="38"/>
  <c r="I64" i="38" s="1"/>
  <c r="L64" i="38"/>
  <c r="J64" i="38"/>
  <c r="L59" i="38"/>
  <c r="J59" i="38"/>
  <c r="I59" i="38"/>
  <c r="L57" i="38"/>
  <c r="J57" i="38"/>
  <c r="I57" i="38"/>
  <c r="N56" i="38"/>
  <c r="L53" i="38"/>
  <c r="J53" i="38"/>
  <c r="I53" i="38"/>
  <c r="N52" i="38"/>
  <c r="N51" i="38"/>
  <c r="L49" i="38"/>
  <c r="J49" i="38"/>
  <c r="I49" i="38"/>
  <c r="I48" i="38"/>
  <c r="I46" i="38" s="1"/>
  <c r="L46" i="38"/>
  <c r="J46" i="38"/>
  <c r="N45" i="38"/>
  <c r="N44" i="38"/>
  <c r="L43" i="38"/>
  <c r="J43" i="38"/>
  <c r="I43" i="38"/>
  <c r="L38" i="38"/>
  <c r="J38" i="38"/>
  <c r="I38" i="38"/>
  <c r="I35" i="38"/>
  <c r="I34" i="38" s="1"/>
  <c r="L34" i="38"/>
  <c r="J34" i="38"/>
  <c r="I33" i="38"/>
  <c r="I32" i="38" s="1"/>
  <c r="L32" i="38"/>
  <c r="J32" i="38"/>
  <c r="L30" i="38"/>
  <c r="O30" i="38" s="1"/>
  <c r="J29" i="38"/>
  <c r="I29" i="38"/>
  <c r="J28" i="38"/>
  <c r="J27" i="38" s="1"/>
  <c r="L27" i="38"/>
  <c r="J26" i="38"/>
  <c r="I26" i="38" s="1"/>
  <c r="J25" i="38"/>
  <c r="I25" i="38" s="1"/>
  <c r="J24" i="38"/>
  <c r="I24" i="38" s="1"/>
  <c r="J23" i="38"/>
  <c r="I23" i="38" s="1"/>
  <c r="J22" i="38"/>
  <c r="I22" i="38" s="1"/>
  <c r="L21" i="38"/>
  <c r="J20" i="38"/>
  <c r="I20" i="38" s="1"/>
  <c r="J19" i="38"/>
  <c r="I19" i="38" s="1"/>
  <c r="J18" i="38"/>
  <c r="I18" i="38" s="1"/>
  <c r="J17" i="38"/>
  <c r="I17" i="38" s="1"/>
  <c r="J16" i="38"/>
  <c r="I16" i="38" s="1"/>
  <c r="J15" i="38"/>
  <c r="L14" i="38"/>
  <c r="J13" i="38"/>
  <c r="I13" i="38" s="1"/>
  <c r="J12" i="38"/>
  <c r="I12" i="38" s="1"/>
  <c r="J11" i="38"/>
  <c r="I11" i="38" s="1"/>
  <c r="C111" i="35"/>
  <c r="C110" i="35"/>
  <c r="C109" i="35"/>
  <c r="C108" i="35"/>
  <c r="C107" i="35"/>
  <c r="C106" i="35"/>
  <c r="C105" i="35"/>
  <c r="C104" i="35"/>
  <c r="C103" i="35"/>
  <c r="C102" i="35"/>
  <c r="C101" i="35"/>
  <c r="G90" i="35"/>
  <c r="G84" i="35"/>
  <c r="G81" i="35"/>
  <c r="G78" i="35"/>
  <c r="G75" i="35"/>
  <c r="G65" i="35"/>
  <c r="G63" i="35" s="1"/>
  <c r="G61" i="35"/>
  <c r="G59" i="35"/>
  <c r="G57" i="35"/>
  <c r="B57" i="35"/>
  <c r="G55" i="35"/>
  <c r="G53" i="35"/>
  <c r="G42" i="35"/>
  <c r="G30" i="35"/>
  <c r="G21" i="35"/>
  <c r="G10" i="35"/>
  <c r="A3" i="35"/>
  <c r="G52" i="34"/>
  <c r="G51" i="34"/>
  <c r="G50" i="34"/>
  <c r="G49" i="34"/>
  <c r="G48" i="34"/>
  <c r="G47" i="34"/>
  <c r="G46" i="34"/>
  <c r="G45" i="34"/>
  <c r="G44" i="34"/>
  <c r="G43" i="34"/>
  <c r="G42" i="34"/>
  <c r="I41" i="34"/>
  <c r="I39" i="34" s="1"/>
  <c r="H41" i="34"/>
  <c r="H39" i="34" s="1"/>
  <c r="G40" i="34"/>
  <c r="G38" i="34"/>
  <c r="G37" i="34"/>
  <c r="G36" i="34"/>
  <c r="G35" i="34"/>
  <c r="G34" i="34"/>
  <c r="G33" i="34"/>
  <c r="G32" i="34"/>
  <c r="G31" i="34"/>
  <c r="G30" i="34"/>
  <c r="G29" i="34"/>
  <c r="G28" i="34"/>
  <c r="I27" i="34"/>
  <c r="I25" i="34" s="1"/>
  <c r="H27" i="34"/>
  <c r="H25" i="34" s="1"/>
  <c r="G26" i="34"/>
  <c r="P24" i="34"/>
  <c r="O24" i="34"/>
  <c r="N24" i="34"/>
  <c r="M24" i="34"/>
  <c r="L24" i="34"/>
  <c r="K24" i="34"/>
  <c r="J24" i="34"/>
  <c r="G23" i="34"/>
  <c r="G22" i="34" s="1"/>
  <c r="P22" i="34"/>
  <c r="O22" i="34"/>
  <c r="N22" i="34"/>
  <c r="M22" i="34"/>
  <c r="L22" i="34"/>
  <c r="K22" i="34"/>
  <c r="J22" i="34"/>
  <c r="I22" i="34"/>
  <c r="H22" i="34"/>
  <c r="G21" i="34"/>
  <c r="G20" i="34" s="1"/>
  <c r="P20" i="34"/>
  <c r="O20" i="34"/>
  <c r="N20" i="34"/>
  <c r="M20" i="34"/>
  <c r="L20" i="34"/>
  <c r="K20" i="34"/>
  <c r="J20" i="34"/>
  <c r="I20" i="34"/>
  <c r="H20" i="34"/>
  <c r="H19" i="34"/>
  <c r="G18" i="34"/>
  <c r="G17" i="34" s="1"/>
  <c r="P17" i="34"/>
  <c r="O17" i="34"/>
  <c r="N17" i="34"/>
  <c r="N13" i="34" s="1"/>
  <c r="M17" i="34"/>
  <c r="L17" i="34"/>
  <c r="K17" i="34"/>
  <c r="J17" i="34"/>
  <c r="I17" i="34"/>
  <c r="H17" i="34"/>
  <c r="G16" i="34"/>
  <c r="G15" i="34"/>
  <c r="G14" i="34" s="1"/>
  <c r="G13" i="34" s="1"/>
  <c r="P14" i="34"/>
  <c r="O14" i="34"/>
  <c r="N14" i="34"/>
  <c r="M14" i="34"/>
  <c r="L14" i="34"/>
  <c r="K14" i="34"/>
  <c r="J14" i="34"/>
  <c r="I14" i="34"/>
  <c r="H14" i="34"/>
  <c r="P13" i="34"/>
  <c r="L13" i="34"/>
  <c r="G12" i="34"/>
  <c r="G11" i="34" s="1"/>
  <c r="L11" i="34"/>
  <c r="K11" i="34"/>
  <c r="J11" i="34"/>
  <c r="I11" i="34"/>
  <c r="H11" i="34"/>
  <c r="G10" i="34"/>
  <c r="G9" i="34" s="1"/>
  <c r="P9" i="34"/>
  <c r="O9" i="34"/>
  <c r="N9" i="34"/>
  <c r="M9" i="34"/>
  <c r="L9" i="34"/>
  <c r="K9" i="34"/>
  <c r="J9" i="34"/>
  <c r="I9" i="34"/>
  <c r="H9" i="34"/>
  <c r="Q9" i="34" s="1"/>
  <c r="A3" i="34"/>
  <c r="K13" i="34" l="1"/>
  <c r="I24" i="34"/>
  <c r="H13" i="34"/>
  <c r="O13" i="34"/>
  <c r="I19" i="34"/>
  <c r="J19" i="34"/>
  <c r="J13" i="34"/>
  <c r="J8" i="34" s="1"/>
  <c r="L19" i="34"/>
  <c r="L8" i="34" s="1"/>
  <c r="N19" i="34"/>
  <c r="N8" i="34" s="1"/>
  <c r="K19" i="34"/>
  <c r="K8" i="34" s="1"/>
  <c r="M19" i="34"/>
  <c r="M13" i="34"/>
  <c r="M8" i="34" s="1"/>
  <c r="P19" i="34"/>
  <c r="P8" i="34" s="1"/>
  <c r="I13" i="34"/>
  <c r="Q13" i="34" s="1"/>
  <c r="O19" i="34"/>
  <c r="Q11" i="34"/>
  <c r="H24" i="34"/>
  <c r="Q24" i="34" s="1"/>
  <c r="Q19" i="34"/>
  <c r="G19" i="34"/>
  <c r="G27" i="34"/>
  <c r="G25" i="34" s="1"/>
  <c r="G41" i="34"/>
  <c r="G39" i="34" s="1"/>
  <c r="G8" i="40"/>
  <c r="L9" i="38"/>
  <c r="N9" i="38" s="1"/>
  <c r="N69" i="38"/>
  <c r="N66" i="38"/>
  <c r="I10" i="38"/>
  <c r="I21" i="38"/>
  <c r="J10" i="38"/>
  <c r="J21" i="38"/>
  <c r="I74" i="38"/>
  <c r="I73" i="38" s="1"/>
  <c r="J31" i="38"/>
  <c r="I31" i="38"/>
  <c r="L31" i="38"/>
  <c r="O31" i="38" s="1"/>
  <c r="J67" i="38"/>
  <c r="I67" i="38"/>
  <c r="L29" i="38"/>
  <c r="N29" i="38" s="1"/>
  <c r="G20" i="35"/>
  <c r="G9" i="35" s="1"/>
  <c r="G83" i="35"/>
  <c r="G77" i="35" s="1"/>
  <c r="G52" i="35"/>
  <c r="I15" i="38"/>
  <c r="I14" i="38" s="1"/>
  <c r="J14" i="38"/>
  <c r="O72" i="38"/>
  <c r="P72" i="38" s="1"/>
  <c r="I69" i="38"/>
  <c r="J69" i="38"/>
  <c r="P30" i="38"/>
  <c r="I28" i="38"/>
  <c r="I27" i="38" s="1"/>
  <c r="I9" i="38" s="1"/>
  <c r="I8" i="34"/>
  <c r="O8" i="34" l="1"/>
  <c r="H8" i="34"/>
  <c r="Q8" i="34"/>
  <c r="G8" i="35"/>
  <c r="I8" i="35" s="1"/>
  <c r="I9" i="41"/>
  <c r="I8" i="41"/>
  <c r="L8" i="38"/>
  <c r="O8" i="38" s="1"/>
  <c r="Q31" i="38"/>
  <c r="N31" i="38"/>
  <c r="N72" i="38"/>
  <c r="J72" i="38"/>
  <c r="I72" i="38"/>
  <c r="P8" i="38"/>
  <c r="P31" i="38"/>
  <c r="R31" i="38" s="1"/>
  <c r="I66" i="38"/>
  <c r="I8" i="38" s="1"/>
  <c r="J9" i="38"/>
  <c r="G24" i="34"/>
  <c r="G8" i="34" s="1"/>
  <c r="P9" i="38" l="1"/>
  <c r="Q8" i="38"/>
  <c r="N8" i="38"/>
  <c r="J66" i="38"/>
  <c r="O9" i="38"/>
  <c r="J8" i="38"/>
  <c r="V12" i="28" l="1"/>
  <c r="V13" i="28"/>
  <c r="V15" i="28"/>
  <c r="V16" i="28"/>
  <c r="V17" i="28"/>
  <c r="V18" i="28"/>
  <c r="V19" i="28"/>
  <c r="V21" i="28"/>
  <c r="V23" i="28"/>
  <c r="V25" i="28"/>
  <c r="V26" i="28"/>
  <c r="V27" i="28"/>
  <c r="V28" i="28"/>
  <c r="V30" i="28"/>
  <c r="V31" i="28"/>
  <c r="V32" i="28"/>
  <c r="V33" i="28"/>
  <c r="V34" i="28"/>
  <c r="V36" i="28"/>
  <c r="V37" i="28"/>
  <c r="V38" i="28"/>
  <c r="V40" i="28"/>
  <c r="V41" i="28"/>
  <c r="V42" i="28"/>
  <c r="V43" i="28"/>
  <c r="V44" i="28"/>
  <c r="V45" i="28"/>
  <c r="V47" i="28"/>
  <c r="V48" i="28"/>
  <c r="V49" i="28"/>
  <c r="V50" i="28"/>
  <c r="V51" i="28"/>
  <c r="V52" i="28"/>
  <c r="V53" i="28"/>
  <c r="V54" i="28"/>
  <c r="V55" i="28"/>
  <c r="V56" i="28"/>
  <c r="V57" i="28"/>
  <c r="V59" i="28"/>
  <c r="V60" i="28"/>
  <c r="V61" i="28"/>
  <c r="V62" i="28"/>
  <c r="V65" i="28"/>
  <c r="V67" i="28"/>
  <c r="V68" i="28"/>
  <c r="V69" i="28"/>
  <c r="V70" i="28"/>
  <c r="V71" i="28"/>
  <c r="V73" i="28"/>
  <c r="V75" i="28"/>
  <c r="V76" i="28"/>
  <c r="V77" i="28"/>
  <c r="V78" i="28"/>
  <c r="V118" i="28"/>
  <c r="R127" i="27" l="1"/>
  <c r="S127" i="27" s="1"/>
  <c r="S115" i="27"/>
  <c r="T115" i="27" s="1"/>
  <c r="S113" i="27"/>
  <c r="T113" i="27" s="1"/>
  <c r="R102" i="27"/>
  <c r="S102" i="27" s="1"/>
  <c r="R53" i="27"/>
  <c r="S53" i="27" s="1"/>
  <c r="L59" i="27"/>
  <c r="L60" i="27"/>
  <c r="L61" i="27"/>
  <c r="L63" i="27"/>
  <c r="E17" i="33"/>
  <c r="C7" i="33"/>
  <c r="C8" i="33"/>
  <c r="C9" i="33"/>
  <c r="C10" i="33"/>
  <c r="C11" i="33"/>
  <c r="C12" i="33"/>
  <c r="C13" i="33"/>
  <c r="C14" i="33"/>
  <c r="C15" i="33"/>
  <c r="C16" i="33"/>
  <c r="C6" i="33"/>
  <c r="D17" i="33"/>
  <c r="C164" i="27"/>
  <c r="C163" i="27"/>
  <c r="C162" i="27"/>
  <c r="C161" i="27"/>
  <c r="C160" i="27"/>
  <c r="C159" i="27"/>
  <c r="C158" i="27"/>
  <c r="C157" i="27"/>
  <c r="C156" i="27"/>
  <c r="C155" i="27"/>
  <c r="C154" i="27"/>
  <c r="C17" i="33" l="1"/>
  <c r="I126" i="27" l="1"/>
  <c r="J126" i="27"/>
  <c r="K126" i="27"/>
  <c r="L126" i="27"/>
  <c r="M126" i="27"/>
  <c r="N126" i="27"/>
  <c r="O126" i="27"/>
  <c r="B18" i="31"/>
  <c r="B17" i="31"/>
  <c r="B16" i="31"/>
  <c r="F12" i="31"/>
  <c r="D12" i="31" s="1"/>
  <c r="J12" i="31" s="1"/>
  <c r="I12" i="31" s="1"/>
  <c r="D11" i="31"/>
  <c r="J11" i="31" s="1"/>
  <c r="I11" i="31" s="1"/>
  <c r="D10" i="31"/>
  <c r="J10" i="31" s="1"/>
  <c r="K10" i="31"/>
  <c r="N9" i="31"/>
  <c r="O9" i="31"/>
  <c r="P9" i="31"/>
  <c r="Q9" i="31"/>
  <c r="B12" i="31"/>
  <c r="B11" i="31"/>
  <c r="B10" i="31"/>
  <c r="N19" i="32"/>
  <c r="O19" i="32"/>
  <c r="Q19" i="32"/>
  <c r="T19" i="32"/>
  <c r="U19" i="32"/>
  <c r="W19" i="32"/>
  <c r="X19" i="32"/>
  <c r="Y19" i="32"/>
  <c r="Z19" i="32"/>
  <c r="AA19" i="32"/>
  <c r="AE19" i="32"/>
  <c r="M11" i="31" s="1"/>
  <c r="U32" i="32"/>
  <c r="O25" i="32"/>
  <c r="P25" i="32"/>
  <c r="Q25" i="32"/>
  <c r="S25" i="32"/>
  <c r="T25" i="32"/>
  <c r="U25" i="32"/>
  <c r="V25" i="32"/>
  <c r="W25" i="32"/>
  <c r="X25" i="32"/>
  <c r="Y25" i="32"/>
  <c r="Z25" i="32"/>
  <c r="AA25" i="32"/>
  <c r="AD20" i="32"/>
  <c r="AC20" i="32" s="1"/>
  <c r="AC19" i="32" s="1"/>
  <c r="R20" i="32"/>
  <c r="P20" i="32"/>
  <c r="P19" i="32" s="1"/>
  <c r="AE18" i="32"/>
  <c r="AE17" i="32"/>
  <c r="N22" i="32"/>
  <c r="O22" i="32"/>
  <c r="P22" i="32"/>
  <c r="Q22" i="32"/>
  <c r="R22" i="32"/>
  <c r="S22" i="32"/>
  <c r="T22" i="32"/>
  <c r="U22" i="32"/>
  <c r="V22" i="32"/>
  <c r="W22" i="32"/>
  <c r="X22" i="32"/>
  <c r="Y22" i="32"/>
  <c r="Z22" i="32"/>
  <c r="AA22" i="32"/>
  <c r="AB22" i="32"/>
  <c r="AC22" i="32"/>
  <c r="AD22" i="32"/>
  <c r="AE22" i="32"/>
  <c r="M12" i="31" s="1"/>
  <c r="AE16" i="32"/>
  <c r="AE15" i="32"/>
  <c r="AE14" i="32"/>
  <c r="AE13" i="32"/>
  <c r="N12" i="32"/>
  <c r="J11" i="28"/>
  <c r="L11" i="28"/>
  <c r="M11" i="28"/>
  <c r="I14" i="28"/>
  <c r="J14" i="28"/>
  <c r="L14" i="28"/>
  <c r="M14" i="28"/>
  <c r="I20" i="28"/>
  <c r="J20" i="28"/>
  <c r="L20" i="28"/>
  <c r="M20" i="28"/>
  <c r="I22" i="28"/>
  <c r="J22" i="28"/>
  <c r="V22" i="28" s="1"/>
  <c r="L22" i="28"/>
  <c r="M22" i="28"/>
  <c r="I24" i="28"/>
  <c r="J24" i="28"/>
  <c r="L24" i="28"/>
  <c r="M24" i="28"/>
  <c r="I29" i="28"/>
  <c r="J29" i="28"/>
  <c r="L29" i="28"/>
  <c r="M29" i="28"/>
  <c r="I35" i="28"/>
  <c r="J35" i="28"/>
  <c r="V35" i="28" s="1"/>
  <c r="L35" i="28"/>
  <c r="M35" i="28"/>
  <c r="I39" i="28"/>
  <c r="J39" i="28"/>
  <c r="L39" i="28"/>
  <c r="M39" i="28"/>
  <c r="I46" i="28"/>
  <c r="J46" i="28"/>
  <c r="L46" i="28"/>
  <c r="M46" i="28"/>
  <c r="I58" i="28"/>
  <c r="J58" i="28"/>
  <c r="V58" i="28" s="1"/>
  <c r="L58" i="28"/>
  <c r="M58" i="28"/>
  <c r="I64" i="28"/>
  <c r="J64" i="28"/>
  <c r="L64" i="28"/>
  <c r="M64" i="28"/>
  <c r="I66" i="28"/>
  <c r="J66" i="28"/>
  <c r="L66" i="28"/>
  <c r="M66" i="28"/>
  <c r="I72" i="28"/>
  <c r="J72" i="28"/>
  <c r="V72" i="28" s="1"/>
  <c r="L72" i="28"/>
  <c r="M72" i="28"/>
  <c r="I74" i="28"/>
  <c r="J74" i="28"/>
  <c r="L74" i="28"/>
  <c r="M74" i="28"/>
  <c r="V66" i="28" l="1"/>
  <c r="V20" i="28"/>
  <c r="V29" i="28"/>
  <c r="V14" i="28"/>
  <c r="V64" i="28"/>
  <c r="V39" i="28"/>
  <c r="V24" i="28"/>
  <c r="V46" i="28"/>
  <c r="V11" i="28"/>
  <c r="V74" i="28"/>
  <c r="I10" i="31"/>
  <c r="AB20" i="32"/>
  <c r="AE12" i="32"/>
  <c r="AI12" i="32" s="1"/>
  <c r="AK12" i="32" s="1"/>
  <c r="M10" i="28"/>
  <c r="J10" i="28"/>
  <c r="L10" i="28"/>
  <c r="V10" i="28" l="1"/>
  <c r="AL12" i="32"/>
  <c r="AE11" i="32"/>
  <c r="M10" i="31"/>
  <c r="M9" i="31" s="1"/>
  <c r="AF20" i="32"/>
  <c r="AB21" i="32"/>
  <c r="AB19" i="32" s="1"/>
  <c r="AD43" i="32"/>
  <c r="AB43" i="32"/>
  <c r="AA43" i="32"/>
  <c r="Z43" i="32" s="1"/>
  <c r="Y43" i="32"/>
  <c r="X43" i="32" s="1"/>
  <c r="V43" i="32"/>
  <c r="AD42" i="32"/>
  <c r="AB42" i="32"/>
  <c r="AA42" i="32"/>
  <c r="Z42" i="32" s="1"/>
  <c r="Y42" i="32"/>
  <c r="X42" i="32" s="1"/>
  <c r="V42" i="32"/>
  <c r="AD41" i="32"/>
  <c r="AB41" i="32"/>
  <c r="AA41" i="32"/>
  <c r="Z41" i="32" s="1"/>
  <c r="Y41" i="32"/>
  <c r="X41" i="32" s="1"/>
  <c r="V41" i="32"/>
  <c r="AD40" i="32"/>
  <c r="AB40" i="32"/>
  <c r="AA40" i="32"/>
  <c r="Z40" i="32" s="1"/>
  <c r="Y40" i="32"/>
  <c r="X40" i="32" s="1"/>
  <c r="V40" i="32"/>
  <c r="AD39" i="32"/>
  <c r="AB39" i="32"/>
  <c r="AA39" i="32"/>
  <c r="Z39" i="32" s="1"/>
  <c r="Y39" i="32"/>
  <c r="X39" i="32" s="1"/>
  <c r="V39" i="32"/>
  <c r="AD38" i="32"/>
  <c r="AB38" i="32"/>
  <c r="AA38" i="32"/>
  <c r="Z38" i="32" s="1"/>
  <c r="Y38" i="32"/>
  <c r="X38" i="32" s="1"/>
  <c r="V38" i="32"/>
  <c r="AD37" i="32"/>
  <c r="AB37" i="32"/>
  <c r="AA37" i="32"/>
  <c r="Z37" i="32" s="1"/>
  <c r="Y37" i="32"/>
  <c r="X37" i="32" s="1"/>
  <c r="V37" i="32"/>
  <c r="AD36" i="32"/>
  <c r="AB36" i="32"/>
  <c r="AA36" i="32"/>
  <c r="Z36" i="32" s="1"/>
  <c r="Y36" i="32"/>
  <c r="X36" i="32" s="1"/>
  <c r="V36" i="32"/>
  <c r="AD35" i="32"/>
  <c r="AB35" i="32"/>
  <c r="AA35" i="32"/>
  <c r="Z35" i="32" s="1"/>
  <c r="Y35" i="32"/>
  <c r="X35" i="32" s="1"/>
  <c r="V35" i="32"/>
  <c r="AE34" i="32"/>
  <c r="AE32" i="32" s="1"/>
  <c r="M18" i="31" s="1"/>
  <c r="AC34" i="32"/>
  <c r="W34" i="32"/>
  <c r="W32" i="32" s="1"/>
  <c r="T34" i="32"/>
  <c r="T32" i="32" s="1"/>
  <c r="S34" i="32"/>
  <c r="S32" i="32" s="1"/>
  <c r="R34" i="32"/>
  <c r="Q34" i="32"/>
  <c r="Q32" i="32" s="1"/>
  <c r="P34" i="32"/>
  <c r="O34" i="32"/>
  <c r="O32" i="32" s="1"/>
  <c r="N34" i="32"/>
  <c r="N32" i="32" s="1"/>
  <c r="M34" i="32"/>
  <c r="M32" i="32" s="1"/>
  <c r="AD33" i="32"/>
  <c r="R33" i="32"/>
  <c r="P33" i="32"/>
  <c r="O11" i="32"/>
  <c r="Q11" i="32"/>
  <c r="T11" i="32"/>
  <c r="U11" i="32"/>
  <c r="W11" i="32"/>
  <c r="X11" i="32"/>
  <c r="Y11" i="32"/>
  <c r="Z11" i="32"/>
  <c r="AA11" i="32"/>
  <c r="AC11" i="32"/>
  <c r="M19" i="32"/>
  <c r="AD21" i="32"/>
  <c r="AD19" i="32" s="1"/>
  <c r="V21" i="32"/>
  <c r="V19" i="32" s="1"/>
  <c r="S21" i="32"/>
  <c r="S19" i="32" s="1"/>
  <c r="P11" i="32"/>
  <c r="N11" i="32"/>
  <c r="K53" i="27"/>
  <c r="P32" i="32" l="1"/>
  <c r="R32" i="32"/>
  <c r="AB11" i="32"/>
  <c r="AC33" i="32"/>
  <c r="AC32" i="32" s="1"/>
  <c r="V11" i="32"/>
  <c r="R21" i="32"/>
  <c r="S11" i="32"/>
  <c r="AF43" i="32"/>
  <c r="AF35" i="32"/>
  <c r="AF41" i="32"/>
  <c r="AD34" i="32"/>
  <c r="AD32" i="32" s="1"/>
  <c r="AF39" i="32"/>
  <c r="X34" i="32"/>
  <c r="X32" i="32" s="1"/>
  <c r="AF37" i="32"/>
  <c r="AA34" i="32"/>
  <c r="AF36" i="32"/>
  <c r="AF38" i="32"/>
  <c r="AF40" i="32"/>
  <c r="AF42" i="32"/>
  <c r="Y34" i="32"/>
  <c r="Y32" i="32" s="1"/>
  <c r="V34" i="32"/>
  <c r="V32" i="32" s="1"/>
  <c r="AB34" i="32"/>
  <c r="AD11" i="32"/>
  <c r="AF21" i="32"/>
  <c r="Z34" i="32" l="1"/>
  <c r="Z32" i="32" s="1"/>
  <c r="AA32" i="32"/>
  <c r="R19" i="32"/>
  <c r="R11" i="32" s="1"/>
  <c r="AB33" i="32"/>
  <c r="AB32" i="32" s="1"/>
  <c r="AF34" i="32"/>
  <c r="AF11" i="32"/>
  <c r="AF33" i="32" l="1"/>
  <c r="R8" i="31"/>
  <c r="N8" i="31"/>
  <c r="L8" i="31"/>
  <c r="K15" i="31"/>
  <c r="Q15" i="31" s="1"/>
  <c r="K14" i="31"/>
  <c r="Q14" i="31" s="1"/>
  <c r="K9" i="31"/>
  <c r="O28" i="32"/>
  <c r="P28" i="32"/>
  <c r="Q28" i="32"/>
  <c r="Q24" i="32" s="1"/>
  <c r="Q10" i="32" s="1"/>
  <c r="S28" i="32"/>
  <c r="T28" i="32"/>
  <c r="U28" i="32"/>
  <c r="V28" i="32"/>
  <c r="W28" i="32"/>
  <c r="X28" i="32"/>
  <c r="Y28" i="32"/>
  <c r="Z28" i="32"/>
  <c r="AA28" i="32"/>
  <c r="O24" i="32"/>
  <c r="O10" i="32" s="1"/>
  <c r="V24" i="32"/>
  <c r="V10" i="32" s="1"/>
  <c r="AE31" i="32"/>
  <c r="AD31" i="32" s="1"/>
  <c r="AC31" i="32"/>
  <c r="AB31" i="32" s="1"/>
  <c r="R31" i="32"/>
  <c r="N31" i="32"/>
  <c r="AD30" i="32"/>
  <c r="AB30" i="32"/>
  <c r="R30" i="32"/>
  <c r="N30" i="32"/>
  <c r="U29" i="32"/>
  <c r="T29" i="32"/>
  <c r="AE27" i="32"/>
  <c r="AC27" i="32"/>
  <c r="R27" i="32"/>
  <c r="R25" i="32" s="1"/>
  <c r="N27" i="32"/>
  <c r="N25" i="32" s="1"/>
  <c r="AA26" i="32"/>
  <c r="Z26" i="32"/>
  <c r="Y26" i="32"/>
  <c r="X26" i="32"/>
  <c r="W26" i="32"/>
  <c r="V26" i="32"/>
  <c r="U26" i="32"/>
  <c r="T26" i="32"/>
  <c r="S26" i="32"/>
  <c r="O26" i="32"/>
  <c r="A3" i="32"/>
  <c r="D14" i="31"/>
  <c r="C14" i="31" s="1"/>
  <c r="G8" i="31"/>
  <c r="Q8" i="31" l="1"/>
  <c r="AC26" i="32"/>
  <c r="AC25" i="32"/>
  <c r="AD27" i="32"/>
  <c r="AD25" i="32" s="1"/>
  <c r="AE25" i="32"/>
  <c r="M16" i="31" s="1"/>
  <c r="Z24" i="32"/>
  <c r="Z10" i="32" s="1"/>
  <c r="Y24" i="32"/>
  <c r="Y10" i="32" s="1"/>
  <c r="U24" i="32"/>
  <c r="U10" i="32" s="1"/>
  <c r="P24" i="32"/>
  <c r="P10" i="32" s="1"/>
  <c r="X24" i="32"/>
  <c r="X10" i="32" s="1"/>
  <c r="T24" i="32"/>
  <c r="T10" i="32" s="1"/>
  <c r="AA24" i="32"/>
  <c r="AA10" i="32" s="1"/>
  <c r="W24" i="32"/>
  <c r="W10" i="32" s="1"/>
  <c r="S24" i="32"/>
  <c r="S10" i="32" s="1"/>
  <c r="R28" i="32"/>
  <c r="AB28" i="32"/>
  <c r="N28" i="32"/>
  <c r="AE29" i="32"/>
  <c r="AD28" i="32"/>
  <c r="AE28" i="32"/>
  <c r="M17" i="31" s="1"/>
  <c r="AC28" i="32"/>
  <c r="J14" i="31"/>
  <c r="AF30" i="32"/>
  <c r="AE26" i="32"/>
  <c r="AC29" i="32"/>
  <c r="R26" i="32"/>
  <c r="N26" i="32"/>
  <c r="AD29" i="32"/>
  <c r="AB27" i="32"/>
  <c r="AB25" i="32" s="1"/>
  <c r="AB29" i="32"/>
  <c r="AF31" i="32"/>
  <c r="F8" i="31"/>
  <c r="D9" i="31"/>
  <c r="J9" i="31" s="1"/>
  <c r="M15" i="31" l="1"/>
  <c r="AD26" i="32"/>
  <c r="AE24" i="32"/>
  <c r="AE10" i="32" s="1"/>
  <c r="R24" i="32"/>
  <c r="R10" i="32" s="1"/>
  <c r="N24" i="32"/>
  <c r="N10" i="32" s="1"/>
  <c r="AC24" i="32"/>
  <c r="AC10" i="32" s="1"/>
  <c r="AD24" i="32"/>
  <c r="AJ25" i="32"/>
  <c r="AF28" i="32"/>
  <c r="I9" i="31"/>
  <c r="I14" i="31"/>
  <c r="S14" i="31" s="1"/>
  <c r="P14" i="31"/>
  <c r="AB26" i="32"/>
  <c r="AF27" i="32"/>
  <c r="AF29" i="32"/>
  <c r="D15" i="31"/>
  <c r="E8" i="31"/>
  <c r="C9" i="31"/>
  <c r="AF26" i="32" l="1"/>
  <c r="S9" i="31"/>
  <c r="U9" i="31" s="1"/>
  <c r="AD10" i="32"/>
  <c r="AB24" i="32"/>
  <c r="AB10" i="32" s="1"/>
  <c r="C15" i="31"/>
  <c r="J15" i="31"/>
  <c r="P8" i="31" s="1"/>
  <c r="AF25" i="32"/>
  <c r="D8" i="31"/>
  <c r="C8" i="31"/>
  <c r="M8" i="31" l="1"/>
  <c r="AF10" i="32"/>
  <c r="AF24" i="32"/>
  <c r="J8" i="31"/>
  <c r="I15" i="31"/>
  <c r="S15" i="31" s="1"/>
  <c r="U15" i="31" s="1"/>
  <c r="K8" i="31"/>
  <c r="L107" i="28"/>
  <c r="M107" i="28"/>
  <c r="O107" i="28"/>
  <c r="O132" i="27"/>
  <c r="M132" i="27"/>
  <c r="N135" i="27"/>
  <c r="N132" i="27" s="1"/>
  <c r="J135" i="27"/>
  <c r="I135" i="27" s="1"/>
  <c r="L134" i="27"/>
  <c r="K134" i="27" s="1"/>
  <c r="J134" i="27" s="1"/>
  <c r="L133" i="27"/>
  <c r="K133" i="27" s="1"/>
  <c r="J133" i="27" s="1"/>
  <c r="I133" i="27" l="1"/>
  <c r="I8" i="31"/>
  <c r="J132" i="27"/>
  <c r="I134" i="27"/>
  <c r="K135" i="27"/>
  <c r="K132" i="27" s="1"/>
  <c r="L132" i="27"/>
  <c r="I132" i="27" l="1"/>
  <c r="L81" i="28"/>
  <c r="M81" i="28"/>
  <c r="O81" i="28"/>
  <c r="N90" i="28"/>
  <c r="K90" i="28" s="1"/>
  <c r="N91" i="28"/>
  <c r="K91" i="28" s="1"/>
  <c r="J83" i="28"/>
  <c r="J84" i="28"/>
  <c r="J85" i="28"/>
  <c r="J86" i="28"/>
  <c r="J87" i="28"/>
  <c r="J88" i="28"/>
  <c r="J89" i="28"/>
  <c r="J90" i="28"/>
  <c r="J91" i="28"/>
  <c r="J82" i="28"/>
  <c r="N83" i="28"/>
  <c r="K83" i="28" s="1"/>
  <c r="N84" i="28"/>
  <c r="K84" i="28" s="1"/>
  <c r="N85" i="28"/>
  <c r="K85" i="28" s="1"/>
  <c r="N86" i="28"/>
  <c r="K86" i="28" s="1"/>
  <c r="N87" i="28"/>
  <c r="K87" i="28" s="1"/>
  <c r="N88" i="28"/>
  <c r="K88" i="28" s="1"/>
  <c r="N89" i="28"/>
  <c r="K89" i="28" s="1"/>
  <c r="N82" i="28"/>
  <c r="K82" i="28" s="1"/>
  <c r="N111" i="28"/>
  <c r="N112" i="28"/>
  <c r="K112" i="28" s="1"/>
  <c r="J112" i="28" s="1"/>
  <c r="N113" i="28"/>
  <c r="K113" i="28" s="1"/>
  <c r="J113" i="28" s="1"/>
  <c r="N114" i="28"/>
  <c r="K114" i="28" s="1"/>
  <c r="J114" i="28" s="1"/>
  <c r="N115" i="28"/>
  <c r="K115" i="28" s="1"/>
  <c r="J115" i="28" s="1"/>
  <c r="N116" i="28"/>
  <c r="K116" i="28" s="1"/>
  <c r="J116" i="28" s="1"/>
  <c r="N117" i="28"/>
  <c r="K117" i="28" s="1"/>
  <c r="J117" i="28" s="1"/>
  <c r="N110" i="28"/>
  <c r="N109" i="28"/>
  <c r="J108" i="28"/>
  <c r="V108" i="28" s="1"/>
  <c r="N108" i="28"/>
  <c r="I82" i="28" l="1"/>
  <c r="V82" i="28"/>
  <c r="I84" i="28"/>
  <c r="V84" i="28"/>
  <c r="I117" i="28"/>
  <c r="V117" i="28"/>
  <c r="I113" i="28"/>
  <c r="V113" i="28"/>
  <c r="I91" i="28"/>
  <c r="V91" i="28"/>
  <c r="I87" i="28"/>
  <c r="V87" i="28"/>
  <c r="I83" i="28"/>
  <c r="V83" i="28"/>
  <c r="I90" i="28"/>
  <c r="V90" i="28"/>
  <c r="I86" i="28"/>
  <c r="V86" i="28"/>
  <c r="I114" i="28"/>
  <c r="V114" i="28"/>
  <c r="I88" i="28"/>
  <c r="V88" i="28"/>
  <c r="I116" i="28"/>
  <c r="V116" i="28"/>
  <c r="I112" i="28"/>
  <c r="V112" i="28"/>
  <c r="I115" i="28"/>
  <c r="V115" i="28"/>
  <c r="I89" i="28"/>
  <c r="V89" i="28"/>
  <c r="I85" i="28"/>
  <c r="V85" i="28"/>
  <c r="N107" i="28"/>
  <c r="I108" i="28"/>
  <c r="I81" i="28"/>
  <c r="J81" i="28"/>
  <c r="V81" i="28" s="1"/>
  <c r="K81" i="28"/>
  <c r="N81" i="28"/>
  <c r="O137" i="27" l="1"/>
  <c r="L137" i="27"/>
  <c r="M137" i="27"/>
  <c r="L143" i="27"/>
  <c r="M143" i="27"/>
  <c r="O143" i="27"/>
  <c r="N145" i="27"/>
  <c r="K145" i="27" s="1"/>
  <c r="J145" i="27" s="1"/>
  <c r="I145" i="27" s="1"/>
  <c r="N146" i="27"/>
  <c r="K146" i="27" s="1"/>
  <c r="J146" i="27" s="1"/>
  <c r="I146" i="27" s="1"/>
  <c r="N147" i="27"/>
  <c r="K147" i="27" s="1"/>
  <c r="J147" i="27" s="1"/>
  <c r="I147" i="27" s="1"/>
  <c r="N148" i="27"/>
  <c r="K148" i="27" s="1"/>
  <c r="J148" i="27" s="1"/>
  <c r="I148" i="27" s="1"/>
  <c r="N149" i="27"/>
  <c r="K149" i="27" s="1"/>
  <c r="J149" i="27" s="1"/>
  <c r="I149" i="27" s="1"/>
  <c r="N150" i="27"/>
  <c r="K150" i="27" s="1"/>
  <c r="J150" i="27" s="1"/>
  <c r="I150" i="27" s="1"/>
  <c r="N144" i="27"/>
  <c r="K144" i="27" s="1"/>
  <c r="J144" i="27" s="1"/>
  <c r="I144" i="27" s="1"/>
  <c r="N142" i="27"/>
  <c r="K142" i="27" s="1"/>
  <c r="J142" i="27" s="1"/>
  <c r="I142" i="27" s="1"/>
  <c r="N141" i="27"/>
  <c r="K141" i="27" s="1"/>
  <c r="J141" i="27" s="1"/>
  <c r="I141" i="27" s="1"/>
  <c r="N140" i="27"/>
  <c r="K140" i="27" s="1"/>
  <c r="J140" i="27" s="1"/>
  <c r="I140" i="27" s="1"/>
  <c r="N139" i="27"/>
  <c r="K139" i="27" s="1"/>
  <c r="J139" i="27" s="1"/>
  <c r="I139" i="27" s="1"/>
  <c r="N138" i="27"/>
  <c r="K138" i="27" s="1"/>
  <c r="J138" i="27" s="1"/>
  <c r="I138" i="27" s="1"/>
  <c r="L116" i="27"/>
  <c r="L114" i="27" s="1"/>
  <c r="M116" i="27"/>
  <c r="M114" i="27" s="1"/>
  <c r="O116" i="27"/>
  <c r="O114" i="27" s="1"/>
  <c r="S114" i="27" s="1"/>
  <c r="T114" i="27" s="1"/>
  <c r="N118" i="27"/>
  <c r="K118" i="27" s="1"/>
  <c r="J118" i="27" s="1"/>
  <c r="N119" i="27"/>
  <c r="K119" i="27" s="1"/>
  <c r="J119" i="27" s="1"/>
  <c r="N120" i="27"/>
  <c r="K120" i="27" s="1"/>
  <c r="J120" i="27" s="1"/>
  <c r="N121" i="27"/>
  <c r="K121" i="27" s="1"/>
  <c r="J121" i="27" s="1"/>
  <c r="N122" i="27"/>
  <c r="K122" i="27" s="1"/>
  <c r="J122" i="27" s="1"/>
  <c r="N123" i="27"/>
  <c r="K123" i="27" s="1"/>
  <c r="J123" i="27" s="1"/>
  <c r="N124" i="27"/>
  <c r="K124" i="27" s="1"/>
  <c r="J124" i="27" s="1"/>
  <c r="N125" i="27"/>
  <c r="K125" i="27" s="1"/>
  <c r="J125" i="27" s="1"/>
  <c r="N117" i="27"/>
  <c r="K117" i="27" s="1"/>
  <c r="J117" i="27" s="1"/>
  <c r="N113" i="27"/>
  <c r="O110" i="27"/>
  <c r="O108" i="27"/>
  <c r="L108" i="27"/>
  <c r="M108" i="27"/>
  <c r="N108" i="27"/>
  <c r="K109" i="27"/>
  <c r="J109" i="27" s="1"/>
  <c r="L106" i="27"/>
  <c r="M106" i="27"/>
  <c r="O106" i="27"/>
  <c r="N107" i="27"/>
  <c r="N106" i="27" s="1"/>
  <c r="R106" i="27" s="1"/>
  <c r="S106" i="27" s="1"/>
  <c r="L104" i="27"/>
  <c r="M104" i="27"/>
  <c r="O104" i="27"/>
  <c r="N105" i="27"/>
  <c r="N104" i="27" s="1"/>
  <c r="R104" i="27" s="1"/>
  <c r="S104" i="27" s="1"/>
  <c r="N92" i="27"/>
  <c r="K92" i="27" s="1"/>
  <c r="J92" i="27" s="1"/>
  <c r="N93" i="27"/>
  <c r="K93" i="27" s="1"/>
  <c r="J93" i="27" s="1"/>
  <c r="N94" i="27"/>
  <c r="K94" i="27" s="1"/>
  <c r="J94" i="27" s="1"/>
  <c r="N95" i="27"/>
  <c r="K95" i="27" s="1"/>
  <c r="J95" i="27" s="1"/>
  <c r="N96" i="27"/>
  <c r="K96" i="27" s="1"/>
  <c r="J96" i="27" s="1"/>
  <c r="N97" i="27"/>
  <c r="K97" i="27" s="1"/>
  <c r="J97" i="27" s="1"/>
  <c r="N98" i="27"/>
  <c r="K98" i="27" s="1"/>
  <c r="J98" i="27" s="1"/>
  <c r="N99" i="27"/>
  <c r="K99" i="27" s="1"/>
  <c r="J99" i="27" s="1"/>
  <c r="N91" i="27"/>
  <c r="K91" i="27" s="1"/>
  <c r="J91" i="27" s="1"/>
  <c r="L90" i="27"/>
  <c r="M90" i="27"/>
  <c r="O90" i="27"/>
  <c r="O54" i="27" s="1"/>
  <c r="J56" i="27"/>
  <c r="M56" i="27"/>
  <c r="J58" i="27"/>
  <c r="M58" i="27"/>
  <c r="I62" i="27"/>
  <c r="J62" i="27"/>
  <c r="M62" i="27"/>
  <c r="I67" i="27"/>
  <c r="J67" i="27"/>
  <c r="M67" i="27"/>
  <c r="J70" i="27"/>
  <c r="M70" i="27"/>
  <c r="I73" i="27"/>
  <c r="J73" i="27"/>
  <c r="M73" i="27"/>
  <c r="I77" i="27"/>
  <c r="J77" i="27"/>
  <c r="M77" i="27"/>
  <c r="I81" i="27"/>
  <c r="J81" i="27"/>
  <c r="L81" i="27"/>
  <c r="K81" i="27" s="1"/>
  <c r="M81" i="27"/>
  <c r="I83" i="27"/>
  <c r="J83" i="27"/>
  <c r="L83" i="27"/>
  <c r="K83" i="27" s="1"/>
  <c r="M83" i="27"/>
  <c r="J88" i="27"/>
  <c r="M88" i="27"/>
  <c r="H27" i="26"/>
  <c r="H25" i="26" s="1"/>
  <c r="G38" i="26"/>
  <c r="G37" i="26"/>
  <c r="G36" i="26"/>
  <c r="G35" i="26"/>
  <c r="G34" i="26"/>
  <c r="G33" i="26"/>
  <c r="G32" i="26"/>
  <c r="G31" i="26"/>
  <c r="G30" i="26"/>
  <c r="G29" i="26"/>
  <c r="G28" i="26"/>
  <c r="I27" i="26"/>
  <c r="I25" i="26" s="1"/>
  <c r="G26" i="26"/>
  <c r="G52" i="26"/>
  <c r="G51" i="26"/>
  <c r="G50" i="26"/>
  <c r="G49" i="26"/>
  <c r="G48" i="26"/>
  <c r="G47" i="26"/>
  <c r="G46" i="26"/>
  <c r="G45" i="26"/>
  <c r="G44" i="26"/>
  <c r="G43" i="26"/>
  <c r="G42" i="26"/>
  <c r="H41" i="26"/>
  <c r="H39" i="26" s="1"/>
  <c r="I41" i="26"/>
  <c r="I39" i="26" s="1"/>
  <c r="G40" i="26"/>
  <c r="I98" i="27" l="1"/>
  <c r="I94" i="27"/>
  <c r="I124" i="27"/>
  <c r="I120" i="27"/>
  <c r="I97" i="27"/>
  <c r="I93" i="27"/>
  <c r="I123" i="27"/>
  <c r="I119" i="27"/>
  <c r="I91" i="27"/>
  <c r="I96" i="27"/>
  <c r="I92" i="27"/>
  <c r="I117" i="27"/>
  <c r="I122" i="27"/>
  <c r="I118" i="27"/>
  <c r="I99" i="27"/>
  <c r="I95" i="27"/>
  <c r="I125" i="27"/>
  <c r="I121" i="27"/>
  <c r="I143" i="27"/>
  <c r="I24" i="26"/>
  <c r="M136" i="27"/>
  <c r="L136" i="27"/>
  <c r="I137" i="27"/>
  <c r="I136" i="27" s="1"/>
  <c r="O136" i="27"/>
  <c r="N143" i="27"/>
  <c r="J143" i="27"/>
  <c r="K137" i="27"/>
  <c r="N137" i="27"/>
  <c r="J137" i="27"/>
  <c r="K143" i="27"/>
  <c r="M129" i="27"/>
  <c r="L129" i="27"/>
  <c r="O129" i="27"/>
  <c r="K116" i="27"/>
  <c r="N116" i="27"/>
  <c r="J116" i="27"/>
  <c r="J108" i="27"/>
  <c r="I109" i="27"/>
  <c r="K108" i="27"/>
  <c r="J90" i="27"/>
  <c r="N90" i="27"/>
  <c r="M54" i="27"/>
  <c r="J54" i="27"/>
  <c r="G27" i="26"/>
  <c r="G25" i="26" s="1"/>
  <c r="H24" i="26"/>
  <c r="G41" i="26"/>
  <c r="G39" i="26" s="1"/>
  <c r="I90" i="27" l="1"/>
  <c r="K90" i="27"/>
  <c r="N54" i="27"/>
  <c r="Q54" i="27"/>
  <c r="R54" i="27"/>
  <c r="T54" i="27"/>
  <c r="I116" i="27"/>
  <c r="I108" i="27"/>
  <c r="G24" i="26"/>
  <c r="N136" i="27"/>
  <c r="K136" i="27"/>
  <c r="J136" i="27"/>
  <c r="I129" i="27"/>
  <c r="J129" i="27"/>
  <c r="N129" i="27"/>
  <c r="K129" i="27"/>
  <c r="Q41" i="27" l="1"/>
  <c r="O40" i="27" l="1"/>
  <c r="O39" i="27" s="1"/>
  <c r="L39" i="27"/>
  <c r="M39" i="27"/>
  <c r="J41" i="27"/>
  <c r="J42" i="27"/>
  <c r="J43" i="27"/>
  <c r="J44" i="27"/>
  <c r="J45" i="27"/>
  <c r="J46" i="27"/>
  <c r="J47" i="27"/>
  <c r="I47" i="27" s="1"/>
  <c r="J48" i="27"/>
  <c r="N41" i="27"/>
  <c r="K41" i="27" s="1"/>
  <c r="N42" i="27"/>
  <c r="K42" i="27" s="1"/>
  <c r="N43" i="27"/>
  <c r="K43" i="27" s="1"/>
  <c r="N44" i="27"/>
  <c r="K44" i="27" s="1"/>
  <c r="N45" i="27"/>
  <c r="K45" i="27" s="1"/>
  <c r="N46" i="27"/>
  <c r="K46" i="27" s="1"/>
  <c r="N47" i="27"/>
  <c r="K47" i="27" s="1"/>
  <c r="N48" i="27"/>
  <c r="K48" i="27" s="1"/>
  <c r="J38" i="27"/>
  <c r="L38" i="27"/>
  <c r="L37" i="27" s="1"/>
  <c r="M37" i="27"/>
  <c r="N37" i="27"/>
  <c r="O37" i="27"/>
  <c r="Q29" i="27"/>
  <c r="Q30" i="27"/>
  <c r="Q31" i="27"/>
  <c r="Q32" i="27"/>
  <c r="Q33" i="27"/>
  <c r="Q34" i="27"/>
  <c r="Q35" i="27"/>
  <c r="Q36" i="27"/>
  <c r="Q28" i="27"/>
  <c r="Q42" i="27"/>
  <c r="Q43" i="27"/>
  <c r="Q44" i="27"/>
  <c r="Q45" i="27"/>
  <c r="Q46" i="27"/>
  <c r="Q47" i="27"/>
  <c r="Q48" i="27"/>
  <c r="Q40" i="27"/>
  <c r="L27" i="27"/>
  <c r="M27" i="27"/>
  <c r="O27" i="27"/>
  <c r="J30" i="27"/>
  <c r="J31" i="27"/>
  <c r="J32" i="27"/>
  <c r="J33" i="27"/>
  <c r="J34" i="27"/>
  <c r="J35" i="27"/>
  <c r="J36" i="27"/>
  <c r="J29" i="27"/>
  <c r="J28" i="27"/>
  <c r="N30" i="27"/>
  <c r="K30" i="27" s="1"/>
  <c r="N31" i="27"/>
  <c r="K31" i="27" s="1"/>
  <c r="N32" i="27"/>
  <c r="K32" i="27" s="1"/>
  <c r="N33" i="27"/>
  <c r="K33" i="27" s="1"/>
  <c r="N34" i="27"/>
  <c r="K34" i="27" s="1"/>
  <c r="N35" i="27"/>
  <c r="K35" i="27" s="1"/>
  <c r="N36" i="27"/>
  <c r="K36" i="27" s="1"/>
  <c r="N29" i="27"/>
  <c r="K29" i="27" s="1"/>
  <c r="N28" i="27"/>
  <c r="M21" i="27"/>
  <c r="J25" i="27"/>
  <c r="J26" i="27"/>
  <c r="J24" i="27"/>
  <c r="J23" i="27"/>
  <c r="J22" i="27"/>
  <c r="L24" i="27"/>
  <c r="K24" i="27" s="1"/>
  <c r="L25" i="27"/>
  <c r="K25" i="27" s="1"/>
  <c r="L26" i="27"/>
  <c r="K26" i="27" s="1"/>
  <c r="L23" i="27"/>
  <c r="K23" i="27" s="1"/>
  <c r="L22" i="27"/>
  <c r="K22" i="27" s="1"/>
  <c r="J17" i="27"/>
  <c r="J18" i="27"/>
  <c r="J19" i="27"/>
  <c r="J20" i="27"/>
  <c r="J16" i="27"/>
  <c r="J15" i="27"/>
  <c r="L20" i="27"/>
  <c r="L19" i="27"/>
  <c r="K19" i="27" s="1"/>
  <c r="L18" i="27"/>
  <c r="K18" i="27" s="1"/>
  <c r="L17" i="27"/>
  <c r="K17" i="27" s="1"/>
  <c r="L16" i="27"/>
  <c r="K16" i="27" s="1"/>
  <c r="L15" i="27"/>
  <c r="K15" i="27" s="1"/>
  <c r="M14" i="27"/>
  <c r="M10" i="27"/>
  <c r="J13" i="27"/>
  <c r="J12" i="27"/>
  <c r="J11" i="27"/>
  <c r="L13" i="27"/>
  <c r="K13" i="27" s="1"/>
  <c r="L12" i="27"/>
  <c r="K12" i="27" s="1"/>
  <c r="L11" i="27"/>
  <c r="K11" i="27" s="1"/>
  <c r="M9" i="27" l="1"/>
  <c r="I11" i="27"/>
  <c r="I17" i="27"/>
  <c r="I24" i="27"/>
  <c r="I35" i="27"/>
  <c r="I31" i="27"/>
  <c r="I48" i="27"/>
  <c r="I44" i="27"/>
  <c r="I12" i="27"/>
  <c r="I20" i="27"/>
  <c r="I26" i="27"/>
  <c r="I34" i="27"/>
  <c r="I30" i="27"/>
  <c r="I43" i="27"/>
  <c r="I13" i="27"/>
  <c r="I19" i="27"/>
  <c r="I22" i="27"/>
  <c r="I25" i="27"/>
  <c r="I29" i="27"/>
  <c r="I33" i="27"/>
  <c r="I46" i="27"/>
  <c r="I42" i="27"/>
  <c r="I15" i="27"/>
  <c r="I18" i="27"/>
  <c r="I23" i="27"/>
  <c r="I36" i="27"/>
  <c r="I32" i="27"/>
  <c r="I45" i="27"/>
  <c r="I41" i="27"/>
  <c r="I38" i="27"/>
  <c r="J40" i="27"/>
  <c r="N40" i="27"/>
  <c r="O9" i="27"/>
  <c r="J27" i="27"/>
  <c r="N27" i="27"/>
  <c r="I28" i="27"/>
  <c r="K28" i="27"/>
  <c r="K27" i="27" s="1"/>
  <c r="K21" i="27"/>
  <c r="J21" i="27"/>
  <c r="L21" i="27"/>
  <c r="L14" i="27"/>
  <c r="K14" i="27" s="1"/>
  <c r="J14" i="27"/>
  <c r="K20" i="27"/>
  <c r="I16" i="27"/>
  <c r="K10" i="27"/>
  <c r="J10" i="27"/>
  <c r="L10" i="27"/>
  <c r="I10" i="27"/>
  <c r="I27" i="27" l="1"/>
  <c r="I21" i="27"/>
  <c r="I14" i="27"/>
  <c r="I40" i="27"/>
  <c r="Q9" i="27"/>
  <c r="J39" i="27"/>
  <c r="L9" i="27"/>
  <c r="N39" i="27"/>
  <c r="N9" i="27" s="1"/>
  <c r="K40" i="27"/>
  <c r="K39" i="27" s="1"/>
  <c r="I39" i="27" l="1"/>
  <c r="I22" i="26"/>
  <c r="J9" i="26"/>
  <c r="K9" i="26"/>
  <c r="L9" i="26"/>
  <c r="M9" i="26"/>
  <c r="N9" i="26"/>
  <c r="O9" i="26"/>
  <c r="P9" i="26"/>
  <c r="J11" i="26"/>
  <c r="K11" i="26"/>
  <c r="L11" i="26"/>
  <c r="J14" i="26"/>
  <c r="K14" i="26"/>
  <c r="L14" i="26"/>
  <c r="M14" i="26"/>
  <c r="N14" i="26"/>
  <c r="O14" i="26"/>
  <c r="P14" i="26"/>
  <c r="J17" i="26"/>
  <c r="K17" i="26"/>
  <c r="L17" i="26"/>
  <c r="M17" i="26"/>
  <c r="N17" i="26"/>
  <c r="O17" i="26"/>
  <c r="P17" i="26"/>
  <c r="J20" i="26"/>
  <c r="K20" i="26"/>
  <c r="L20" i="26"/>
  <c r="M20" i="26"/>
  <c r="N20" i="26"/>
  <c r="O20" i="26"/>
  <c r="P20" i="26"/>
  <c r="J22" i="26"/>
  <c r="K22" i="26"/>
  <c r="L22" i="26"/>
  <c r="M22" i="26"/>
  <c r="N22" i="26"/>
  <c r="O22" i="26"/>
  <c r="P22" i="26"/>
  <c r="J24" i="26"/>
  <c r="K24" i="26"/>
  <c r="L24" i="26"/>
  <c r="M24" i="26"/>
  <c r="N24" i="26"/>
  <c r="O24" i="26"/>
  <c r="P24" i="26"/>
  <c r="G16" i="26"/>
  <c r="I14" i="26"/>
  <c r="H11" i="26"/>
  <c r="P13" i="26" l="1"/>
  <c r="O19" i="26"/>
  <c r="K19" i="26"/>
  <c r="M13" i="26"/>
  <c r="M19" i="26"/>
  <c r="L13" i="26"/>
  <c r="O13" i="26"/>
  <c r="P19" i="26"/>
  <c r="L19" i="26"/>
  <c r="K13" i="26"/>
  <c r="N19" i="26"/>
  <c r="J19" i="26"/>
  <c r="N13" i="26"/>
  <c r="J13" i="26"/>
  <c r="K108" i="28"/>
  <c r="K109" i="28"/>
  <c r="J109" i="28" s="1"/>
  <c r="V109" i="28" s="1"/>
  <c r="K110" i="28"/>
  <c r="J110" i="28" s="1"/>
  <c r="K111" i="28"/>
  <c r="J111" i="28" s="1"/>
  <c r="J63" i="28"/>
  <c r="L63" i="28"/>
  <c r="M63" i="28"/>
  <c r="N63" i="28"/>
  <c r="O63" i="28"/>
  <c r="I63" i="28"/>
  <c r="K78" i="28"/>
  <c r="K77" i="28"/>
  <c r="K76" i="28"/>
  <c r="K75" i="28"/>
  <c r="K73" i="28"/>
  <c r="K72" i="28" s="1"/>
  <c r="K71" i="28"/>
  <c r="K70" i="28"/>
  <c r="K69" i="28"/>
  <c r="K68" i="28"/>
  <c r="K67" i="28"/>
  <c r="K65" i="28"/>
  <c r="K64" i="28" s="1"/>
  <c r="N10" i="28"/>
  <c r="O10" i="28"/>
  <c r="K61" i="28"/>
  <c r="K60" i="28"/>
  <c r="K59" i="28"/>
  <c r="K57" i="28"/>
  <c r="K56" i="28"/>
  <c r="K55" i="28"/>
  <c r="K54" i="28"/>
  <c r="K53" i="28"/>
  <c r="K52" i="28"/>
  <c r="K51" i="28"/>
  <c r="K50" i="28"/>
  <c r="K49" i="28"/>
  <c r="K48" i="28"/>
  <c r="K47" i="28"/>
  <c r="K45" i="28"/>
  <c r="K44" i="28"/>
  <c r="K43" i="28"/>
  <c r="K42" i="28"/>
  <c r="K41" i="28"/>
  <c r="K40" i="28"/>
  <c r="K38" i="28"/>
  <c r="K37" i="28"/>
  <c r="K36" i="28"/>
  <c r="K34" i="28"/>
  <c r="K33" i="28"/>
  <c r="K32" i="28"/>
  <c r="K31" i="28"/>
  <c r="K30" i="28"/>
  <c r="K28" i="28"/>
  <c r="K27" i="28"/>
  <c r="K26" i="28"/>
  <c r="K25" i="28"/>
  <c r="K23" i="28"/>
  <c r="K22" i="28" s="1"/>
  <c r="K21" i="28"/>
  <c r="K20" i="28" s="1"/>
  <c r="K19" i="28"/>
  <c r="K18" i="28"/>
  <c r="K17" i="28"/>
  <c r="K16" i="28"/>
  <c r="K15" i="28"/>
  <c r="K13" i="28"/>
  <c r="K12" i="28"/>
  <c r="V63" i="28" l="1"/>
  <c r="I111" i="28"/>
  <c r="V111" i="28"/>
  <c r="I110" i="28"/>
  <c r="V110" i="28"/>
  <c r="K58" i="28"/>
  <c r="K35" i="28"/>
  <c r="N9" i="28"/>
  <c r="K74" i="28"/>
  <c r="K14" i="28"/>
  <c r="K46" i="28"/>
  <c r="K66" i="28"/>
  <c r="K11" i="28"/>
  <c r="I13" i="28"/>
  <c r="I11" i="28" s="1"/>
  <c r="I10" i="28" s="1"/>
  <c r="I9" i="28" s="1"/>
  <c r="K24" i="28"/>
  <c r="K29" i="28"/>
  <c r="K39" i="28"/>
  <c r="K107" i="28"/>
  <c r="I109" i="28"/>
  <c r="I107" i="28" s="1"/>
  <c r="J107" i="28"/>
  <c r="V107" i="28" s="1"/>
  <c r="M9" i="28"/>
  <c r="L9" i="28"/>
  <c r="O9" i="28"/>
  <c r="J9" i="28"/>
  <c r="P8" i="26"/>
  <c r="L8" i="26"/>
  <c r="K8" i="26"/>
  <c r="O8" i="26"/>
  <c r="N8" i="26"/>
  <c r="M8" i="26"/>
  <c r="J8" i="26"/>
  <c r="L80" i="27"/>
  <c r="K80" i="27" s="1"/>
  <c r="L79" i="27"/>
  <c r="K79" i="27" s="1"/>
  <c r="L78" i="27"/>
  <c r="L74" i="27"/>
  <c r="L72" i="27"/>
  <c r="K72" i="27" s="1"/>
  <c r="L71" i="27"/>
  <c r="L69" i="27"/>
  <c r="K69" i="27" s="1"/>
  <c r="L68" i="27"/>
  <c r="K68" i="27" s="1"/>
  <c r="L66" i="27"/>
  <c r="K66" i="27" s="1"/>
  <c r="L65" i="27"/>
  <c r="K65" i="27" s="1"/>
  <c r="L64" i="27"/>
  <c r="K64" i="27" s="1"/>
  <c r="L79" i="28"/>
  <c r="M79" i="28"/>
  <c r="V79" i="28" s="1"/>
  <c r="L96" i="28"/>
  <c r="M96" i="28"/>
  <c r="O96" i="28"/>
  <c r="O94" i="28" s="1"/>
  <c r="N94" i="28" s="1"/>
  <c r="K94" i="28" s="1"/>
  <c r="J98" i="28"/>
  <c r="J99" i="28"/>
  <c r="J100" i="28"/>
  <c r="J101" i="28"/>
  <c r="J102" i="28"/>
  <c r="J103" i="28"/>
  <c r="J104" i="28"/>
  <c r="J105" i="28"/>
  <c r="J106" i="28"/>
  <c r="J97" i="28"/>
  <c r="N98" i="28"/>
  <c r="K98" i="28" s="1"/>
  <c r="N99" i="28"/>
  <c r="K99" i="28" s="1"/>
  <c r="N100" i="28"/>
  <c r="K100" i="28" s="1"/>
  <c r="N101" i="28"/>
  <c r="K101" i="28" s="1"/>
  <c r="N102" i="28"/>
  <c r="K102" i="28" s="1"/>
  <c r="N103" i="28"/>
  <c r="K103" i="28" s="1"/>
  <c r="N104" i="28"/>
  <c r="K104" i="28" s="1"/>
  <c r="N105" i="28"/>
  <c r="K105" i="28" s="1"/>
  <c r="N106" i="28"/>
  <c r="K106" i="28" s="1"/>
  <c r="N97" i="28"/>
  <c r="K97" i="28" s="1"/>
  <c r="J95" i="28"/>
  <c r="N95" i="28"/>
  <c r="K95" i="28" s="1"/>
  <c r="N93" i="28"/>
  <c r="K93" i="28" s="1"/>
  <c r="J93" i="28"/>
  <c r="N92" i="28"/>
  <c r="K92" i="28" s="1"/>
  <c r="J92" i="28"/>
  <c r="N80" i="28"/>
  <c r="K80" i="28" s="1"/>
  <c r="J80" i="28"/>
  <c r="A3" i="28"/>
  <c r="S54" i="27"/>
  <c r="U54" i="27" s="1"/>
  <c r="K107" i="27"/>
  <c r="K105" i="27"/>
  <c r="K102" i="27"/>
  <c r="K87" i="27"/>
  <c r="K86" i="27"/>
  <c r="K85" i="27"/>
  <c r="K84" i="27"/>
  <c r="K82" i="27"/>
  <c r="O51" i="27"/>
  <c r="J52" i="27"/>
  <c r="L51" i="27"/>
  <c r="M51" i="27"/>
  <c r="N52" i="27"/>
  <c r="N49" i="27"/>
  <c r="O49" i="27"/>
  <c r="L101" i="27"/>
  <c r="L100" i="27" s="1"/>
  <c r="O101" i="27"/>
  <c r="O100" i="27" s="1"/>
  <c r="M101" i="27"/>
  <c r="M100" i="27" s="1"/>
  <c r="J103" i="27"/>
  <c r="N103" i="27"/>
  <c r="M128" i="27"/>
  <c r="O128" i="27"/>
  <c r="R128" i="27" s="1"/>
  <c r="S128" i="27" s="1"/>
  <c r="N115" i="27"/>
  <c r="N114" i="27" s="1"/>
  <c r="M110" i="27"/>
  <c r="R110" i="27" s="1"/>
  <c r="S110" i="27" s="1"/>
  <c r="L112" i="27"/>
  <c r="K112" i="27" s="1"/>
  <c r="L111" i="27"/>
  <c r="K111" i="27" s="1"/>
  <c r="I112" i="27"/>
  <c r="I111" i="27"/>
  <c r="Q80" i="27"/>
  <c r="Q76" i="27"/>
  <c r="Q75" i="27"/>
  <c r="Q69" i="27"/>
  <c r="Q68" i="27"/>
  <c r="Q52" i="27"/>
  <c r="I102" i="27"/>
  <c r="B106" i="27"/>
  <c r="L89" i="27"/>
  <c r="L88" i="27" s="1"/>
  <c r="K88" i="27" s="1"/>
  <c r="L76" i="27"/>
  <c r="K76" i="27" s="1"/>
  <c r="L75" i="27"/>
  <c r="K75" i="27" s="1"/>
  <c r="K61" i="27"/>
  <c r="K60" i="27"/>
  <c r="L57" i="27"/>
  <c r="L56" i="27" s="1"/>
  <c r="K56" i="27" s="1"/>
  <c r="I89" i="27"/>
  <c r="I72" i="27"/>
  <c r="I59" i="27"/>
  <c r="I57" i="27"/>
  <c r="I49" i="27"/>
  <c r="J49" i="27"/>
  <c r="M50" i="27"/>
  <c r="A3" i="27"/>
  <c r="J37" i="27"/>
  <c r="J9" i="27" s="1"/>
  <c r="K38" i="27"/>
  <c r="K37" i="27" s="1"/>
  <c r="I92" i="28" l="1"/>
  <c r="V92" i="28"/>
  <c r="I97" i="28"/>
  <c r="V97" i="28"/>
  <c r="I103" i="28"/>
  <c r="V103" i="28"/>
  <c r="I99" i="28"/>
  <c r="V99" i="28"/>
  <c r="I95" i="28"/>
  <c r="V95" i="28"/>
  <c r="I106" i="28"/>
  <c r="V106" i="28"/>
  <c r="I102" i="28"/>
  <c r="V102" i="28"/>
  <c r="I98" i="28"/>
  <c r="V98" i="28"/>
  <c r="J8" i="28"/>
  <c r="V9" i="28"/>
  <c r="I80" i="28"/>
  <c r="V80" i="28"/>
  <c r="I93" i="28"/>
  <c r="V93" i="28"/>
  <c r="I105" i="28"/>
  <c r="I96" i="28" s="1"/>
  <c r="V105" i="28"/>
  <c r="I101" i="28"/>
  <c r="V101" i="28"/>
  <c r="I104" i="28"/>
  <c r="V104" i="28"/>
  <c r="I100" i="28"/>
  <c r="V100" i="28"/>
  <c r="K52" i="27"/>
  <c r="R52" i="27"/>
  <c r="S52" i="27" s="1"/>
  <c r="N101" i="27"/>
  <c r="K101" i="27" s="1"/>
  <c r="R103" i="27"/>
  <c r="S103" i="27" s="1"/>
  <c r="L50" i="27"/>
  <c r="K50" i="27" s="1"/>
  <c r="K49" i="27" s="1"/>
  <c r="R50" i="27"/>
  <c r="S50" i="27" s="1"/>
  <c r="K63" i="28"/>
  <c r="K10" i="28"/>
  <c r="M8" i="28"/>
  <c r="I70" i="27"/>
  <c r="I52" i="27"/>
  <c r="I51" i="27" s="1"/>
  <c r="I88" i="27"/>
  <c r="I56" i="27"/>
  <c r="I58" i="27"/>
  <c r="J101" i="27"/>
  <c r="L8" i="28"/>
  <c r="Q100" i="27"/>
  <c r="Q51" i="27"/>
  <c r="J107" i="27"/>
  <c r="K106" i="27"/>
  <c r="J105" i="27"/>
  <c r="K104" i="27"/>
  <c r="K59" i="27"/>
  <c r="L58" i="27"/>
  <c r="K58" i="27" s="1"/>
  <c r="K63" i="27"/>
  <c r="L62" i="27"/>
  <c r="K62" i="27" s="1"/>
  <c r="L67" i="27"/>
  <c r="K67" i="27" s="1"/>
  <c r="K71" i="27"/>
  <c r="L70" i="27"/>
  <c r="K70" i="27" s="1"/>
  <c r="K74" i="27"/>
  <c r="L73" i="27"/>
  <c r="K73" i="27" s="1"/>
  <c r="K78" i="27"/>
  <c r="L77" i="27"/>
  <c r="K77" i="27" s="1"/>
  <c r="K9" i="27"/>
  <c r="Q126" i="27"/>
  <c r="O8" i="27"/>
  <c r="S8" i="27" s="1"/>
  <c r="K96" i="28"/>
  <c r="N96" i="28"/>
  <c r="K79" i="28"/>
  <c r="O79" i="28"/>
  <c r="O8" i="28" s="1"/>
  <c r="J94" i="28"/>
  <c r="J96" i="28"/>
  <c r="V96" i="28" s="1"/>
  <c r="N79" i="28"/>
  <c r="N8" i="28" s="1"/>
  <c r="K89" i="27"/>
  <c r="L128" i="27"/>
  <c r="Q128" i="27"/>
  <c r="K57" i="27"/>
  <c r="K103" i="27"/>
  <c r="J128" i="27"/>
  <c r="I103" i="27"/>
  <c r="N51" i="27"/>
  <c r="K51" i="27" s="1"/>
  <c r="Q110" i="27"/>
  <c r="Q114" i="27"/>
  <c r="K113" i="27"/>
  <c r="J113" i="27" s="1"/>
  <c r="K115" i="27"/>
  <c r="N110" i="27"/>
  <c r="J51" i="27"/>
  <c r="N128" i="27"/>
  <c r="I128" i="27"/>
  <c r="L110" i="27"/>
  <c r="M49" i="27"/>
  <c r="Q49" i="27" s="1"/>
  <c r="A3" i="26"/>
  <c r="H14" i="26"/>
  <c r="H17" i="26"/>
  <c r="H20" i="26"/>
  <c r="H22" i="26"/>
  <c r="H9" i="26"/>
  <c r="G23" i="26"/>
  <c r="G22" i="26" s="1"/>
  <c r="G21" i="26"/>
  <c r="G20" i="26" s="1"/>
  <c r="G18" i="26"/>
  <c r="G17" i="26" s="1"/>
  <c r="G15" i="26"/>
  <c r="G14" i="26" s="1"/>
  <c r="G10" i="26"/>
  <c r="L49" i="27" l="1"/>
  <c r="N100" i="27"/>
  <c r="K100" i="27" s="1"/>
  <c r="I94" i="28"/>
  <c r="I8" i="28" s="1"/>
  <c r="V94" i="28"/>
  <c r="V8" i="28"/>
  <c r="K9" i="28"/>
  <c r="K8" i="28" s="1"/>
  <c r="I54" i="27"/>
  <c r="I101" i="27"/>
  <c r="J115" i="27"/>
  <c r="J114" i="27" s="1"/>
  <c r="K114" i="27"/>
  <c r="I113" i="27"/>
  <c r="J110" i="27"/>
  <c r="I107" i="27"/>
  <c r="J106" i="27"/>
  <c r="J104" i="27"/>
  <c r="I105" i="27"/>
  <c r="L54" i="27"/>
  <c r="K54" i="27" s="1"/>
  <c r="I37" i="27"/>
  <c r="I9" i="27" s="1"/>
  <c r="K128" i="27"/>
  <c r="K110" i="27"/>
  <c r="G12" i="26"/>
  <c r="G11" i="26" s="1"/>
  <c r="I11" i="26"/>
  <c r="H13" i="26"/>
  <c r="G13" i="26"/>
  <c r="M8" i="27"/>
  <c r="I20" i="26"/>
  <c r="I17" i="26"/>
  <c r="I9" i="26"/>
  <c r="G9" i="26"/>
  <c r="N8" i="27" l="1"/>
  <c r="R9" i="27" s="1"/>
  <c r="Q8" i="27"/>
  <c r="R8" i="27"/>
  <c r="S9" i="27" s="1"/>
  <c r="I106" i="27"/>
  <c r="I104" i="27"/>
  <c r="I110" i="27"/>
  <c r="K8" i="27"/>
  <c r="I115" i="27"/>
  <c r="J100" i="27"/>
  <c r="I19" i="26"/>
  <c r="I13" i="26"/>
  <c r="L8" i="27"/>
  <c r="H19" i="26"/>
  <c r="H8" i="26" s="1"/>
  <c r="G19" i="26"/>
  <c r="T8" i="27" l="1"/>
  <c r="I100" i="27"/>
  <c r="I114" i="27"/>
  <c r="J8" i="27"/>
  <c r="I8" i="27"/>
  <c r="G8" i="26"/>
  <c r="I8" i="26" l="1"/>
  <c r="Q53" i="27" l="1"/>
  <c r="O15" i="31" l="1"/>
  <c r="O14" i="31"/>
  <c r="O8" i="31" s="1"/>
</calcChain>
</file>

<file path=xl/sharedStrings.xml><?xml version="1.0" encoding="utf-8"?>
<sst xmlns="http://schemas.openxmlformats.org/spreadsheetml/2006/main" count="3896" uniqueCount="750">
  <si>
    <t>TT</t>
  </si>
  <si>
    <t>Ghi chú</t>
  </si>
  <si>
    <t>Tổng số</t>
  </si>
  <si>
    <t>ĐVT: Triệu đồng</t>
  </si>
  <si>
    <t>Tổng cộng</t>
  </si>
  <si>
    <t>I</t>
  </si>
  <si>
    <t>Huyện Sa Thầy</t>
  </si>
  <si>
    <t>Trong đó</t>
  </si>
  <si>
    <t>Ghi chú:</t>
  </si>
  <si>
    <t>Vốn ĐTPT</t>
  </si>
  <si>
    <t>Chương trình</t>
  </si>
  <si>
    <t>Vốn SN</t>
  </si>
  <si>
    <t>TỔNG SỐ</t>
  </si>
  <si>
    <t>Vốn sự nghiệp</t>
  </si>
  <si>
    <t>-</t>
  </si>
  <si>
    <t>KH năm 2021 chuyển nguồn sang năm 2022</t>
  </si>
  <si>
    <t xml:space="preserve"> </t>
  </si>
  <si>
    <t>Dự án 2: Đa dạng hóa sinh kế, phát triển mô hình giảm nghèo</t>
  </si>
  <si>
    <t>Dự án 3: Hỗ trợ phát triển sản xuất, cải thiện dinh dưỡng</t>
  </si>
  <si>
    <t>Dự án 4: Phát triển giáo dục nghề nghiệp, việc làm bền vững</t>
  </si>
  <si>
    <t>Dự án 6: Truyền thông và giảm nghèo về thông tin</t>
  </si>
  <si>
    <t>Dự án 7: Nâng cao năng lực và giám sát, đánh giá Chương trình</t>
  </si>
  <si>
    <t>Dự án 1: Giải quyết tình trạng thiếu đất ở, nhà ở, đất sản xuất, nước sinh hoạt</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</si>
  <si>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</si>
  <si>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</si>
  <si>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t>Dự án 5: Phát triển giáo dục đào tạo nâng cao chất lượng nguồn nhân lực</t>
  </si>
  <si>
    <t>Dự án 8: Thực hiện bình đẳng giới và giải quyết những vấn đề cấp thiết đối với phụ nữ và trẻ em</t>
  </si>
  <si>
    <t>Dự án 9: Đầu tư phát triển nhóm dân tộc thiểu số rất ít người và nhóm dân tộc còn nhiều khó khăn</t>
  </si>
  <si>
    <t>Dự án 10: Truyền thông, tuyên truyền, vận động trong vùng đồng bào dân tộc thiểu số và miền núi. Kiểm tra, giám sát đánh giá việc tổ chức thực hiện Chương trình</t>
  </si>
  <si>
    <t>Chương trình mục tiêu quốc gia giảm nghèo bền vững giai đoạn 2021-2025</t>
  </si>
  <si>
    <t>Chương trình mục tiêu quốc gia xây dựng nông thôn mới giai đoạn 2021-2025</t>
  </si>
  <si>
    <t>Tiểu dự án 1: Giảm nghèo về thông tin</t>
  </si>
  <si>
    <t>Tiểu dự án 2: Truyền thông về giảm nghèo đa chiều</t>
  </si>
  <si>
    <t>Tiểu dự án 1: Nâng cao năng lực thực hiện Chương trình</t>
  </si>
  <si>
    <t>Tiểu dự án 4: Đào tạo nâng cao năng lực cho cộng đồng và cán bộ triển khai Chương trình ở các cấp.</t>
  </si>
  <si>
    <t>Tiểu dự án 2: Giảm thiểu tình trạng tảo hôn và hôn nhân cận huyết thống trong vùng đồng bào dân tộc thiểu số và miền núi</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</si>
  <si>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</si>
  <si>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</si>
  <si>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Tiểu dự án 1: Đổi mới hoạt động, củng cố phát triển các trường PTDTNT, trường PTDTBT, trường phổ thông có học sinh ở bán trú và xóa mù chữ cho người dân vùng ĐBDTTS</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</si>
  <si>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t>
  </si>
  <si>
    <t>Vốn đầu tư phát triển</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</si>
  <si>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</si>
  <si>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</si>
  <si>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Chương trình mục tiêu quốc gia phát triển kinh tế - xã hội vùng đồng bào dân tộc thiểu số và miền núi giai đoạn 2021-2030, giai đoạn I: 2021 - 2025</t>
  </si>
  <si>
    <t>STT</t>
  </si>
  <si>
    <t>Đơn vị</t>
  </si>
  <si>
    <t>Thực hiện Chương trình mỗi xã một sản phẩm</t>
  </si>
  <si>
    <t xml:space="preserve">Nâng cao chất lượng môi trường, xây dựng cảnh quan nông thôn sáng, xanh, sạch, đẹp, an toàn </t>
  </si>
  <si>
    <t>Nâng cao nhận thức và chuyển đổi tư duy của cán bộ các cấp và người dân về phát triển kinh tế nông thôn và xây dựng nông thôn mới</t>
  </si>
  <si>
    <t>Truyền thông về xây dựng nông thôn mới</t>
  </si>
  <si>
    <t>Kinh phí hoạt động của cơ quan chỉ đạo Chương trình các cấp</t>
  </si>
  <si>
    <t>Tổng vốn</t>
  </si>
  <si>
    <t>Trong đó:</t>
  </si>
  <si>
    <t>Hỗ trợ duy tu và bảo dưỡng</t>
  </si>
  <si>
    <t> Hỗ trợ đa dạng hóa sinh kế, xây dựng, phát triển và nhân rộng các mô hình, dự án giảm nghèo</t>
  </si>
  <si>
    <t>Hỗ trợ phát triển sản xuất trong lĩnh vực nông nghiệp</t>
  </si>
  <si>
    <t>Hỗ trợ cơ sở giáo dục nghề nghiệp</t>
  </si>
  <si>
    <t>Hỗ trợ người lao động đi làm việc ở nước ngoài theo hợp đồng</t>
  </si>
  <si>
    <t>Hỗ trợ đào tạo nghề</t>
  </si>
  <si>
    <t>Hoạt động chuyên môn khác</t>
  </si>
  <si>
    <t>1</t>
  </si>
  <si>
    <t>III</t>
  </si>
  <si>
    <t>III.1</t>
  </si>
  <si>
    <t>IV</t>
  </si>
  <si>
    <t>IV.1</t>
  </si>
  <si>
    <t>Tiểu dự án 3: Hỗ trợ việc làm bền vững</t>
  </si>
  <si>
    <t>VI</t>
  </si>
  <si>
    <t>VII</t>
  </si>
  <si>
    <t>Phụ lục IV.1</t>
  </si>
  <si>
    <t>Tiểu dự án 1. Phát triển giáo dục nghề nghiệp vùng nghèo, vùng khó khăn</t>
  </si>
  <si>
    <t>VII.1</t>
  </si>
  <si>
    <t>VII.2</t>
  </si>
  <si>
    <t>Huyện 
Sa Thầy</t>
  </si>
  <si>
    <t>Nội dung số 01: Hỗ trợ đất ở</t>
  </si>
  <si>
    <t>Nội dung số 02: Hỗ trợ nhà ở</t>
  </si>
  <si>
    <t>Nội dung số 03: Hỗ trợ đất sản xuất</t>
  </si>
  <si>
    <t>2</t>
  </si>
  <si>
    <t>3</t>
  </si>
  <si>
    <t>Tổng số (tất cả các nguồn vốn)</t>
  </si>
  <si>
    <t xml:space="preserve">Trong đó: Vốn NSTW </t>
  </si>
  <si>
    <t>4</t>
  </si>
  <si>
    <t>I.1</t>
  </si>
  <si>
    <t>I.2</t>
  </si>
  <si>
    <t>I.3</t>
  </si>
  <si>
    <t>I.4</t>
  </si>
  <si>
    <t>Xây dựng giếng khoan, hệ thống cấp nước và hạng mục phụ trợ làng Tang, làng Grập, xã Mô Rai</t>
  </si>
  <si>
    <t>UBND xã Mô Rai</t>
  </si>
  <si>
    <t>Chủ đầu tư</t>
  </si>
  <si>
    <t>Địa điểm 
xây dựng</t>
  </si>
  <si>
    <t>Quy mô đầu tư</t>
  </si>
  <si>
    <t>Xã Mô Rai</t>
  </si>
  <si>
    <t>Xây dựng 02 giếng khoan, hệ thống cấp nước và hạng mục phụ trợ</t>
  </si>
  <si>
    <t>II</t>
  </si>
  <si>
    <t>Dự án ổn định dân cư thôn Đăk Wớt, xã Hơ Moong, huyện Sa Thầy</t>
  </si>
  <si>
    <t>BQL</t>
  </si>
  <si>
    <t>Xã Hơ Moong</t>
  </si>
  <si>
    <t>Hỗ trợ cho 350 hộ, 1.670 khẩu (trong đó ổn định tập trung cho 40 hộ, 175 khẩu và ổn định tại chỗ cho 310 hộ, 1495 khẩu)</t>
  </si>
  <si>
    <t xml:space="preserve">Trong đó: 
Vốn NSTW </t>
  </si>
  <si>
    <t>Dự toán ngân sách Trung ương năm 2022</t>
  </si>
  <si>
    <t>III.2</t>
  </si>
  <si>
    <t>Dự án 4: Đầu tư cơ sở hạ tầng thiết yếu, phục vụ sản xuất, đời sống trong vùng đồng bào dân tộc thiểu số và miền núi và các đơn vị sự nghiệp công lập của lĩnh vực dân tộc (Tiểu dự án 1)</t>
  </si>
  <si>
    <t>Sửa chữa, nâng cấp tuyến đường liên xã Sa Bình đi xã Ya Ly</t>
  </si>
  <si>
    <t>Đường nội thôn Ia Xoăn: Đoạn từ nhà ông Nguyễn Văn Thắng đến nhà bà Trần Thị Định</t>
  </si>
  <si>
    <t>Đường nội thôn Ia Ho: Đoạn từ ngã 3 đường liên thôn đến cầu theo thôn Ia Ho</t>
  </si>
  <si>
    <t>Đường đi khu sản xuất làng Tang: Đoạn từ Km00+980 đến cầu treo làng Tang</t>
  </si>
  <si>
    <t xml:space="preserve">Xã Rờ Kơi </t>
  </si>
  <si>
    <t>Đường nội thôn Rờ Kơi (Các đoạn: Từ nhà A Biên đến nhà A Oái, từ nhà A Hiền đến nhà A Bluôn, từ nhà ông A Chinh đến nhà bà Y Rác)</t>
  </si>
  <si>
    <t>Đường nội thôn Đăk Đe (Đoạn từ nhà ông A Uyên đến nhà ông Gíp)</t>
  </si>
  <si>
    <t>Đường đi khu sản xuất thôn Kram (Đoạn từ đường bê tông (rẫy ông Lãm) đến suối Đăk B lôm 1)</t>
  </si>
  <si>
    <t>Đường nội thôn Rờ Kơi đoạn từ nhà A Thung đến nhà A Ghinh, từ nhà A Kíp đến nhà A Chen</t>
  </si>
  <si>
    <t>Xã Sa Bình</t>
  </si>
  <si>
    <t>Đường đi khu sản xuất suối cam thôn Khúc Na đi xã YaLy</t>
  </si>
  <si>
    <t>Đường đi khu sản xuất suối Vê thôn Lung Leng - khu sản xuất thôn Khúc Na</t>
  </si>
  <si>
    <t>Xã Ya Ly</t>
  </si>
  <si>
    <t>Đường đi khu sản xuất (Đoạn từ nhà ông A Chớ vào khu sản xuất)</t>
  </si>
  <si>
    <t>Xây dựng Trường Mầm Non Chim non (điểm Trường làng Tum). (hạng mục nhà học 02 phòng và hạng mục phụ trợ)</t>
  </si>
  <si>
    <t>Xã Ya Xiêr</t>
  </si>
  <si>
    <t>Đường đi khu sản xuất (Đoạn nối tiếp từ nhà ông A Mương đến nhà ông A Ly) làng Lung</t>
  </si>
  <si>
    <t>Nâng cấp đường nội thôn 1 và cống đoạn từ ngã ba thôn Thanh Xuân đi xuống hết khu dân cư thôn 1.</t>
  </si>
  <si>
    <t>Đường đi khu sản xuất (đoạn từ Tỉnh lộ 675A đến khu sản xuất)</t>
  </si>
  <si>
    <t>Xã Ya Tăng</t>
  </si>
  <si>
    <t>Đường nội thôn làng Điệp Lôk (Đoạn từ nhà A HDĩ đi lòng hồ thủy điện)</t>
  </si>
  <si>
    <t>Đường nội thôn làng Trấp (Đoạn từ nhà A Lếu đi lòng hồ thủy điện).</t>
  </si>
  <si>
    <t>Đường đi khu sản xuất Tiểu khu 629 (đoạn nối tiếp: Từ rẫy A Tam đến rẫy bà Rơ Châm Hồng).</t>
  </si>
  <si>
    <t>Trường THCS Phan Đình Phùng. (Hạng mục nhà học 08 phòng và hạng mục phụ trợ)</t>
  </si>
  <si>
    <t>Thị trấn Sa Thầy</t>
  </si>
  <si>
    <t>Đường nội làng Kleng (Các đoạn: Từ nhà A Phứu đến tỉnh lộ 675; từ nhà A Yêl đến tỉnh lộ 675; từ đường A Gió đến đường Urê)</t>
  </si>
  <si>
    <t>Đường nội làng Kđừ (Các đoạn: Từ nhà A Thức đến kênh thủy lợi; từ nhà A Tonh đến kênh thủy lợi; từ nhà A Treng đến giọt nước)</t>
  </si>
  <si>
    <t>Đường nội làng Chốt (Các đoạn: Từ nhà A Kếch đến nhà A Se; từ nhà A Heoh đến nghĩa địa; từ nhà A Hát đến đường bê tông)</t>
  </si>
  <si>
    <t>Đường nội làng Chốt (Đoạn từ nhà A Bên đến nhà A Trưng)</t>
  </si>
  <si>
    <t>Xã Sa Nghĩa</t>
  </si>
  <si>
    <t>Đường nội thôn (từ nhà ông Đáp đến nhà ông Dài)</t>
  </si>
  <si>
    <t>UBND xã Rờ Kơi</t>
  </si>
  <si>
    <t>UBND xã Ya Ly</t>
  </si>
  <si>
    <t>UBND xã Ya Xiêr</t>
  </si>
  <si>
    <t>UBND xã Ya Tăng</t>
  </si>
  <si>
    <t>UBND xã Hơ Moong</t>
  </si>
  <si>
    <t>UBND thị trấn Sa Thầy</t>
  </si>
  <si>
    <t>UBND xã Sa Nghĩa</t>
  </si>
  <si>
    <t>Thôn Ia Xoăn, xã Mô Rai</t>
  </si>
  <si>
    <t>Thôn Ia Ho, xã Mô Rai</t>
  </si>
  <si>
    <t>Làng Tang, xã Mô Rai</t>
  </si>
  <si>
    <t>Thôn Rờ Kơi, xã Rờ Kơi</t>
  </si>
  <si>
    <t>Thôn Đăk Đe, xã Rờ Kơi</t>
  </si>
  <si>
    <t>Thôn Kram, xã Rờ Kơi</t>
  </si>
  <si>
    <t>Thôn Khúc Na, xã Sa Bình</t>
  </si>
  <si>
    <t>Thôn Lung Leng, xã Sa Bình</t>
  </si>
  <si>
    <t>Làng Chờ, xã Ya Ly</t>
  </si>
  <si>
    <t>Làng Tum, xã Ya Ly</t>
  </si>
  <si>
    <t>Làng Lung, xã Ya Xiêr</t>
  </si>
  <si>
    <t>Thôn 1, xã Ya Xiêr</t>
  </si>
  <si>
    <t>Làng Trang, xã Ya Xiêr</t>
  </si>
  <si>
    <t>Làng Điệp Lôk, xã Ya Tăng</t>
  </si>
  <si>
    <t>Làng Trấp, xã Ya Tăng</t>
  </si>
  <si>
    <t>Làng Lút, xã Ya Tăng</t>
  </si>
  <si>
    <t>Thôn Đăk Wớt, xã Hơ Moong</t>
  </si>
  <si>
    <t>Làng Kleng, thị trấn Sa Thầy</t>
  </si>
  <si>
    <t>Làng Kđừ, thị trấn Sa Thầy</t>
  </si>
  <si>
    <t>Làng Chốt, thị trấn Sa Thầy</t>
  </si>
  <si>
    <t>Thôn Đăk Tân, xã Sa Nghĩa</t>
  </si>
  <si>
    <t>Xây dựng nhà học 02 phòng và hạng mục phụ trợ</t>
  </si>
  <si>
    <t>Đầu tư hạng mục nhà học 08 phòng, 02 tầng và các hạng mục phụ trợ.</t>
  </si>
  <si>
    <t>Bê tông hóa
mặt đường (L=157m, Bmặt=Bnền=3m)</t>
  </si>
  <si>
    <t>Bê tông hóa 300m, phục vụ dân sinh cho 15 hộ, 62 nhân khẩu</t>
  </si>
  <si>
    <t>Thời gian
KC-HT</t>
  </si>
  <si>
    <t>V</t>
  </si>
  <si>
    <t>V.1</t>
  </si>
  <si>
    <t>V.2</t>
  </si>
  <si>
    <t>V.3</t>
  </si>
  <si>
    <t>V.4</t>
  </si>
  <si>
    <t>Thời gian</t>
  </si>
  <si>
    <t>2022-2024</t>
  </si>
  <si>
    <t>Sửa chữa, nâng cấp chiều dài L=12 km</t>
  </si>
  <si>
    <t>2022-2025</t>
  </si>
  <si>
    <t>Chú ý nhóm DA - KCHT</t>
  </si>
  <si>
    <t>2022-2023</t>
  </si>
  <si>
    <t>NSTW bố trí năm 2022 là 1.428,6 triệu đồng; năm 2023 là 383,9 triệu đồng</t>
  </si>
  <si>
    <t>NSTW bố trí năm 2022 là 813 triệu đồng; năm 2023 là 937 triệu đồng</t>
  </si>
  <si>
    <t>NSTW bố trí năm 2022 là 1.000 triệu đồng; năm 2023 là 2.693 triệu đồng</t>
  </si>
  <si>
    <t>NSTW bố trí năm 2022 là 360 triệu đồng; năm 2023 là 600 triệu đồng</t>
  </si>
  <si>
    <t>NSTW bố trí năm 2022 là 664 triệu đồng; năm 2023 là 441 triệu đồng</t>
  </si>
  <si>
    <t>NSTW bố trí năm 2022 là 1.278 triệu đồng; năm 2023 là 427 triệu đồng</t>
  </si>
  <si>
    <t>Đường giao thông nông thôn loại C, L=689m, nền đườngBn=4m, mặt đường Bm=3m, mặt đường BTXM</t>
  </si>
  <si>
    <t xml:space="preserve">Đường giao thông nông thôn loại C, L=560m, nền đườngBn=4m, mặt đường Bm=3m, mặt đường BTXM </t>
  </si>
  <si>
    <t>Đường giao thông nông thôn loại B dài L= 280m, nền đườngBn=5m, Bm=3,5m, mặt đường BTXM và hệ thống thoát nước</t>
  </si>
  <si>
    <t>L= 300;Bn=4; Bm=3. BTXM</t>
  </si>
  <si>
    <t>L= 105;Bn=4; Bm=3. BTXM</t>
  </si>
  <si>
    <t>L=725m;Bn=5; Bm=3,5. BTXM và hệ thống thoát nước</t>
  </si>
  <si>
    <t>L=120m;Bn=4; Bm=3. BTXM</t>
  </si>
  <si>
    <t>L=700 m,Bn=5m, Bm=3,5m BTXM và hệ thống thoát nước</t>
  </si>
  <si>
    <t>L=1.477m,Bn=5m, Bm=3,5m. BTXM và hệ thống thoát nước</t>
  </si>
  <si>
    <t>L= 682m,Bn=5m, BM=3,5m BTXM và hệ thống thoát nước</t>
  </si>
  <si>
    <t>L= 300;Bn= 5; Bm=3,5. BTXM và hệ thống thoát nước</t>
  </si>
  <si>
    <t>L=960;Bn= 5; Bm=3,5. BTXM</t>
  </si>
  <si>
    <t>L=442;Bn=5; Bm=3,5. BTXM và hệ thống thoát nước</t>
  </si>
  <si>
    <t>L=200m, Bn= 5m, Bm=3,5m, dày 16cm, M250. phục vụ cho 35 hộ/125 khẩu</t>
  </si>
  <si>
    <t>L=300m, Bn= 5m, Bm=3,5m, dày 16cm, M250. phục vụ cho 30 hộ/115 khẩu</t>
  </si>
  <si>
    <t>L=682m,Bn= 5m, Bm=3,5m BTXM và hệ thống thoát nước</t>
  </si>
  <si>
    <t>Bê tông hóa
mặt đường (L=250m, Bmặt= 4m;Bnền=3m)</t>
  </si>
  <si>
    <t>Bê tông hóa
mặt đường (L=170m, Bmặt=4m;Bnền=3m)</t>
  </si>
  <si>
    <t>Bê tông hóa
mặt đường (L=185m, Bmặt=4m;Bnền=3m)</t>
  </si>
  <si>
    <t>NSTW bố trí năm 2022 là 1.813 triệu đồng; năm 2023 là 2.187 triệu đồng</t>
  </si>
  <si>
    <t>Sữa chữa thiết chế nhà Văn hóa thôn Đăk Wơt Yốp</t>
  </si>
  <si>
    <t>Sữa chữa thiết chế nhà Văn hóa làng Điệp Lok</t>
  </si>
  <si>
    <t>Sữa chữa nhà văn hóa, xây dựng mới nhà vệ sinh, tường rào…</t>
  </si>
  <si>
    <t>Dự án 6: Bảo tồn, phát huy giá trị văn hóa truyền thống tốt đẹp của các dân tộc thiểu số gắn với phát triển du lịch: Hỗ trợ đầu tư xây dựng thiết chế văn hóa, thể thao (xây dựng mới, cải tạo nhà văn hóa, khu thể thao)</t>
  </si>
  <si>
    <t>VIII</t>
  </si>
  <si>
    <t>IX</t>
  </si>
  <si>
    <t>IX.1</t>
  </si>
  <si>
    <t>IX.2</t>
  </si>
  <si>
    <t>Đầu tư thiết bị tin học có kết nối mạng Internet; bàn ghế; hệ thống điện…</t>
  </si>
  <si>
    <t>IX.3</t>
  </si>
  <si>
    <t>I.5</t>
  </si>
  <si>
    <t>Vốn đầu tư phát triển: KH năm 2021 chuyển nguồn sang năm 2022</t>
  </si>
  <si>
    <t>Vốn đầu tư phát triển: KH năm 2022</t>
  </si>
  <si>
    <t>II.1</t>
  </si>
  <si>
    <t>II.2</t>
  </si>
  <si>
    <t>II.3</t>
  </si>
  <si>
    <t>II.4</t>
  </si>
  <si>
    <t>II.5</t>
  </si>
  <si>
    <t>5</t>
  </si>
  <si>
    <t>7</t>
  </si>
  <si>
    <t>Xã Sa Nhơn</t>
  </si>
  <si>
    <t>Xã Sa Sơn</t>
  </si>
  <si>
    <t>Xã Rờ Kơi</t>
  </si>
  <si>
    <t xml:space="preserve">Ban chỉ đạo các Chương trình MTQG cấp huyện </t>
  </si>
  <si>
    <t>Ban chỉ đạo các Chương trình MTQG cấp xã</t>
  </si>
  <si>
    <t>Ban chỉ đạo các Chương trình MTQG xã Sa Bình</t>
  </si>
  <si>
    <t>Ban chỉ đạo các Chương trình MTQG xã Sa Nghĩa</t>
  </si>
  <si>
    <t>Ban chỉ đạo các Chương trình MTQG xã Sa Nhơn</t>
  </si>
  <si>
    <t>Ban chỉ đạo các Chương trình MTQG xã Sa Sơn</t>
  </si>
  <si>
    <t>Ban chỉ đạo các Chương trình MTQG xã Ya Xiêr</t>
  </si>
  <si>
    <t>Ban chỉ đạo các Chương trình MTQG xã Ya Ly</t>
  </si>
  <si>
    <t>Ban chỉ đạo các Chương trình MTQG xã Ya Tăng</t>
  </si>
  <si>
    <t>Ban chỉ đạo các Chương trình MTQG xã Rờ Kơi</t>
  </si>
  <si>
    <t>Ban chỉ đạo các Chương trình MTQG xã Mô Rai</t>
  </si>
  <si>
    <t>Ban chỉ đạo các Chương trình MTQG xã Hơ Moong</t>
  </si>
  <si>
    <t>a)</t>
  </si>
  <si>
    <t>b)</t>
  </si>
  <si>
    <t>6</t>
  </si>
  <si>
    <t>8</t>
  </si>
  <si>
    <t>9</t>
  </si>
  <si>
    <t>10</t>
  </si>
  <si>
    <t>UBND xã Sa Bình</t>
  </si>
  <si>
    <t>UBND xã Sa Nhơn</t>
  </si>
  <si>
    <t>UBND xã Sa Sơn</t>
  </si>
  <si>
    <t>II.6</t>
  </si>
  <si>
    <t>Đường đi khu sản xuất thôn Bar Gốc (Đoạn từ rẫy ông A Minh Đức đến rẫy ông A Thái)</t>
  </si>
  <si>
    <t>Đường đi khu sản xuất Thôn 02 (Đoạn từ dốc ông Vinh thôn 2, xã Sa Sơn)</t>
  </si>
  <si>
    <t>Đường ngõ, xóm (dọc sân bóng) thôn Nhơn An</t>
  </si>
  <si>
    <t>Đường đi khu sản xuất thôn Nhơn An (Đoạn từ điểm trường mầm non đến nghĩa trang thôn Nhơn An)</t>
  </si>
  <si>
    <t>Đường ngõ, xóm thôn Nhơn An (Đoạn từ nhà ông Phan Thanh Sơn đến nhà bà Lê Thị Kim Hoa)</t>
  </si>
  <si>
    <t>Đường ngõ, xóm thôn Nhơn An (Đoạn từ nhà bà Phan Thị Cảnh đến giáp đường lô 2)</t>
  </si>
  <si>
    <t>Đường đi khu sản xuất thôn Nhơn Bình (Đoạn từ nhà máy Chế biến tinh bột sắn đến nghĩa trang thôn Nhơn Bình)</t>
  </si>
  <si>
    <t>Đường đi khu sản xuất thôn Nghĩa Dũng (Đoạn từ TL 675 đến rẫy bà Lê Thị Hiền)</t>
  </si>
  <si>
    <t>Đường nội thôn Lung Leng (đoạn nhà ông A Gum đi nghĩa trang; đoạn nhà ông A Nhé đi nhà ông A Lan, đoạn nhà A Weo đi nhà A KLu)</t>
  </si>
  <si>
    <t>Đường nội thôn Kơ Tol (Đoạn từ nhà ông A Sân đến nhà ông A Sup; Đoạn từ nhà ông A Thek đến nhà bà Y Thoa; Đoạn từ nhà bà Y Nhaoh đến nhà ông A Kưuh)</t>
  </si>
  <si>
    <t>Đường nội thôn Kơ Tu (Đoạn từ nhà ông A Gai đến nhà thờ; Đoạn từ nhà ông A Mlơi đến nhà ông A Lam)</t>
  </si>
  <si>
    <t>Đường nội thôn Đăk Yo (Đoạn từ nhà ông A Thek đến nhà ông A Oan; Đoạn từ nhà ông A Sin đến nhà ông A Tổ)</t>
  </si>
  <si>
    <t>Đường nội thôn K`Bay (Đoạn từ nhà ông A Nghip đến nhà ông A Huynh; Đoạn từ nhà ông A Bim đến nhà ông A Hưunh)</t>
  </si>
  <si>
    <t>Đường nội thôn làng Rắc (Đoạn từ Nhà A Che đến nhà A Hăi)</t>
  </si>
  <si>
    <t>Đường nội thôn làng O (Đoạn từ nhà Y Oan đến làng O)</t>
  </si>
  <si>
    <t>Đường nội thôn làng Rắc (Đoạn từ nhà A Dung đến nhà A Lưới)</t>
  </si>
  <si>
    <t>Đường đi khu sản xuất làng Rắc (Đoạn từ rẫy ông A Nhưr đến rẫy ông A Sư)</t>
  </si>
  <si>
    <t>Đường đi khu sản xuất làng Rắc (Đoạn từ suối tông đến rẫy ông A Quách)</t>
  </si>
  <si>
    <t>Đường đi khu sản xuất làng Trấp (Đoạn từ rẫy ông Nguyễn Văn Bằng đến rẫy ông A Nhang)</t>
  </si>
  <si>
    <t>Đường đi khu sản xuất làng Trấp (Đoạn từ rẫy A Đê đến rẫy ông A Phôn)</t>
  </si>
  <si>
    <t>Đường đi khu sản xuất làng Trấp (Đoạn từ rẫy Rơ Lan Vót đến rẫy ông A Tam)</t>
  </si>
  <si>
    <t>Đường đi khu sản xuất làng Grập (Đoạn từ đầu cầu treo làng Grập đi điểm cuối khu sản xuất)</t>
  </si>
  <si>
    <t>Bê tông kênh mương nội đồng Làng GRập</t>
  </si>
  <si>
    <t>Bê tông kênh mương nội đồng Làng Tang</t>
  </si>
  <si>
    <t>Sân thể thao Làng Tang</t>
  </si>
  <si>
    <t>Sữa chữa nhà văn hóa Làng Kđin</t>
  </si>
  <si>
    <t>Đường nội thôn Làng chứ (Đoạn từ nhà bà Y Hdứp đến nhà ông A Ghíu)</t>
  </si>
  <si>
    <t>Đường nội thôn Làng Chờ (Đoạn từ nhà A Bẻo đến nhà A Phuch)</t>
  </si>
  <si>
    <t>Đường nội thôn Làng Chứ (Đoạn từ nhà A Mdích đến nhà A Bỉ)</t>
  </si>
  <si>
    <t>Đường nội thôn Làng Chờ (Đoạn từ nhà A Vêu đến nhà Y Túp)</t>
  </si>
  <si>
    <t>Đường nội thôn Làng Tum (Đoạn từ nhà A Díp đến trục đường chính nội thôn Làng Tum)</t>
  </si>
  <si>
    <t>Đường nội thôn Làng Tum (Đoạn từ nhà A Hun đến trục đường chính nội thôn Làng Tum)</t>
  </si>
  <si>
    <t>Sân thể thao Làng Tum (Sân bóng đá)</t>
  </si>
  <si>
    <t>Đường đi khu sản xuất thôn Khơk Klong (Đoạn từ cầu treo ông Tuệ đến rẫy ông Từ Tấn Hùng)</t>
  </si>
  <si>
    <t>Đường đi khu sản xuất thôn Đăk Đe (Đoạn từ rẫy ông A Uyên đến rẫy ông A Ber)</t>
  </si>
  <si>
    <t xml:space="preserve">Đường đi khu sản xuất thôn Đăk Tang (Đoạn từ rẫy bà Lê Thị Huỵ đến rẫy ông Nguyễn Văn Thê) </t>
  </si>
  <si>
    <t>Sửa chữa nhà văn hóa Thôn Gia Xiêng</t>
  </si>
  <si>
    <t>Thôn 2</t>
  </si>
  <si>
    <t>Thôn Nhơn An</t>
  </si>
  <si>
    <t xml:space="preserve"> Thôn Nhơn An</t>
  </si>
  <si>
    <t>Thôn Nhơn Bình</t>
  </si>
  <si>
    <t>Nghĩa Dũng</t>
  </si>
  <si>
    <t>Làng Lung Leng</t>
  </si>
  <si>
    <t>Thôn Kơ Tol</t>
  </si>
  <si>
    <t>Thôn Kơ Tu</t>
  </si>
  <si>
    <t>Thôn Đăk Yo</t>
  </si>
  <si>
    <t>Thôn K`Bay</t>
  </si>
  <si>
    <t>Làng Rắc</t>
  </si>
  <si>
    <t>Làng O</t>
  </si>
  <si>
    <t>Làng
Trấp</t>
  </si>
  <si>
    <t>Làng GRập</t>
  </si>
  <si>
    <t>Làng Tang</t>
  </si>
  <si>
    <t>Làng KĐin</t>
  </si>
  <si>
    <t>Làng Chứ</t>
  </si>
  <si>
    <t>Làng Chờ</t>
  </si>
  <si>
    <t xml:space="preserve"> Làng Chờ</t>
  </si>
  <si>
    <t>Làng Tum</t>
  </si>
  <si>
    <t xml:space="preserve">Thôn Khơk Long </t>
  </si>
  <si>
    <t>Thôn Đăk Đe</t>
  </si>
  <si>
    <t>Thôn Đăk Tang</t>
  </si>
  <si>
    <t>Thôn Gia Xiêng</t>
  </si>
  <si>
    <t>L=235m; Bn=5m; 
Bm= 3m. BTXM</t>
  </si>
  <si>
    <t xml:space="preserve">L=600m, Bn=4m, Bm=3m. BTXM </t>
  </si>
  <si>
    <t>L= 440m; Bn=4m; Bm= 3m. BTXM</t>
  </si>
  <si>
    <t>L= 566m; Bn=4m; Bm= 3m. BTXM</t>
  </si>
  <si>
    <t>L= 300m; Bn=4m; Bm= 3m. BTXM</t>
  </si>
  <si>
    <t>L= 400m; Bn=4m; Bm= 3m. BTXM</t>
  </si>
  <si>
    <t xml:space="preserve"> L=169m, Bn=5m; 
Bm= 3m. BTXM</t>
  </si>
  <si>
    <t xml:space="preserve"> L=270m, Bn=5m; 
Bm= 3m. BTXM</t>
  </si>
  <si>
    <t>L=270m, Bn=5m; 
Bm= 3m. BTXM</t>
  </si>
  <si>
    <t>L=60m,Bn=5m; 
Bm= 3m. BTXM</t>
  </si>
  <si>
    <t>L=55m, Bn=5m; 
Bm= 3m. BTXM</t>
  </si>
  <si>
    <t>1.1</t>
  </si>
  <si>
    <t>1.2</t>
  </si>
  <si>
    <t>1.3</t>
  </si>
  <si>
    <t>1.4</t>
  </si>
  <si>
    <t>1.5</t>
  </si>
  <si>
    <t>1.6</t>
  </si>
  <si>
    <t>1.7</t>
  </si>
  <si>
    <t>1.8</t>
  </si>
  <si>
    <t>1.9</t>
  </si>
  <si>
    <t>1.10</t>
  </si>
  <si>
    <t>Đường đi khu sản xuất làng Tang (Đoạn từ rẫy Ông A Lơng đến rẫy Mà Y Hỷ)</t>
  </si>
  <si>
    <t>L= 50m; Bn=4m; Bm = 3m; BTXM</t>
  </si>
  <si>
    <t>L= 363m; Bn=4m; Bm = 3m; BTXM</t>
  </si>
  <si>
    <t xml:space="preserve"> L= 50m; Bn=3m; Bm = 2m; BTXM </t>
  </si>
  <si>
    <t>L= 300m; Bn=4m; Bm = 3m; BTXM</t>
  </si>
  <si>
    <t>L= 650m; Bn=4m; Bm = 3m; BTXM</t>
  </si>
  <si>
    <t>L= 181; Bn=4m; Bm= 3m. BTXM</t>
  </si>
  <si>
    <t>L= 198; Bn=4m; Bm= 3m. BTXM</t>
  </si>
  <si>
    <t>L= 57; Bn=4m; Bm= 3m. BTXM</t>
  </si>
  <si>
    <t>L= 696m; Bn=5m; Bm = 3,5m; Mặt đường BTXM và HTTN</t>
  </si>
  <si>
    <t xml:space="preserve"> L= 320m; Bn=5m; Bm=3,5m; Mặt đường BTXM và HTTN</t>
  </si>
  <si>
    <t>L= 648m; Bn=5m; Bm= 3,5m;Mặt đường BTXM và HTTN</t>
  </si>
  <si>
    <t>L= 204m; Bn=5m;
Bm=3,5m. Mặt đường BTXM và HTTN</t>
  </si>
  <si>
    <t>L= 513m; Bn=5m; Bm=3,5m. Mặt đường BTXM và HTTN</t>
  </si>
  <si>
    <t>L= 733m; Bn=5m; Bm=3,5m; Mặt đường BTXM và HTTN</t>
  </si>
  <si>
    <t>L= 336m; Bn=5m; Bm=3,5m; Mặt đường BTXM và HTTN</t>
  </si>
  <si>
    <t xml:space="preserve">BTXM KT0,3x0,4m, L =200m, M200 </t>
  </si>
  <si>
    <t>BTXM KT0,3x0,4m,
L =120m, M200</t>
  </si>
  <si>
    <t>L=245; Bn= 5m; Bm=3,5; Mặt đường BTXM và HTTN</t>
  </si>
  <si>
    <t>L=560; Bn= 5m; Bm=3,5; Mặt đường BTXM và HTTN</t>
  </si>
  <si>
    <t>Đường nội thôn Nhơn Bình (Đoạn từ nhà Mai Văn Tình đến nhà ông Nguyễn Chánh)</t>
  </si>
  <si>
    <t>Đường nội thôn Nhơn Bình (Đoạn từ nhà ông Mai Văn Minh đến tỉnh lộ 675)</t>
  </si>
  <si>
    <t>Đường nội thôn Nhơn Khánh (Đoạn từ trường Mầm non đến nhà ông Hinh)</t>
  </si>
  <si>
    <t>Đường nội thôn Nhơn Khánh (Đoạn từ nhà ông Nguyễn Tiến Mạnh đến nhà ông Nguyễn Xuân Thành)</t>
  </si>
  <si>
    <t>Sửa chữa nhà rông thôn Nhơn Bình</t>
  </si>
  <si>
    <t>Đường sản xuất thôn Nghĩa Dũng (Đoạn từ nhà ông Mừng đến rẫy ông Giảng)</t>
  </si>
  <si>
    <t>Đường đi khu sản xuất thôn Sơn An (Đoạn từ nhà ông Phạm Văn Quân đến rẫy ông Huỳnh Đức)</t>
  </si>
  <si>
    <t>Sửa chữa hội trường sinh hoạt văn hóa Thôn 2</t>
  </si>
  <si>
    <t>Sửa chữa hội trường sinh hoạt văn hóa Thôn Sơn An</t>
  </si>
  <si>
    <t>Sửa chữa nhà rông văn hóa Làng Bar Gốc</t>
  </si>
  <si>
    <t>Thôn Nhơn Khánh</t>
  </si>
  <si>
    <t>Thôn Nghĩa Dũng</t>
  </si>
  <si>
    <t>Thôn Sơn
An</t>
  </si>
  <si>
    <t>Thôn Sơn An</t>
  </si>
  <si>
    <t xml:space="preserve"> L= 220m; Bn=4m; Bm = 3m; BTXM</t>
  </si>
  <si>
    <t xml:space="preserve"> L= 180m; Bn=4m; Bm = 3m; BTXM</t>
  </si>
  <si>
    <t xml:space="preserve"> L= 270m; Bn=4m; Bm = 3m; BTXM</t>
  </si>
  <si>
    <t xml:space="preserve"> L= 100m; Bn=4m; Bm = 3m; BTXM</t>
  </si>
  <si>
    <t>L=313m; Bn=5m; Bm=3,5m; BTXM và HTTN</t>
  </si>
  <si>
    <t>KH năm
 2022</t>
  </si>
  <si>
    <t>Vốn sự 
nghiệp</t>
  </si>
  <si>
    <t>PNN&amp;PTNT</t>
  </si>
  <si>
    <t>Huyện
 Sa Thầy</t>
  </si>
  <si>
    <t>IV.2</t>
  </si>
  <si>
    <t>PLĐTBXH</t>
  </si>
  <si>
    <t>PVHTT</t>
  </si>
  <si>
    <t>Tổ chức dạy xóa mù chữ cho người dân vùng ĐBDTTS</t>
  </si>
  <si>
    <t>PGD</t>
  </si>
  <si>
    <t>Đinh mức DTMT</t>
  </si>
  <si>
    <t>DA 1</t>
  </si>
  <si>
    <t>Đất ở 40 tr/hộ; nhà ở 40 tr/hộ; đất sản xuất 22.5 tr/hộ; chuyển đổi nghề 10 tr/hộ; nước sinh hoạt phân tán 03 tr/hộ</t>
  </si>
  <si>
    <t>Định mức thiếu đất: Đất trồng cây hàng năm 0,5ha; cây lâu năm 2.5 ha</t>
  </si>
  <si>
    <t>Hỗ trợ cho 03 hộ</t>
  </si>
  <si>
    <t>Hỗ trợ cho 01 hộ</t>
  </si>
  <si>
    <t>TT Sa Thầy</t>
  </si>
  <si>
    <t>Hỗ trợ cho 02 hộ</t>
  </si>
  <si>
    <t>Hỗ trợ cho 04 hộ</t>
  </si>
  <si>
    <t>Hỗ trợ cho 06 hộ</t>
  </si>
  <si>
    <t>Định mức hỗ trợ đất sản xuất 22,5 triệu/ hộ</t>
  </si>
  <si>
    <t>Nội dung số 5: Hỗ trợ nước sinh hoạt tập trung</t>
  </si>
  <si>
    <t>Đơn vị/ danh mục dự án</t>
  </si>
  <si>
    <t>Nội dung số 4: Hỗ trợ chuyển đổi nghề</t>
  </si>
  <si>
    <t>I.6</t>
  </si>
  <si>
    <t>Hỗ trợ cho 07 hộ</t>
  </si>
  <si>
    <t>Hỗ trợ cho 17 hộ</t>
  </si>
  <si>
    <t>Hỗ trợ cho 13 hộ</t>
  </si>
  <si>
    <t>Nội dung số 6: Hỗ trợ nước sinh hoạt phân tán</t>
  </si>
  <si>
    <t>Hỗ trợ cho 05 hộ</t>
  </si>
  <si>
    <t>Hỗ trợ cho 19 hộ</t>
  </si>
  <si>
    <t>Hỗ trợ cho 08 hộ</t>
  </si>
  <si>
    <t>Hỗ trợ cho 18 hộ</t>
  </si>
  <si>
    <t>VI.1</t>
  </si>
  <si>
    <t>Địa điểm 
thực hiện</t>
  </si>
  <si>
    <t>Thực hiện các hoạt động thông tin, tuyên truyền giảm nghèo cho cơ sở</t>
  </si>
  <si>
    <t>Truyền thông về giảm nghèo đa chiều</t>
  </si>
  <si>
    <t>VI.2</t>
  </si>
  <si>
    <t>11</t>
  </si>
  <si>
    <t>Ban chỉ đạo các Chương trình MTQG thị trấn Sa Thầy</t>
  </si>
  <si>
    <t>Tiểu dự án 2: Giám sát, đánh giá (Thực hiện các hoạt động kiểm tra, giám sát, đánh giá dự án thành phần)</t>
  </si>
  <si>
    <t>Tập huấn nâng cao năng lực cho đội ngũ làm công tác giảm nghèo (Ban chỉ đạo các Chương trình MTQG cấp huyện)</t>
  </si>
  <si>
    <t>Tập huấn nâng cao năng lực cho đội ngũ làm công tác giảm nghèo cấp xã</t>
  </si>
  <si>
    <t>Hỗ trợ việc làm bền vững</t>
  </si>
  <si>
    <t xml:space="preserve">Ban quản lý ĐTXD huyện </t>
  </si>
  <si>
    <t>Đào tạo dự bị đại học, đại học, sau đại học</t>
  </si>
  <si>
    <t>PNV</t>
  </si>
  <si>
    <t>Tổ chức dạy nghề cho lao động vùng ĐB DTTS</t>
  </si>
  <si>
    <t>Trung tâm GDTX-GDNN</t>
  </si>
  <si>
    <t>Tập huấn, đào tạo nâng cao năng lực cộng đồng</t>
  </si>
  <si>
    <t>PDT</t>
  </si>
  <si>
    <t>Thực hiện bình đẳng giới và giải quyết những vấn đề cấp thiết đối với phụ nữ và trẻ em (cấp huyện)</t>
  </si>
  <si>
    <t>HLHPN</t>
  </si>
  <si>
    <t>Thực hiện bình đẳng giới và giải quyết những vấn đề cấp thiết đối với phụ nữ và trẻ em (cấp xã)</t>
  </si>
  <si>
    <t>Ban Dân vận Huyện ủy</t>
  </si>
  <si>
    <t>Huyện đoàn</t>
  </si>
  <si>
    <t>Trung tâm Giáo dục NN-GDTX</t>
  </si>
  <si>
    <t>Hỗ trợ thiết lập điểm hỗ trợ đồng bào dân tộc thiểu số ứng dụng công nghệ thông tin tại Ủy ban nhân dân cấp xã để phục vụ phát triển kinh tế - xã hội và đảm bảo an ninh trật tự</t>
  </si>
  <si>
    <t xml:space="preserve">Xây dựng xây dựng và duy trì chợ sản phẩm trực tuyến vùng đồng bào dân tộc thiểu số và miền núi </t>
  </si>
  <si>
    <t>BQLĐTXD</t>
  </si>
  <si>
    <t>Thực hiện các hoạt động kiểm tra, giám sát, đánh giá; sơ kết, tổng kết tổng thể Chương trình</t>
  </si>
  <si>
    <t>Tổ chức giám sát, phản biện xã hội đối với các chính sách, dự án, tiểu dự án của Chương trình</t>
  </si>
  <si>
    <t>Phòng DT</t>
  </si>
  <si>
    <t xml:space="preserve">UBMTTQ VN huyện </t>
  </si>
  <si>
    <t>Hội nông dân</t>
  </si>
  <si>
    <t>Thực hiện các hoạt động kiểm tra, đánh giá dự án thành phần được giao chủ trì (Cấp xã); tổ chức giám sát đầu tư cộng đồng, huy động người dân tham gia giám sát cộng đồng tại cơ sở</t>
  </si>
  <si>
    <t>KH vốn CTMTQG năm 2022</t>
  </si>
  <si>
    <t>Biểu số 02</t>
  </si>
  <si>
    <t>Nguồn vốn/ Danh mục dự án</t>
  </si>
  <si>
    <t>Mã số dự án</t>
  </si>
  <si>
    <t>Mã ngành kinh tế</t>
  </si>
  <si>
    <t>Phân loại công trình</t>
  </si>
  <si>
    <t>Phân ngành</t>
  </si>
  <si>
    <t>Nguồn vốn</t>
  </si>
  <si>
    <t>Nhóm dự án</t>
  </si>
  <si>
    <t>Địa điểm xây dựng</t>
  </si>
  <si>
    <t>Năng lực thiết kế</t>
  </si>
  <si>
    <t>Quyết định đầu tư</t>
  </si>
  <si>
    <t>Lũy kế vốn bố trí đến năm 2020</t>
  </si>
  <si>
    <t>Kế hoạch trung hạn 5 năm giai đoạn 2021-2025</t>
  </si>
  <si>
    <t>Năm 2021</t>
  </si>
  <si>
    <t>Lũy kế vốn đã bố trí đến hết kế hoạch năm 2021</t>
  </si>
  <si>
    <t>Kế hoạch năm 2022 tại QĐ số 2115/QĐ-UBND ngày 23/12/2021</t>
  </si>
  <si>
    <t>Kế hoạch năm 2022 điều chỉnh - lần 1</t>
  </si>
  <si>
    <t>Tăng, giảm so với QĐ số 2115/QĐ-UBND ngày 23/12/2021</t>
  </si>
  <si>
    <t>Số QĐ, ngày tháng năm phê duyệt</t>
  </si>
  <si>
    <t>Tổng mức
 đầu tư</t>
  </si>
  <si>
    <t>Trđó: 
NSĐP</t>
  </si>
  <si>
    <t>Tổng số
(tất cả
các 
nguồn 
vốn)</t>
  </si>
  <si>
    <t>Trong đó: NSĐP</t>
  </si>
  <si>
    <t>Kế hoạch</t>
  </si>
  <si>
    <t>Dự kiến giải ngân từ ngày 01/01/2021 đến ngày 31/01/2022</t>
  </si>
  <si>
    <t>Tổng số 
(tất cả 
các 
nguồn
 vốn)</t>
  </si>
  <si>
    <t>Trong đó: 
NSĐP</t>
  </si>
  <si>
    <t>Thu hồi các khoản vốn ứng trước</t>
  </si>
  <si>
    <t>Thanh toán nợ XDCB</t>
  </si>
  <si>
    <t>Trong đó:
 NSĐP</t>
  </si>
  <si>
    <t>12</t>
  </si>
  <si>
    <t>13</t>
  </si>
  <si>
    <t>14</t>
  </si>
  <si>
    <t>15</t>
  </si>
  <si>
    <t>16</t>
  </si>
  <si>
    <t>17</t>
  </si>
  <si>
    <t>18</t>
  </si>
  <si>
    <t>19</t>
  </si>
  <si>
    <t>20</t>
  </si>
  <si>
    <t>21</t>
  </si>
  <si>
    <t>TỔNG CỘNG</t>
  </si>
  <si>
    <t>(1)</t>
  </si>
  <si>
    <t>Các dự án khởi công mới năm 2022</t>
  </si>
  <si>
    <t>2022-</t>
  </si>
  <si>
    <t>Phân cấp hỗ trợ xây dựng NTM (Ưu tiên đầu tư các công trình GD-ĐT)</t>
  </si>
  <si>
    <t>Trường TH - THCS xã Sa Sơn. Hạng mục: Nhà vệ sinh, cổng hàng rào và hạng mục phụ trợ</t>
  </si>
  <si>
    <t>46/QĐ-UBND
14/01/2022</t>
  </si>
  <si>
    <t>Chưa bao gồm 248 triệu đồng nguồn phân cấp XSKT</t>
  </si>
  <si>
    <t>Trường THCS Phan Đình Phùng (Hạng mục nhà học 08 phòng và hạng mục phụ trợ)</t>
  </si>
  <si>
    <t>231/QĐ-UBND
04/03/2022</t>
  </si>
  <si>
    <t>Chưa bao gồm 4.000 triệu nguồn CTMTQG phát triển KT-XH vùng đồng bào DTTS&amp;MN giai đoạn 2021 - 2025; 620 triệu nguồn phân cấp đầu tư nguồn XSKT và 3.500 triệu nguồn cân đối NSĐP</t>
  </si>
  <si>
    <t xml:space="preserve">Các dự án khởi công mới năm 2022 </t>
  </si>
  <si>
    <t>Chưa bao gồm 752 triệu đồng nguồn phân cấp hỗ trợ xây dựng NTM</t>
  </si>
  <si>
    <t>Chưa bao gồm 4.000 triệu nguồn CTMTQG phát triển KT-XH vùng đồng bào DTTS&amp;MN giai đoạn 2021 - 2025; 1.880 triệu nguồn phân cấp hỗ trợ xây dựng NTM và 3.500 triệu nguồn cân đối NSĐP</t>
  </si>
  <si>
    <t>I.</t>
  </si>
  <si>
    <t>Vốn 
ĐTPT</t>
  </si>
  <si>
    <t>A</t>
  </si>
  <si>
    <t>B</t>
  </si>
  <si>
    <t>1=2+5</t>
  </si>
  <si>
    <t>2=3+4</t>
  </si>
  <si>
    <t>7=8+9</t>
  </si>
  <si>
    <t>10=11+12</t>
  </si>
  <si>
    <t>13=14+15</t>
  </si>
  <si>
    <t>14=8-11</t>
  </si>
  <si>
    <t>15=9-12</t>
  </si>
  <si>
    <t>NS huyện còn phải đối ứng năm 2022</t>
  </si>
  <si>
    <t>Tỷ lệ vốn đối ứng NS huyện theo Chương trình</t>
  </si>
  <si>
    <t>NS huyện đã đối ứng năm 2022</t>
  </si>
  <si>
    <t>2021-</t>
  </si>
  <si>
    <t xml:space="preserve">Dự án Đầu tư cơ sở hạ tầng phục vụ giãn dân tại làng Xộp, xã Mô Rai, huyện Sa Thầy </t>
  </si>
  <si>
    <t>2020-</t>
  </si>
  <si>
    <t>700/QĐ-UBND 
26/7/2020 
của UB tỉnh
39/NQ-HĐND
22/10/2021 của HĐ tỉnh</t>
  </si>
  <si>
    <t>Chưa bao gồm 35.000 triệu NS tỉnh hỗ trợ; 1.916,839 triệu đồng từ nguồn đầu tư năm 2020 chuyển sang năm 2021</t>
  </si>
  <si>
    <t>Đường giao thông từ trung tâm huyện Sa Thầy đến nhà máy thủy điện Ialy</t>
  </si>
  <si>
    <t>H. Sa Thầy</t>
  </si>
  <si>
    <t>674/QĐ-UBND
29/7/2021 tỉnh</t>
  </si>
  <si>
    <t>Chưa bao gồm 241.800 triệu đồng nguồn hỗ trợ ngân sách Trung ương; 12.996 triệu nguồn cân đối NSĐP</t>
  </si>
  <si>
    <t>Nguồn thu sử dụng đất trong cân đối được để lại cho cấp xã (để duy tu, sửa chữa, nâng cấp các công trình hạ tầng; hỗ trợ làm đường hẻm, đường giao thông nông thôn…)</t>
  </si>
  <si>
    <t xml:space="preserve">Xã Ya Xiêr </t>
  </si>
  <si>
    <t>Vốn NSĐP đối ứng Chương trình mục tiêu quốc gia phát triển kinh tế - xã hội vùng đồng bào dân tộc thiểu số và miền núi giai đoạn 2021-2030, giai đoạn I: 2021 - 2025</t>
  </si>
  <si>
    <t>KẾ HOẠCH ĐẦU TƯ CÔNG NĂM 2022 VỐN CÂN ĐỐI NGÂN SÁCH ĐỊA PHƯƠNG ĐỐI ỨNG CÁC CHƯƠNG TRÌNH MTQG NĂM 2022</t>
  </si>
  <si>
    <t>Vốn NSĐP đối ứng Chương trình mục tiêu quốc gia xây dựng nông thôn mới giai đoạn 2021-2025</t>
  </si>
  <si>
    <t>Phân cấp đầu tư nguồn thu XSKT (ưu tiên đầu tư các công trình GD-ĐT thực hiện CT MTQG XD NTM)</t>
  </si>
  <si>
    <t>Nguồn thu tiền sử dụng đất trong cân đối</t>
  </si>
  <si>
    <t>Trường TH-THCS xã Ya Ly (Điểm trường trung tâm). Hạng mục: 02 phòng học chức năng và hạng mục phụ trợ</t>
  </si>
  <si>
    <t>Đường nội thôn Làng Chứ (Đoạn từ nhà ông A Rôi đến nghĩa địa Làng Chứ)</t>
  </si>
  <si>
    <t>Đường nội thôn Làng chứ (Đoạn từ nhà bà Y Kang đến bến nước)</t>
  </si>
  <si>
    <t>Đường nội thôn Làng chứ (Đoạn từ nhà ông Hà Văn Hoàng đến nhà ông A Ưn)</t>
  </si>
  <si>
    <t xml:space="preserve">Sửa chữa nhà rông </t>
  </si>
  <si>
    <t>BQL
DAĐTXD</t>
  </si>
  <si>
    <t>Thôn 2, xã Sa Sơn</t>
  </si>
  <si>
    <t>Làng Bar Gốc</t>
  </si>
  <si>
    <t xml:space="preserve"> L=490m, Bn=5m; 
Bm= 3m. BTXM</t>
  </si>
  <si>
    <t>L=150m, Bn=5m; 
Bm= 3m. BTXM</t>
  </si>
  <si>
    <t>L=544m; Bn=5; Bm=3,5m. Mặt đường BTXM và HTTN</t>
  </si>
  <si>
    <t>Đường nội thôn Kà Bầy (Đoạn vào khu nghĩa địa; đoạn từ sân bóng đi rẫy nhà ông Duyên; Đoạn nhà ông Trung nhà bà Hà)</t>
  </si>
  <si>
    <t>Thôn Kà
Bầy</t>
  </si>
  <si>
    <t xml:space="preserve">L=500m, BN=4m, Bm=3m. BTXM </t>
  </si>
  <si>
    <t>L=374m; Bn=5m; Bm=3,5m; Mặt đường BTXM và HTTN</t>
  </si>
  <si>
    <t>Đối ứng Dự án 1: Giải quyết tình trạng thiếu đất ở, nhà ở, đất sản xuất, nước sinh hoạt</t>
  </si>
  <si>
    <t>Nguồn tăng thu năm 2021 (Nguồn vốn thừa dự án: Hỗ trợ trồng rừng sản xuất trên đất trống, đồi núi trọc, đất bạc màu trên địa bàn huyện Sa Thầy năm 2022)</t>
  </si>
  <si>
    <t>Đối ứng Dự án 5: Phát triển giáo dục đào tạo nâng cao chất lượng nguồn nhân lực</t>
  </si>
  <si>
    <t>Đầu tư hạng mục nhà học chức năng 02 phòng và các hạng mục phụ trợ</t>
  </si>
  <si>
    <t>Đối ứng Dự án 6: Bảo tồn, phát huy giá trị văn hóa truyền thống tốt đẹp của các dân tộc thiểu số gắn với phát triển du lịch: Hỗ trợ đầu tư xây dựng thiết chế văn hóa, thể thao (xây dựng mới, cải tạo nhà văn hóa, khu thể thao)</t>
  </si>
  <si>
    <t>Bảo tồn, phát huy giá trị văn hóa truyền thống tốt đẹp của các dân tộc thiểu số gắn với phát triển du lịch: Hỗ trợ đầu tư xây dựng thiết chế văn hóa, thể thao (xây dựng mới, cải tạo nhà văn hóa, khu thể thao)</t>
  </si>
  <si>
    <t>Đối ứng Tiểu dự án 2 - Dự án 10: Truyền thông, tuyên truyền, vận động trong vùng đồng bào dân tộc thiểu số và miền núi.</t>
  </si>
  <si>
    <t>Ứng dụng công nghệ thông tin hỗ trợ phát triển kinh tế - xã hội và đảm bảo an ninh trật tự vùng đồng bào dân tộc thiểu số và miền núi</t>
  </si>
  <si>
    <r>
      <t>Chưa bao gồm 35.000 triệu NS tỉnh hỗ trợ; 1.916,839 triệu đồng từ nguồn đầu tư năm 2020 chuyển sang năm 2021</t>
    </r>
    <r>
      <rPr>
        <sz val="10"/>
        <color rgb="FFFF0000"/>
        <rFont val="Times New Roman"/>
        <family val="1"/>
      </rPr>
      <t xml:space="preserve">. </t>
    </r>
  </si>
  <si>
    <t>Đối ứng Dự án 2: Quy hoạch, sắp xếp, bố trí, ổn định dân cư ở những nơi cần thiết; Dự án 4: Đầu tư cơ sở hạ tầng thiết yếu, phục vụ sản xuất, đời sống trong vùng đồng bào dân tộc thiểu số và miền núi và các đơn vị sự nghiệp công lập của lĩnh vực dân tộc (Tiểu dự án 1)</t>
  </si>
  <si>
    <t>Đối ứng Dự án 5</t>
  </si>
  <si>
    <t>Đối ứng các Dự án 1, 6 và 10 (NSTW là 4.505 triệu đồng)</t>
  </si>
  <si>
    <t>Đối ứng các Dự án 2 và 4 (NSTW là 22.924 triệu đồng)</t>
  </si>
  <si>
    <t>NGÂN SÁCH HUYỆN ĐỐI ỨNG ĐỐI VỚI CÁC CT MTQG NĂM 2022</t>
  </si>
  <si>
    <t>NS huyện đối ứng theo quy định năm 2022</t>
  </si>
  <si>
    <t>Nguồn kinh phí sự nghiệp</t>
  </si>
  <si>
    <t>Đối ứng các Dự án: 3, 4, 5, 6, 8, 9 và 10</t>
  </si>
  <si>
    <t>Vốn đầu tư phát trển</t>
  </si>
  <si>
    <t>(2)</t>
  </si>
  <si>
    <t>(3)</t>
  </si>
  <si>
    <t>(4)</t>
  </si>
  <si>
    <t>(5)</t>
  </si>
  <si>
    <t>(6)</t>
  </si>
  <si>
    <t>(7)</t>
  </si>
  <si>
    <t>(8)</t>
  </si>
  <si>
    <t>(9)</t>
  </si>
  <si>
    <t>(10)</t>
  </si>
  <si>
    <t>Tiểu dự án 2: Bồi dưỡng kiến thức dân tộc; đào tạo dự bị đại học, đại học và sau đại học đáp ứng nhu cầu nhân lực cho vùng đồng bào dân tộc thiểu số và miền núi</t>
  </si>
  <si>
    <t>L=350m; Bn=4; Bm=3m. Mặt đường BTXM</t>
  </si>
  <si>
    <t>Hỗ trợ xây dựng và duy trì chợ sản phẩm trực tuyến vùng đồng bào dân tộc thiểu số và miền núi</t>
  </si>
  <si>
    <t>Hỗ trợ hoạt động cho đội văn nghệ truyền thống tại các thôn vùng đồng bào DTTS và miền núi</t>
  </si>
  <si>
    <t>Hỗ trợ hoạt động 01 Đội văn nghệ</t>
  </si>
  <si>
    <t>Nội dung số 1: Biểu dương, tôn vinh điển hình tiên tiến, phát huy vai trò của người có uy tín</t>
  </si>
  <si>
    <t>Nội dung số 2: Phổ biến, giáo dục pháp luật và tuyên truyền vận động đồng bào dân tộc thiểu số</t>
  </si>
  <si>
    <t>Số QĐ, ngày
tháng năm
phê duyệt</t>
  </si>
  <si>
    <t>Tổng mức đầu tư (tất cả các 
nguồn vốn)</t>
  </si>
  <si>
    <t>Tên đơn vị</t>
  </si>
  <si>
    <t>CT NTM</t>
  </si>
  <si>
    <t>CT DT&amp;MN</t>
  </si>
  <si>
    <t>BQL DAĐTXD</t>
  </si>
  <si>
    <t>BQ LDAĐTXD</t>
  </si>
  <si>
    <t>Tổng</t>
  </si>
  <si>
    <t>Chia ra</t>
  </si>
  <si>
    <t>SỐ QUYẾT ĐỊNH CÁC XÃ THỰC HIỆN 
CƠ CHẾ ĐẶC THÙ CÁC CT MTQG NĂM 2022</t>
  </si>
  <si>
    <t>Tăng cường cơ sở vật chất cho hệ thống thông tin và truyền thông cơ sở; Nâng cao hiệu quả hoạt động của hệ thống thiết chế văn hóa, thể thao cơ sở; Thực hiện các mô hình thôn/làng, xóm sáng, xanh, sạch, đẹp, an toàn, khu dân cư kiểu mẫu và thực hiện các nội dung khác theo đúng quy định hiện hành</t>
  </si>
  <si>
    <t>Vốn NS huyện đối ứng</t>
  </si>
  <si>
    <t>Vốn ĐT</t>
  </si>
  <si>
    <r>
      <t>DỰ TOÁN NGÂN SÁCH TRUNG ƯƠNG NĂM 2022 THỰC HIỆN CHƯƠNG TRÌNH MỤC TIÊU
QUỐC GIA</t>
    </r>
    <r>
      <rPr>
        <b/>
        <sz val="14"/>
        <color rgb="FFFF0000"/>
        <rFont val="Times New Roman"/>
        <family val="1"/>
      </rPr>
      <t xml:space="preserve"> GIẢM NGHÈO</t>
    </r>
    <r>
      <rPr>
        <b/>
        <sz val="14"/>
        <rFont val="Times New Roman"/>
        <family val="1"/>
      </rPr>
      <t xml:space="preserve"> BỀN VỮNG GIAI ĐOẠN 2021-2025 TRÊN ĐỊA BÀN HUYỆN SA THẦY</t>
    </r>
  </si>
  <si>
    <r>
      <t>Chủ đầu tư</t>
    </r>
    <r>
      <rPr>
        <b/>
        <sz val="10"/>
        <color rgb="FFFF0000"/>
        <rFont val="Times New Roman"/>
        <family val="1"/>
      </rPr>
      <t xml:space="preserve"> (Dự kiến giao)</t>
    </r>
  </si>
  <si>
    <r>
      <t>Chủ đầu tư 
(</t>
    </r>
    <r>
      <rPr>
        <b/>
        <sz val="10"/>
        <color rgb="FFFF0000"/>
        <rFont val="Times New Roman"/>
        <family val="1"/>
      </rPr>
      <t>Dự kiến giao)</t>
    </r>
  </si>
  <si>
    <r>
      <t xml:space="preserve">Chủ đầu tư </t>
    </r>
    <r>
      <rPr>
        <b/>
        <sz val="10"/>
        <color rgb="FFFF0000"/>
        <rFont val="Times New Roman"/>
        <family val="1"/>
      </rPr>
      <t>(Dự kiến giao)</t>
    </r>
  </si>
  <si>
    <r>
      <t xml:space="preserve">Vốn sự nghiệp </t>
    </r>
    <r>
      <rPr>
        <b/>
        <sz val="10"/>
        <color rgb="FFFF0000"/>
        <rFont val="Times New Roman"/>
        <family val="1"/>
      </rPr>
      <t>(Duy tu, bảo dưỡng các công trình sau đầu tư)</t>
    </r>
  </si>
  <si>
    <r>
      <t xml:space="preserve">Thực hiện các hoạt động kiểm tra, giám sát, đánh giá; sơ kết, tổng kết tổng thể Chương trình </t>
    </r>
    <r>
      <rPr>
        <b/>
        <i/>
        <sz val="10"/>
        <color rgb="FFFF0000"/>
        <rFont val="Times New Roman"/>
        <family val="1"/>
      </rPr>
      <t>(Cấp huyện)</t>
    </r>
    <r>
      <rPr>
        <b/>
        <i/>
        <sz val="10"/>
        <rFont val="Times New Roman"/>
        <family val="1"/>
      </rPr>
      <t>; tổ chức phản biện xã hội đối với các chính sách, dự án, tiểu dự án của Chương trình</t>
    </r>
  </si>
  <si>
    <t>DỰ TOÁN NGÂN SÁCH TRUNG ƯƠNG NĂM 2022THỰC HIỆN CHƯƠNG TRÌNH MỤC TIÊU QUỐC GIA XÂY DỰNG NÔNG THÔN MỚI GIAI ĐOẠN 2021-2025 TRÊN ĐỊA BÀN HUYỆN SA THẦY</t>
  </si>
  <si>
    <t>Hỗ trợ Thiết lập điểm hỗ trợ đồng bào dân tộc thiểu số ứng dụng công nghệ thông tin tại Ủy ban nhân dân cấp xã để phục vụ phát triển kinh tế - xã hội và đảm bảo an ninh trật tự</t>
  </si>
  <si>
    <t>DỰ TOÁN NGÂN SÁCH TRUNG ƯƠNG NĂM 2022 THỰC HIỆN CHƯƠNG TRÌNH MỤC TIÊU QUỐC GIA 
PHÁT TRIỂN KINH TẾ - XÃ HỘI VÙNG ĐỒNG BÀO DÂN TỘC THIỂU SỐ VÀ MIỀN NÚI 
GIAI ĐOẠN 2021-2030, GIAI ĐOẠN I: 2021-2025 TRÊN ĐỊA BÀN HUYỆN SA THẦY</t>
  </si>
  <si>
    <t>Phụ lục VI.1</t>
  </si>
  <si>
    <t>Phụ lục V.1</t>
  </si>
  <si>
    <r>
      <t>PHÂN BỔ CHI TIẾT NGÂN SÁCH TRUNG ƯƠNG NĂM 2022 THỰC HIỆN CHƯƠNG TRÌNH MỤC TIÊU QUỐC GIA</t>
    </r>
    <r>
      <rPr>
        <b/>
        <sz val="14"/>
        <color rgb="FFFF0000"/>
        <rFont val="Times New Roman"/>
        <family val="1"/>
      </rPr>
      <t xml:space="preserve"> GIẢM NGHÈO</t>
    </r>
    <r>
      <rPr>
        <b/>
        <sz val="14"/>
        <rFont val="Times New Roman"/>
        <family val="1"/>
      </rPr>
      <t xml:space="preserve"> BỀN VỮNG GIAI ĐOẠN 2021-2025 TRÊN ĐỊA BÀN HUYỆN SA THẦY</t>
    </r>
  </si>
  <si>
    <t>Chủ đầu tư (Dự kiến giao)</t>
  </si>
  <si>
    <t>Ban chỉ đạo các Chương trình MTQG cấp xã, thị trấn</t>
  </si>
  <si>
    <t xml:space="preserve">Nội dung số 4: Hỗ trợ chuyển đổi nghề </t>
  </si>
  <si>
    <t>quy định tại khoản 1, điều 5, tt 15 BTC</t>
  </si>
  <si>
    <t xml:space="preserve">Nội dung số 6: Hỗ trợ nước sinh hoạt phân tán </t>
  </si>
  <si>
    <t>quy định tại khoản 1, điều 6, tt 15 BTC</t>
  </si>
  <si>
    <t>được giao dựa trên nguyên tắc quy định Phụ lục 3, NQ 21 HĐND tỉnh ngày 23.6.2022</t>
  </si>
  <si>
    <t>được giao dựa trên nguyên tắc quy định Phụ lục 4, NQ 21 HĐND tỉnh ngày 23.6.2022</t>
  </si>
  <si>
    <t>được giao dựa trên nguyên tắc quy định Phụ lục 5, NQ 21 HĐND tỉnh ngày 23.6.2022</t>
  </si>
  <si>
    <t>được giao dựa trên nguyên tắc quy định Phụ lục 9, NQ 21 HĐND tỉnh ngày 23.6.2022</t>
  </si>
  <si>
    <r>
      <rPr>
        <u/>
        <sz val="9"/>
        <rFont val="Times New Roman"/>
        <family val="1"/>
      </rPr>
      <t xml:space="preserve">Ghi chú:
</t>
    </r>
    <r>
      <rPr>
        <sz val="9"/>
        <rFont val="Times New Roman"/>
        <family val="1"/>
      </rPr>
      <t>- (*) Ủy ban nhân dân huyện sẽ phân bổ chi tiết khi có đầy đủ các Văn bản hướng dẫn của các Sở, ban ngành.</t>
    </r>
    <r>
      <rPr>
        <u/>
        <sz val="9"/>
        <rFont val="Times New Roman"/>
        <family val="1"/>
      </rPr>
      <t xml:space="preserve"> </t>
    </r>
    <r>
      <rPr>
        <sz val="9"/>
        <rFont val="Times New Roman"/>
        <family val="1"/>
      </rPr>
      <t xml:space="preserve">
- (**) Ủy ban nhân dân huyện sẽ giao kế hoạch vốn và phân bổ chi tiết khi đảm bảo thủ tục đầu tư theo đúng quy định.
- (***) Quy mô đầu tư được xác định cụ thể khi có đầy đủ thủ tục đầu tư theo đúng quy định.</t>
    </r>
  </si>
  <si>
    <t>Chủ đầu tư 
(Dự kiến giao)</t>
  </si>
  <si>
    <t>Thiết lập điểm hỗ trợ đồng bào dân tộc thiểu số ứng dụng công nghệ thông tin tại Ủy ban nhân dân cấp xã để phục vụ phát triển kinh tế - xã hội và đảm bảo an ninh trật tự</t>
  </si>
  <si>
    <t>Vốn sự nghiệp ngân sách Trung ương năm 2022</t>
  </si>
  <si>
    <t xml:space="preserve">Tiểu dự án 1: Phát triển kinh tế nông, lâm nghiệp bền vững gắn với bảo vệ rừng và nâng cao thu nhập cho người dân </t>
  </si>
  <si>
    <t xml:space="preserve">Tiểu dự án 2: Hỗ trợ phát triển sản xuất theo chuỗi giá trị, vùng trồng dược liệu quý, thúc đẩy khởi sự kinh doanh, khởi nghiệp và thu hút đầu tư vùng đồng bào dân tộc thiểu số và miền núi </t>
  </si>
  <si>
    <t>Dự toán vốn ĐTPT ngân sách Trung ương năm 2022</t>
  </si>
  <si>
    <t>Dự án 4: Đầu tư cơ sở hạ tầng thiết yếu, phục vụ sản xuất, đời sống trong vùng đồng bào dân tộc thiểu số và miền núi và các đơn vị sự nghiệp công lập của lĩnh vực dân tộc (Tiểu dự án 1): Duy tu, bảo dưỡng các công trình sau đầu tư</t>
  </si>
  <si>
    <t xml:space="preserve">ĐC lại </t>
  </si>
  <si>
    <t>Phụ lục IV.b</t>
  </si>
  <si>
    <t>Phụ lục IV.a</t>
  </si>
  <si>
    <t>Phụ lục III.a</t>
  </si>
  <si>
    <t>Dự toán vốn sự nghiệp ngân sách Trung ương năm 2022</t>
  </si>
  <si>
    <t>Phụ lục V.a</t>
  </si>
  <si>
    <t>PHÂN BỔ CHI TIẾT VỐN SỰ NGHIỆP NGÂN SÁCH TRUNG ƯƠNG NĂM 2022 THỰC HIỆN CHƯƠNG TRÌNH MỤC TIÊU QUỐC GIA PHÁT TRIỂN KINH TẾ - XÃ HỘI VÙNG ĐỒNG BÀO DÂN TỘC THIỂU SỐ VÀ MIỀN NÚI GIAI ĐOẠN 2021-2030, GIAI ĐOẠN I: 2021-2025 TRÊN ĐỊA BÀN HUYỆN SA THẦY</t>
  </si>
  <si>
    <t xml:space="preserve">PHÂN BỔ CHI TIẾT VỐN SỰ NGHIỆP NGÂN SÁCH TRUNG ƯƠNG NĂM 2022 THỰC HIỆN CHƯƠNG TRÌNH MỤC TIÊU QUỐC GIA MỤC TIÊU QUỐC GIA XÂY DỰNG NÔNG THÔN MỚI GIAI ĐOẠN 2021-2025 TRÊN ĐỊA BÀN </t>
  </si>
  <si>
    <t>DỰ TOÁN VỐN ĐẦU TƯ PHÁT TRIỂN NGÂN SÁCH TRUNG ƯƠNG NĂM 2022THỰC HIỆN CHƯƠNG TRÌNH MỤC TIÊU QUỐC GIA PHÁT TRIỂN KINH TẾ - XÃ HỘI VÙNG ĐỒNG BÀO DÂN TỘC THIỂU SỐ VÀ MIỀN NÚI 
GIAI ĐOẠN 2021-2030, GIAI ĐOẠN I: 2021-2025 TRÊN ĐỊA BÀN HUYỆN SA THẦY</t>
  </si>
  <si>
    <t>Quy mô đầu tư
(*)</t>
  </si>
  <si>
    <t>Tổng mức đầu tư, quy mô của dự án/ công trình được xác định cụ thể khi có Văn bản quy định định mức, hướng dẫn của cấp có thẩm quyền. Giao Ủy ban nhân dân huyện trình Hội đồng nhân dân huyện phân bổ chi tiết sau khi dự án/ công trình hoàn tất thủ tục đầu tư theo quy định.</t>
  </si>
  <si>
    <t>Thực hiện các hoạt động kiểm tra, giám sát, đánh giá; sơ kết, tổng kết tổng thể Chương trình (Cấp huyện); tổ chức phản biện xã hội đối với các chính sách, dự án, tiểu dự án của Chương trình</t>
  </si>
  <si>
    <t>DỰ TOÁN VỐN ĐẦU TƯ PHÁT TRIỂN NGÂN SÁCH TRUNG ƯƠNG NĂM 2022 THỰC HIỆN CHƯƠNG TRÌNH MỤC TIÊU QUỐC GIA XÂY DỰNG NÔNG THÔN MỚI GIAI ĐOẠN 2021-2025 TRÊN ĐỊA BÀN  HUYỆN SA THẦY</t>
  </si>
  <si>
    <r>
      <t xml:space="preserve">Chủ đầu tư 
</t>
    </r>
    <r>
      <rPr>
        <b/>
        <sz val="10"/>
        <color rgb="FFFF0000"/>
        <rFont val="Times New Roman"/>
        <family val="1"/>
      </rPr>
      <t>(Dự kiến giao)</t>
    </r>
  </si>
  <si>
    <t>Phụ lục V.b</t>
  </si>
  <si>
    <t>(*)</t>
  </si>
  <si>
    <t>Quy mô 
đầu tư</t>
  </si>
  <si>
    <t>Phụ lục Va</t>
  </si>
  <si>
    <t>Phụ lục Vb</t>
  </si>
  <si>
    <t>PHÂN BỔ DỰ TOÁN VỐN ĐẦU TƯ PHÁT TRIỂN NGÂN SÁCH TRUNG ƯƠNG NĂM 2022 THỰC HIỆN CHƯƠNG TRÌNH MỤC TIÊU QUỐC GIA XÂY DỰNG NÔNG THÔN MỚI GIAI ĐOẠN 2021-2025 TRÊN ĐỊA BÀN  HUYỆN SA THẦY</t>
  </si>
  <si>
    <t xml:space="preserve">PHÂN BỔ CHI TIẾT DỰ TOÁN VỐN SỰ NGHIỆP NGÂN SÁCH TRUNG ƯƠNG NĂM 2022 THỰC HIỆN CHƯƠNG TRÌNH MỤC TIÊU QUỐC GIA MỤC TIÊU QUỐC GIA XÂY DỰNG NÔNG THÔN MỚI GIAI ĐOẠN 2021-2025 TRÊN ĐỊA BÀN </t>
  </si>
  <si>
    <r>
      <t xml:space="preserve">Chưa phân bổ chi tiết kỳ này </t>
    </r>
    <r>
      <rPr>
        <b/>
        <sz val="9"/>
        <rFont val="Times New Roman"/>
        <family val="1"/>
      </rPr>
      <t>13.749</t>
    </r>
    <r>
      <rPr>
        <sz val="9"/>
        <rFont val="Times New Roman"/>
        <family val="1"/>
      </rPr>
      <t xml:space="preserve"> triệu đồng. Tổng mức đầu tư, quy mô của dự án/ công trình được xác định cụ thể khi có Văn bản quy định định mức, hướng dẫn của cấp có thẩm quyền. Giao các cơ quan, đơn vị, Ủy ban nhân dân các xã, thị trấn (được giao chủ đầu tư) lập thủ tục đầu tư, trình cấp thẩm quyền phê duyệt; giao Phòng Tài chính - Kế hoạch, Phòng Kinh tế Hạ tầng, Phòng Dân tộc, Phòng Nông nghiệp và PTNT hướng dẫn các cơ quan, đơn vị, ỦY ban nhân dân  các xã, thị trấn lập thủ tục đầu tư dự án, hoàn tất thủ tục đầu tư đảm bảo theo quy định; tham mưu Ủy ban nhân dân huyện trình Hội đồng nhân dân huyện phân bổ chi tiết.</t>
    </r>
  </si>
  <si>
    <t>Đường giao thông nông thôn loại C, L=689m, nền đường; Bn=4m, mặt đường Bm=3m, mặt đường BTXM</t>
  </si>
  <si>
    <t xml:space="preserve">Đường giao thông nông thôn loại C, L=560m, nền đường; Bn=4m, mặt đường Bm=3m, mặt đường BTXM </t>
  </si>
  <si>
    <t>Đường giao thông nông thôn loại B dài L= 269,84m, nền đườn gBn=5m, Bm=3,5m, mặt đường BTXM và hệ thống thoát nước</t>
  </si>
  <si>
    <t>L=422,5m;Bn=5; Bm=3,5. BTXM và hệ thống thoát nước</t>
  </si>
  <si>
    <t>L=350,87 m,Bn=5m, Bm=3,5m BTXM và hệ thống thoát nước</t>
  </si>
  <si>
    <t>L=513,23m, Bn=5m, Bm=3,5m. BTXM và hệ thống thoát nước</t>
  </si>
  <si>
    <t>L= 650m,Bn=5m, BM=3,5m BTXM và hệ thống thoát nước</t>
  </si>
  <si>
    <t>L= 284; Bn= 5; Bm=3,5. BTXM và hệ thống thoát nước</t>
  </si>
  <si>
    <t>L=419,69;Bn=5; Bm=3,5. BTXM và hệ thống thoát nước</t>
  </si>
  <si>
    <t>L=694,17m; Bn= 5m, Bm=3,5m BTXM và hệ thống thoát nước</t>
  </si>
  <si>
    <t>Bê tông hóa
mặt đường (L=250m, Bm= 3m;Bnền=3m)</t>
  </si>
  <si>
    <t>Bê tông hóa
mặt đường (L=157m, Bm=3;Bnền4m)</t>
  </si>
  <si>
    <t>Bê tông hóa
mặt đường (L=170m, Bm=3;Bnền4m)</t>
  </si>
  <si>
    <t>Bê tông hóa
mặt đường (L=185m, Bm=3;Bnền4m)</t>
  </si>
  <si>
    <t>Sữa chữa nhà văn hóa, xây dựng mới nhà vệ sinh, tường rào và hạng mục phụ trợ</t>
  </si>
  <si>
    <t>Đầu tư thiết bị tin học có kết nối mạng Internet; bàn ghế; hệ thống điện</t>
  </si>
  <si>
    <t>Vốn ĐTPT ngân sách Trung ương năm 2022</t>
  </si>
  <si>
    <t>(*) Chưa phân bổ chi tiết kỳ này 9.965 triệu đồng, giao Ủy ban nhân dân huyện khẩn trương hoàn tất thủ tục phê duyệt đầu tư các dự án; đồng thời trên cơ sở các quy định về định mức, hướng dẫn của cấp thẩm quyền trình Hội đồng nhân dân huyện phân bổ chi tiết.</t>
  </si>
  <si>
    <t>Hỗ trợ cho khoảng 350 hộ/ 1.670 khẩu (trong đó ổn định tập trung cho 40 hộ, 175 khẩu và ổn định tại chỗ cho 310 hộ, 1495 khẩu)</t>
  </si>
  <si>
    <t>Xây dựng 04 giếng khoan, hệ thống cấp nước và hạng mục phụ trợ tại làng Tang, làng Grập, xã Mô Rai</t>
  </si>
  <si>
    <r>
      <rPr>
        <b/>
        <sz val="10"/>
        <rFont val="Times New Roman"/>
        <family val="1"/>
      </rPr>
      <t>Ghi chú:</t>
    </r>
    <r>
      <rPr>
        <sz val="10"/>
        <rFont val="Times New Roman"/>
        <family val="1"/>
      </rPr>
      <t xml:space="preserve"> (*) Chưa phân bổ chi tết kỳ này 7.888 triệu đồng, giao Ủy ban nhân dân huyện  trình Hội đồng nhân dân huyện phân bổ chi tiết sau khi được cấp thẩm quyền ban hành văn bản quy định định mức và hướng dẫn chi tiết.</t>
    </r>
  </si>
  <si>
    <t>Nâng cấp đường nội thôn 1 và cống đoạn từ ngã ba thôn Thanh Xuân đi xuống hết khu dân cư thôn 1</t>
  </si>
  <si>
    <t>Phụ lục I</t>
  </si>
  <si>
    <t>Phụ lục II</t>
  </si>
  <si>
    <t>PHÂN BỔ NGÂN SÁCH TRUNG ƯƠNG NĂM 2022
THỰC HIỆN CHƯƠNG TRÌNH MỤC TIÊU QUỐC GIA PHÁT TRIỂN KINH TẾ - XÃ HỘI VÙNG ĐỒNG BÀO
DÂN TỘC THIỂU SỐ VÀ MIỀN NÚI GIAI ĐOẠN 2021-2030, GIAI ĐOẠN I: 2021-2025 TRÊN ĐỊA BÀN HUYỆN SA THẦY (LẦN 2)</t>
  </si>
  <si>
    <t>Đơn vị, 
địa phương</t>
  </si>
  <si>
    <t>DỰ TOÁN NGÂN SÁCH TRUNG ƯƠNG NĂM 2022</t>
  </si>
  <si>
    <t>Chi tiết dự án thành phần</t>
  </si>
  <si>
    <t>Tổng
 cộng</t>
  </si>
  <si>
    <t>Phân bổ chi tiết kỳ này</t>
  </si>
  <si>
    <t>Chưa phân bổ chi tiết kỳ này</t>
  </si>
  <si>
    <t>Dự án 1</t>
  </si>
  <si>
    <t>Dự án 2</t>
  </si>
  <si>
    <t>Dự án 3</t>
  </si>
  <si>
    <t>Dự án 4 (TDA 1)</t>
  </si>
  <si>
    <t>Dự án 5</t>
  </si>
  <si>
    <t>Dự án 6</t>
  </si>
  <si>
    <t>Dự án 10</t>
  </si>
  <si>
    <t>Vốn 
SN</t>
  </si>
  <si>
    <t>Vốn 
SN- Tiểu dự án TDA 1
(*)</t>
  </si>
  <si>
    <t>Chi tiết tiểu dự án</t>
  </si>
  <si>
    <t>Vốn
 SN</t>
  </si>
  <si>
    <t>TDA 1</t>
  </si>
  <si>
    <t>TDA 2</t>
  </si>
  <si>
    <t>Toàn huyện</t>
  </si>
  <si>
    <t>Các dự án thuộc Chương trình mục tiêu quốc gia phát triển kinh tế - xã hội vùng đồng bào dân tộc thiểu số và miền núi giai đoạn 2021-2030, giai đoạn I: 2021 - 2025</t>
  </si>
  <si>
    <t>Dự án 4: Đầu tư cơ sở hạ tầng thiết yếu, phục vụ sản xuất, đời sống trong vùng đồng bào dân tộc thiểu số và miền núi và các đơn vị sự nghiệp công lập của lĩnh vực dân tộc</t>
  </si>
  <si>
    <t>Tiểu dự án 1: Đầu tư cơ sở hạ tầng thiết yếu, phục vụ sản xuất, đời sống trong vùng đồng bào dân tộc thiểu số và miền núi</t>
  </si>
  <si>
    <t>Dự án 6: Bảo tồn, phát huy giá trị văn hóa truyền thống tốt đẹp của các dân tộc thiểu số gắn với phát triển du lịch</t>
  </si>
  <si>
    <t>Chi tiết tại Phụ lục II, III</t>
  </si>
  <si>
    <t>PHÂN BỔ VỐN ĐẦU TƯ PHÁT TRIỂN NGÂN SÁCH TRUNG ƯƠNG NĂM 2022 THỰC HIỆN CHƯƠNG TRÌNH MỤC TIÊU QUỐC GIA PHÁT TRIỂN KINH TẾ - XÃ HỘI VÙNG ĐỒNG BÀO DÂN TỘC THIỂU SỐ VÀ MIỀN NÚI GIAI ĐOẠN 2021-2030, GIAI ĐOẠN I: 2021-2025 TRÊN ĐỊA BÀN HUYỆN SA THẦY (LẦN 2)</t>
  </si>
  <si>
    <t>PHÂN BỔ VỐN SỰ NGHIỆP NGÂN SÁCH TRUNG ƯƠNG NĂM 2022 THỰC HIỆN CHƯƠNG TRÌNH MỤC TIÊU QUỐC GIA PHÁT TRIỂN KINH TẾ - XÃ HỘI VÙNG ĐỒNG BÀO DÂN TỘC THIỂU SỐ VÀ MIỀN NÚI GIAI ĐOẠN 2021-2030, GIAI ĐOẠN I: 2021-2025 TRÊN ĐỊA BÀN HUYỆN SA THẦY (LẦN 2)</t>
  </si>
  <si>
    <t>PHÂN BỔ NGÂN SÁCH TRUNG ƯƠNG NĂM 2022 THỰC HIỆN CHƯƠNG TRÌNH MỤC TIÊU QUỐC GIA XÂY DỰNG NÔNG THÔN MỚI GIAI ĐOẠN 2021-2025 TRÊN ĐỊA BÀN HUYỆN SA THẦY (LẦN 2)</t>
  </si>
  <si>
    <t>TỔNG 
VỐN</t>
  </si>
  <si>
    <t>Tổng 
cộng</t>
  </si>
  <si>
    <t xml:space="preserve">Hỗ trợ phát triển sản xuất liên kết theo chuỗi giá trị </t>
  </si>
  <si>
    <t>Phát triển du lịch nông thôn</t>
  </si>
  <si>
    <t>Nâng cao hiệu quả hoạt động của các Hợp tác xã nông nghiệp gắn với liên kết theo chuỗi giá trị</t>
  </si>
  <si>
    <t>Thúc đẩy quá trình chuyển đổi số trong xây dựng nông thôn mới</t>
  </si>
  <si>
    <t>Xét nghiệm chất lượng nước, cập nhật Bộ chỉ số Theo dõi - Đánh giá nước sạch nông thôn tại các xã điểm</t>
  </si>
  <si>
    <t>Cải thiện sức khỏe, dinh dưỡng phụ nữ và trẻ em</t>
  </si>
  <si>
    <t>Mô hình an ninh trật tự</t>
  </si>
  <si>
    <t>Các hoạt động khác tại các địa phương</t>
  </si>
  <si>
    <t xml:space="preserve">KH năm 2021 chuyển nguồn sang năm 2022
</t>
  </si>
  <si>
    <t>KH năm 2022</t>
  </si>
  <si>
    <t>Chi tiết tại Phụ lục II</t>
  </si>
  <si>
    <r>
      <t xml:space="preserve">(1): Nguồn vốn ngân sách Trung ương năm 2021 </t>
    </r>
    <r>
      <rPr>
        <i/>
        <sz val="12"/>
        <color theme="0"/>
        <rFont val="Times New Roman"/>
        <family val="1"/>
      </rPr>
      <t xml:space="preserve">(chuyển sang thực hiện năm 2022) </t>
    </r>
    <r>
      <rPr>
        <sz val="12"/>
        <color theme="0"/>
        <rFont val="Times New Roman"/>
        <family val="1"/>
      </rPr>
      <t>được tiếp tục thực hiện theo cơ chế hỗ trợ như giai đoạn 2016-2020.</t>
    </r>
  </si>
  <si>
    <t>(2): Sau khi được Sở Nông nghiệp và Phát triển nông thôn hướng dẫn, Ủy ban nhân dân huyện sẽ lựa chọn nội dung, hoạt động thuộc Chương trình để phân bổ chi tiết kế hoạch vốn và triển khai thực hiện theo quy định.</t>
  </si>
  <si>
    <t>Phụ lục 1</t>
  </si>
  <si>
    <t>Phụ lục 2</t>
  </si>
  <si>
    <t>Phụ lục 3</t>
  </si>
  <si>
    <t>PHÂN BỔ DỰ TOÁN VỐN ĐẦU TƯ PHÁT TRIỂN NGÂN SÁCH TRUNG ƯƠNG NĂM 2022 THỰC HIỆN 
CHƯƠNG TRÌNH MTQG XÂY DỰNG NÔNG THÔN MỚI NĂM 2022 (LẦN 2)</t>
  </si>
  <si>
    <t xml:space="preserve">Chủ đầu tư </t>
  </si>
  <si>
    <t>Dự án thực hiện theo cơ chế đặc thù</t>
  </si>
  <si>
    <t>Nguồn vốn huy động khác</t>
  </si>
  <si>
    <t>L=215m; Bn=4; Bm=3m. Mặt đường BTXM</t>
  </si>
  <si>
    <t>L= 310m; Bn=4m; Bm = 3m; BTXM</t>
  </si>
  <si>
    <t>L= 415m; Bn=4m; Bm = 3m; BTXM</t>
  </si>
  <si>
    <t xml:space="preserve">L=488m, Bn=4m, Bm=3m. BTXM </t>
  </si>
  <si>
    <t>L= 500m; Bn=5m; Bm = 3,5m; Mặt đường BTXM và HTTN</t>
  </si>
  <si>
    <t>L= 600m; Bn=5m; Bm= 3,5m; Mặt đường BTXM và HTTN</t>
  </si>
  <si>
    <t>L= 450m; Bn=5m; Bm=3,5m; Mặt đường BTXM và HTTN</t>
  </si>
  <si>
    <t xml:space="preserve">BTXM KT0,3x0,4m, L=200m, M200 </t>
  </si>
  <si>
    <t>Lọp mái tranh 300m2; thay mới hệ thốg cây mè, kèo và cầu thang lên nhà rông</t>
  </si>
  <si>
    <t xml:space="preserve"> L=500m, Bn=5m; 
Bm= 3m. BTXM</t>
  </si>
  <si>
    <t>L=140m, Bn=5m; 
Bm= 3m. BTXM</t>
  </si>
  <si>
    <t xml:space="preserve"> L=135m, Bn=5m; 
Bm= 3m. BTXM</t>
  </si>
  <si>
    <t xml:space="preserve"> L=252m, Bn=5m; 
Bm= 3m. BTXM</t>
  </si>
  <si>
    <t>L=300m, Bn=5m; 
Bm= 3m. BTXM</t>
  </si>
  <si>
    <t>L=60m, Bn=5m; 
Bm= 3m. BTXM</t>
  </si>
  <si>
    <t>L=65m, Bn=5m; 
Bm= 3m. BTXM</t>
  </si>
  <si>
    <t>Lợp mái tranh 300m2; thay mới hệ thống cây mè, vách thưng</t>
  </si>
  <si>
    <t>L=580; Bn= 5m; Bm=3,5; Mặt đường BTXM và HTTN</t>
  </si>
  <si>
    <t>Lợp mái tranh 320m2, vách thưng 85m2, thay thế 1 số xà gồ bị hư hỏng</t>
  </si>
  <si>
    <t xml:space="preserve">L=467m, BN=4m, Bm=3m. BTXM </t>
  </si>
  <si>
    <t>Lợp mái tranh 300m2, vách thưng 80m2, sàn gỗ 30m2</t>
  </si>
  <si>
    <t>L=373m; Bn=5m; Bm=3,5m; Mặt đường BTXM và HTTN</t>
  </si>
  <si>
    <t>Công trình bố trí vốn 2 năm: Năm 2022 bố trí 467 triệu</t>
  </si>
  <si>
    <t>Công trình dự kiến bố trí vốn từ năm 2022: Năm 2022 bố trí 305 triệu</t>
  </si>
  <si>
    <t>Sửa chữa Hội trường thôn 2, diện tích 65,5m2</t>
  </si>
  <si>
    <t>Sửa chữa Hội trường thôn Sơn An, diện tích 142,5m2</t>
  </si>
  <si>
    <t>Phụ lục 5</t>
  </si>
  <si>
    <t>Phụ lục 4</t>
  </si>
  <si>
    <t>PHÂN BỔ VỐN SỰ NGHIỆP NGÂN SÁCH TRUNG ƯƠNG NĂM 2022 THỰC HIỆN CHƯƠNG TRÌNH MỤC TIÊU QUỐC GIA GIẢM NGHÈO BỀN VỮNG  GIAI ĐOẠN 2021-2025 TRÊN ĐỊA BÀN HUYỆN SA THẦY (LẦN 2)</t>
  </si>
  <si>
    <t>Dự án 1 (TDA 1)</t>
  </si>
  <si>
    <t xml:space="preserve">Dự án 2 </t>
  </si>
  <si>
    <t>Dự án 3 (TDA 1)</t>
  </si>
  <si>
    <t>Dự án 4</t>
  </si>
  <si>
    <t>Dự án 7</t>
  </si>
  <si>
    <t>Chi tiết 
tiểu dự án</t>
  </si>
  <si>
    <t>TDA 3</t>
  </si>
  <si>
    <t>Các dự án thuộc Chương trình mục tiêu quốc gia giảm nghèo bền vững giai đoạn 2021-2025</t>
  </si>
  <si>
    <t>Tiểu dự án 1. Hỗ trợ phát triển sản xuất trong lĩnh vực nông nghiệp</t>
  </si>
  <si>
    <t>PHÂN BỔ CHI TIẾT VỐN SỰ NGHIỆP NGÂN SÁCH TRUNG ƯƠNG NĂM 2022 THỰC HIỆN CHƯƠNG TRÌNH MỤC TIÊU QUỐC GIA GIẢM NGHÈO BỀN VỮNG GIAI ĐOẠN 2021-2025 TRÊN ĐỊA BÀN HUYỆN SA THẦY (LẦN 2)</t>
  </si>
  <si>
    <t>Dự án 2: Đa dạng hóa sinh kế, phát triển mô hình giảm nghèo:  Hỗ trợ đa dạng hóa sinh kế, xây dựng, phát triển và nhân rộng các mô hình, dự án giảm nghèo</t>
  </si>
  <si>
    <t>UBND TT Sa Thầy</t>
  </si>
  <si>
    <t>Dự án 3: Hỗ trợ phát triển sản xuất, cải thiện dinh dưỡng: Nội dung Hỗ trợ phát triển sản xuất trong lĩnh vực nông nghiệp</t>
  </si>
  <si>
    <t>Vốn ĐTPT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</si>
</sst>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_-;\-* #,##0_-;_-* &quot;-&quot;_-;_-@_-"/>
    <numFmt numFmtId="166" formatCode="_-* #,##0.00\ &quot;₫&quot;_-;\-* #,##0.00\ &quot;₫&quot;_-;_-* &quot;-&quot;??\ &quot;₫&quot;_-;_-@_-"/>
    <numFmt numFmtId="167" formatCode="_-* #,##0.00_-;\-* #,##0.00_-;_-* &quot;-&quot;??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 _₫_-;\-* #,##0\ _₫_-;_-* &quot;-&quot;\ _₫_-;_-@_-"/>
    <numFmt numFmtId="174" formatCode="_-* #,##0.00\ _₫_-;\-* #,##0.00\ _₫_-;_-* &quot;-&quot;??\ _₫_-;_-@_-"/>
    <numFmt numFmtId="175" formatCode="_(* #,##0_);_(* \(#,##0\);_(* &quot;-&quot;??_);_(@_)"/>
    <numFmt numFmtId="176" formatCode="0.0000"/>
    <numFmt numFmtId="177" formatCode="_-&quot;ñ&quot;* #,##0_-;\-&quot;ñ&quot;* #,##0_-;_-&quot;ñ&quot;* &quot;-&quot;_-;_-@_-"/>
    <numFmt numFmtId="178" formatCode="_-* #,##0\ &quot;F&quot;_-;\-* #,##0\ &quot;F&quot;_-;_-* &quot;-&quot;\ &quot;F&quot;_-;_-@_-"/>
    <numFmt numFmtId="179" formatCode="&quot;\&quot;#,##0;[Red]&quot;\&quot;&quot;\&quot;\-#,##0"/>
    <numFmt numFmtId="180" formatCode="#,##0\ &quot;DM&quot;;\-#,##0\ &quot;DM&quot;"/>
    <numFmt numFmtId="181" formatCode="0.000%"/>
    <numFmt numFmtId="182" formatCode="#.##00"/>
    <numFmt numFmtId="183" formatCode="&quot;Rp&quot;#,##0_);[Red]\(&quot;Rp&quot;#,##0\)"/>
    <numFmt numFmtId="184" formatCode="_ * #,##0_)\ &quot;$&quot;_ ;_ * \(#,##0\)\ &quot;$&quot;_ ;_ * &quot;-&quot;_)\ &quot;$&quot;_ ;_ @_ "/>
    <numFmt numFmtId="185" formatCode="_-&quot;$&quot;* #,##0_-;\-&quot;$&quot;* #,##0_-;_-&quot;$&quot;* &quot;-&quot;_-;_-@_-"/>
    <numFmt numFmtId="186" formatCode="_-* #,##0\ _F_-;\-* #,##0\ _F_-;_-* &quot;-&quot;\ _F_-;_-@_-"/>
    <numFmt numFmtId="187" formatCode="_-* #,##0\ &quot;€&quot;_-;\-* #,##0\ &quot;€&quot;_-;_-* &quot;-&quot;\ &quot;€&quot;_-;_-@_-"/>
    <numFmt numFmtId="188" formatCode="_-* #,##0\ &quot;$&quot;_-;\-* #,##0\ &quot;$&quot;_-;_-* &quot;-&quot;\ &quot;$&quot;_-;_-@_-"/>
    <numFmt numFmtId="189" formatCode="_ * #,##0_)&quot;$&quot;_ ;_ * \(#,##0\)&quot;$&quot;_ ;_ * &quot;-&quot;_)&quot;$&quot;_ ;_ @_ "/>
    <numFmt numFmtId="190" formatCode="_-&quot;€&quot;* #,##0_-;\-&quot;€&quot;* #,##0_-;_-&quot;€&quot;* &quot;-&quot;_-;_-@_-"/>
    <numFmt numFmtId="191" formatCode="_-* #,##0.00\ _F_-;\-* #,##0.00\ _F_-;_-* &quot;-&quot;??\ _F_-;_-@_-"/>
    <numFmt numFmtId="192" formatCode="_-* #,##0.00\ _€_-;\-* #,##0.00\ _€_-;_-* &quot;-&quot;??\ _€_-;_-@_-"/>
    <numFmt numFmtId="193" formatCode="_ * #,##0.00_ ;_ * \-#,##0.00_ ;_ * &quot;-&quot;??_ ;_ @_ "/>
    <numFmt numFmtId="194" formatCode="_-* #,##0.00\ _V_N_D_-;\-* #,##0.00\ _V_N_D_-;_-* &quot;-&quot;??\ _V_N_D_-;_-@_-"/>
    <numFmt numFmtId="195" formatCode="_ * #,##0.00_)\ _$_ ;_ * \(#,##0.00\)\ _$_ ;_ * &quot;-&quot;??_)\ _$_ ;_ @_ "/>
    <numFmt numFmtId="196" formatCode="_ * #,##0.00_)_$_ ;_ * \(#,##0.00\)_$_ ;_ * &quot;-&quot;??_)_$_ ;_ @_ "/>
    <numFmt numFmtId="197" formatCode="_-* #,##0.00\ _ñ_-;\-* #,##0.00\ _ñ_-;_-* &quot;-&quot;??\ _ñ_-;_-@_-"/>
    <numFmt numFmtId="198" formatCode="_-* #,##0.00\ _ñ_-;_-* #,##0.00\ _ñ\-;_-* &quot;-&quot;??\ _ñ_-;_-@_-"/>
    <numFmt numFmtId="199" formatCode="_(&quot;$&quot;\ * #,##0_);_(&quot;$&quot;\ * \(#,##0\);_(&quot;$&quot;\ * &quot;-&quot;_);_(@_)"/>
    <numFmt numFmtId="200" formatCode="_-* #,##0.00000000_-;\-* #,##0.00000000_-;_-* &quot;-&quot;??_-;_-@_-"/>
    <numFmt numFmtId="201" formatCode="_(&quot;€&quot;\ * #,##0_);_(&quot;€&quot;\ * \(#,##0\);_(&quot;€&quot;\ * &quot;-&quot;_);_(@_)"/>
    <numFmt numFmtId="202" formatCode="_-* #,##0\ &quot;ñ&quot;_-;\-* #,##0\ &quot;ñ&quot;_-;_-* &quot;-&quot;\ &quot;ñ&quot;_-;_-@_-"/>
    <numFmt numFmtId="203" formatCode="_-* #,##0\ _€_-;\-* #,##0\ _€_-;_-* &quot;-&quot;\ _€_-;_-@_-"/>
    <numFmt numFmtId="204" formatCode="_ * #,##0_ ;_ * \-#,##0_ ;_ * &quot;-&quot;_ ;_ @_ "/>
    <numFmt numFmtId="205" formatCode="_-* #,##0\ _V_N_D_-;\-* #,##0\ _V_N_D_-;_-* &quot;-&quot;\ _V_N_D_-;_-@_-"/>
    <numFmt numFmtId="206" formatCode="_ * #,##0_)\ _$_ ;_ * \(#,##0\)\ _$_ ;_ * &quot;-&quot;_)\ _$_ ;_ @_ "/>
    <numFmt numFmtId="207" formatCode="_ * #,##0_)_$_ ;_ * \(#,##0\)_$_ ;_ * &quot;-&quot;_)_$_ ;_ @_ "/>
    <numFmt numFmtId="208" formatCode="_-* #,##0\ _$_-;\-* #,##0\ _$_-;_-* &quot;-&quot;\ _$_-;_-@_-"/>
    <numFmt numFmtId="209" formatCode="_-* #,##0\ _ñ_-;\-* #,##0\ _ñ_-;_-* &quot;-&quot;\ _ñ_-;_-@_-"/>
    <numFmt numFmtId="210" formatCode="_-* #,##0\ _ñ_-;_-* #,##0\ _ñ\-;_-* &quot;-&quot;\ _ñ_-;_-@_-"/>
    <numFmt numFmtId="211" formatCode="_ &quot;\&quot;* #,##0_ ;_ &quot;\&quot;* \-#,##0_ ;_ &quot;\&quot;* &quot;-&quot;_ ;_ @_ "/>
    <numFmt numFmtId="212" formatCode="&quot;\&quot;#,##0.00;[Red]&quot;\&quot;\-#,##0.00"/>
    <numFmt numFmtId="213" formatCode="&quot;\&quot;#,##0;[Red]&quot;\&quot;\-#,##0"/>
    <numFmt numFmtId="214" formatCode="_ * #,##0_)\ &quot;F&quot;_ ;_ * \(#,##0\)\ &quot;F&quot;_ ;_ * &quot;-&quot;_)\ &quot;F&quot;_ ;_ @_ "/>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quot;þ&quot;_-;\-* #,##0\ &quot;þ&quot;_-;_-* &quot;-&quot;\ &quot;þ&quot;_-;_-@_-"/>
    <numFmt numFmtId="246" formatCode="_-* #,##0.00\ _þ_-;\-* #,##0.00\ _þ_-;_-* &quot;-&quot;??\ _þ_-;_-@_-"/>
    <numFmt numFmtId="247" formatCode="_-* #,##0\ _₫_-;\-* #,##0\ _₫_-;_-* &quot;-&quot;??\ _₫_-;_-@_-"/>
    <numFmt numFmtId="248" formatCode="\t#\ ??/??"/>
    <numFmt numFmtId="249" formatCode="_-* #,##0.00\ _$_-;\-* #,##0.00\ _$_-;_-* &quot;-&quot;??\ _$_-;_-@_-"/>
    <numFmt numFmtId="250" formatCode="&quot;$&quot;#,##0;\-&quot;$&quot;#,##0"/>
    <numFmt numFmtId="251" formatCode="&quot;True&quot;;&quot;True&quot;;&quot;False&quot;"/>
    <numFmt numFmtId="252" formatCode="_(* #,##0.0_);_(* \(#,##0.0\);_(* &quot;-&quot;?_);_(@_)"/>
    <numFmt numFmtId="253" formatCode="&quot;\&quot;#&quot;,&quot;##0&quot;.&quot;00;[Red]&quot;\&quot;\-#&quot;,&quot;##0&quot;.&quot;00"/>
    <numFmt numFmtId="254" formatCode="#,##0.00;[Red]#,##0.00"/>
    <numFmt numFmtId="255" formatCode="#,##0;\(#,##0\)"/>
    <numFmt numFmtId="256" formatCode="_._.* \(#,##0\)_%;_._.* #,##0_)_%;_._.* 0_)_%;_._.@_)_%"/>
    <numFmt numFmtId="257" formatCode="_._.&quot;€&quot;* \(#,##0\)_%;_._.&quot;€&quot;* #,##0_)_%;_._.&quot;€&quot;* 0_)_%;_._.@_)_%"/>
    <numFmt numFmtId="258" formatCode="* \(#,##0\);* #,##0_);&quot;-&quot;??_);@"/>
    <numFmt numFmtId="259" formatCode="_ &quot;R&quot;\ * #,##0_ ;_ &quot;R&quot;\ * \-#,##0_ ;_ &quot;R&quot;\ * &quot;-&quot;_ ;_ @_ "/>
    <numFmt numFmtId="260" formatCode="_ * #,##0.00_ ;_ * &quot;\&quot;&quot;\&quot;&quot;\&quot;&quot;\&quot;&quot;\&quot;&quot;\&quot;\-#,##0.00_ ;_ * &quot;-&quot;??_ ;_ @_ "/>
    <numFmt numFmtId="261" formatCode="&quot;€&quot;* #,##0_)_%;&quot;€&quot;* \(#,##0\)_%;&quot;€&quot;* &quot;-&quot;??_)_%;@_)_%"/>
    <numFmt numFmtId="262" formatCode="&quot;$&quot;* #,##0_)_%;&quot;$&quot;* \(#,##0\)_%;&quot;$&quot;* &quot;-&quot;??_)_%;@_)_%"/>
    <numFmt numFmtId="263" formatCode="&quot;\&quot;#,##0.00;&quot;\&quot;&quot;\&quot;&quot;\&quot;&quot;\&quot;&quot;\&quot;&quot;\&quot;&quot;\&quot;&quot;\&quot;\-#,##0.00"/>
    <numFmt numFmtId="264" formatCode="_._.&quot;€&quot;* #,##0.0_)_%;_._.&quot;€&quot;* \(#,##0.0\)_%"/>
    <numFmt numFmtId="265" formatCode="&quot;€&quot;* #,##0.0_)_%;&quot;€&quot;* \(#,##0.0\)_%;&quot;€&quot;* \ .0_)_%"/>
    <numFmt numFmtId="266" formatCode="_._.&quot;$&quot;* #,##0.0_)_%;_._.&quot;$&quot;* \(#,##0.0\)_%"/>
    <numFmt numFmtId="267" formatCode="_._.&quot;€&quot;* #,##0.00_)_%;_._.&quot;€&quot;* \(#,##0.00\)_%"/>
    <numFmt numFmtId="268" formatCode="&quot;€&quot;* #,##0.00_)_%;&quot;€&quot;* \(#,##0.00\)_%;&quot;€&quot;* \ .00_)_%"/>
    <numFmt numFmtId="269" formatCode="_._.&quot;$&quot;* #,##0.00_)_%;_._.&quot;$&quot;* \(#,##0.00\)_%"/>
    <numFmt numFmtId="270" formatCode="_._.&quot;€&quot;* #,##0.000_)_%;_._.&quot;€&quot;* \(#,##0.000\)_%"/>
    <numFmt numFmtId="271" formatCode="&quot;€&quot;* #,##0.000_)_%;&quot;€&quot;* \(#,##0.000\)_%;&quot;€&quot;* \ .000_)_%"/>
    <numFmt numFmtId="272" formatCode="_._.&quot;$&quot;* #,##0.000_)_%;_._.&quot;$&quot;* \(#,##0.000\)_%"/>
    <numFmt numFmtId="273" formatCode="_-* #,##0.00\ &quot;€&quot;_-;\-* #,##0.00\ &quot;€&quot;_-;_-* &quot;-&quot;??\ &quot;€&quot;_-;_-@_-"/>
    <numFmt numFmtId="274" formatCode="_ * #,##0_ ;_ * &quot;\&quot;&quot;\&quot;&quot;\&quot;&quot;\&quot;&quot;\&quot;&quot;\&quot;\-#,##0_ ;_ * &quot;-&quot;_ ;_ @_ "/>
    <numFmt numFmtId="275" formatCode="\$#,##0\ ;\(\$#,##0\)"/>
    <numFmt numFmtId="276" formatCode="&quot;$&quot;#,##0\ ;\(&quot;$&quot;#,##0\)"/>
    <numFmt numFmtId="277" formatCode="\t0.00%"/>
    <numFmt numFmtId="278" formatCode="0.000"/>
    <numFmt numFmtId="279" formatCode="* #,##0_);* \(#,##0\);&quot;-&quot;??_);@"/>
    <numFmt numFmtId="280" formatCode="\U\S\$#,##0.00;\(\U\S\$#,##0.00\)"/>
    <numFmt numFmtId="281" formatCode="_(\§\g\ #,##0_);_(\§\g\ \(#,##0\);_(\§\g\ &quot;-&quot;??_);_(@_)"/>
    <numFmt numFmtId="282" formatCode="_(\§\g\ #,##0_);_(\§\g\ \(#,##0\);_(\§\g\ &quot;-&quot;_);_(@_)"/>
    <numFmt numFmtId="283" formatCode="\§\g#,##0_);\(\§\g#,##0\)"/>
    <numFmt numFmtId="284" formatCode="_-&quot;VND&quot;* #,##0_-;\-&quot;VND&quot;* #,##0_-;_-&quot;VND&quot;* &quot;-&quot;_-;_-@_-"/>
    <numFmt numFmtId="285" formatCode="_(&quot;Rp&quot;* #,##0.00_);_(&quot;Rp&quot;* \(#,##0.00\);_(&quot;Rp&quot;* &quot;-&quot;??_);_(@_)"/>
    <numFmt numFmtId="286" formatCode="#,##0.00\ &quot;FB&quot;;[Red]\-#,##0.00\ &quot;FB&quot;"/>
    <numFmt numFmtId="287" formatCode="#,##0\ &quot;$&quot;;\-#,##0\ &quot;$&quot;"/>
    <numFmt numFmtId="288" formatCode="_-* #,##0\ _F_B_-;\-* #,##0\ _F_B_-;_-* &quot;-&quot;\ _F_B_-;_-@_-"/>
    <numFmt numFmtId="289" formatCode="_-[$€]* #,##0.00_-;\-[$€]* #,##0.00_-;_-[$€]* &quot;-&quot;??_-;_-@_-"/>
    <numFmt numFmtId="290" formatCode="_ * #,##0.00_)_d_ ;_ * \(#,##0.00\)_d_ ;_ * &quot;-&quot;??_)_d_ ;_ @_ "/>
    <numFmt numFmtId="291" formatCode="#,##0_);\-#,##0_)"/>
    <numFmt numFmtId="292" formatCode="#,###;\-#,###;&quot;&quot;;_(@_)"/>
    <numFmt numFmtId="293" formatCode="&quot;€&quot;#,##0;\-&quot;€&quot;#,##0"/>
    <numFmt numFmtId="294" formatCode="#,##0\ &quot;$&quot;_);\(#,##0\ &quot;$&quot;\)"/>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0.00\ \ "/>
    <numFmt numFmtId="318" formatCode="0.00000000000E+00;\?"/>
    <numFmt numFmtId="319" formatCode="_-* ###,0&quot;.&quot;00\ _F_B_-;\-* ###,0&quot;.&quot;00\ _F_B_-;_-* &quot;-&quot;??\ _F_B_-;_-@_-"/>
    <numFmt numFmtId="320" formatCode="_ * #,##0_ ;_ * \-#,##0_ ;_ * &quot;-&quot;??_ ;_ @_ "/>
    <numFmt numFmtId="321" formatCode="0.00000"/>
    <numFmt numFmtId="322" formatCode="_(* #.##0.00_);_(* \(#.##0.00\);_(* &quot;-&quot;??_);_(@_)"/>
    <numFmt numFmtId="323" formatCode="#,##0.00\ \ \ \ "/>
    <numFmt numFmtId="324" formatCode="#,##0\ &quot;F&quot;;[Red]\-#,##0\ &quot;F&quot;"/>
    <numFmt numFmtId="325" formatCode="_ * #.##._ ;_ * \-#.##._ ;_ * &quot;-&quot;??_ ;_ @_ⴆ"/>
    <numFmt numFmtId="326" formatCode="&quot;\&quot;#,##0.00;[Red]&quot;\&quot;&quot;\&quot;&quot;\&quot;&quot;\&quot;&quot;\&quot;&quot;\&quot;&quot;\&quot;&quot;\&quot;&quot;\&quot;&quot;\&quot;&quot;\&quot;&quot;\&quot;&quot;\&quot;&quot;\&quot;\-#,##0.00"/>
    <numFmt numFmtId="327" formatCode="_ &quot;\&quot;* #,##0_ ;_ &quot;\&quot;* &quot;\&quot;&quot;\&quot;&quot;\&quot;&quot;\&quot;&quot;\&quot;&quot;\&quot;&quot;\&quot;&quot;\&quot;&quot;\&quot;&quot;\&quot;&quot;\&quot;&quot;\&quot;&quot;\&quot;\-#,##0_ ;_ &quot;\&quot;* &quot;-&quot;_ ;_ @_ "/>
    <numFmt numFmtId="328" formatCode="_-* #,##0\ _F_-;\-* #,##0\ _F_-;_-* &quot;-&quot;??\ _F_-;_-@_-"/>
    <numFmt numFmtId="329" formatCode="_-* ###,0&quot;.&quot;00_-;\-* ###,0&quot;.&quot;00_-;_-* &quot;-&quot;??_-;_-@_-"/>
    <numFmt numFmtId="330" formatCode="#,##0.00\ &quot;F&quot;;\-#,##0.00\ &quot;F&quot;"/>
    <numFmt numFmtId="331" formatCode="&quot;€&quot;#,##0;[Red]\-&quot;€&quot;#,##0"/>
    <numFmt numFmtId="332" formatCode="_-* #,##0\ &quot;DM&quot;_-;\-* #,##0\ &quot;DM&quot;_-;_-* &quot;-&quot;\ &quot;DM&quot;_-;_-@_-"/>
    <numFmt numFmtId="333" formatCode="_-* #,##0.00\ &quot;DM&quot;_-;\-* #,##0.00\ &quot;DM&quot;_-;_-* &quot;-&quot;??\ &quot;DM&quot;_-;_-@_-"/>
    <numFmt numFmtId="334" formatCode="#,##0\ &quot;€&quot;;[Red]\-#,##0\ &quot;€&quot;"/>
    <numFmt numFmtId="335" formatCode="_-&quot;€&quot;* #,##0.00_-;\-&quot;€&quot;* #,##0.00_-;_-&quot;€&quot;* &quot;-&quot;??_-;_-@_-"/>
    <numFmt numFmtId="336" formatCode="#,##0.0"/>
    <numFmt numFmtId="337" formatCode="_(&quot;Z$&quot;* #,##0.00_);_(&quot;Z$&quot;* \(#,##0.00\);_(&quot;Z$&quot;* &quot;-&quot;??_);_(@_)"/>
    <numFmt numFmtId="338" formatCode="#,##0;[Red]#,##0"/>
    <numFmt numFmtId="339" formatCode="0.000\ "/>
    <numFmt numFmtId="340" formatCode="#,##0\ &quot;Lt&quot;;[Red]\-#,##0\ &quot;Lt&quot;"/>
    <numFmt numFmtId="341" formatCode="&quot;?&quot;#,##0;&quot;?&quot;\-#,##0"/>
    <numFmt numFmtId="342" formatCode="_-* #,##0.0\ _₫_-;\-* #,##0.0\ _₫_-;_-* &quot;-&quot;??\ _₫_-;_-@_-"/>
    <numFmt numFmtId="343" formatCode="mmmm\ d\,\ yyyy"/>
    <numFmt numFmtId="344" formatCode="##.##%"/>
    <numFmt numFmtId="345" formatCode="_(* #,##0_);_(* \(#,##0\);_(* \-??_);_(@_)"/>
    <numFmt numFmtId="346" formatCode="&quot;\&quot;#,##0.00;[Red]&quot;\&quot;&quot;\&quot;&quot;\&quot;&quot;\&quot;&quot;\&quot;&quot;\&quot;\-#,##0.00"/>
    <numFmt numFmtId="347" formatCode="\$#,##0\ ;&quot;($&quot;#,##0\)"/>
    <numFmt numFmtId="348" formatCode="_-\$* #,##0_-;&quot;-$&quot;* #,##0_-;_-\$* \-_-;_-@_-"/>
    <numFmt numFmtId="349" formatCode="\$#,##0_);[Red]&quot;($&quot;#,##0\)"/>
    <numFmt numFmtId="350" formatCode="_-* #,##0\ _F_-;\-* #,##0\ _F_-;_-* &quot;- &quot;_F_-;_-@_-"/>
    <numFmt numFmtId="351" formatCode="\£###,0\.00;[Red]&quot;-£&quot;###,0\.00"/>
    <numFmt numFmtId="352" formatCode="##,###.##"/>
    <numFmt numFmtId="353" formatCode="#0.##"/>
    <numFmt numFmtId="354" formatCode="_(* #,##0_);_(* \(#,##0\);_(* \-_);_(@_)"/>
    <numFmt numFmtId="355" formatCode="_-[$€-2]* #,##0.00_-;\-[$€-2]* #,##0.00_-;_-[$€-2]* &quot;-&quot;??_-"/>
    <numFmt numFmtId="356" formatCode="_ &quot;\&quot;* #,##0.00_ ;_ &quot;\&quot;* \-#,##0.00_ ;_ &quot;\&quot;* &quot;-&quot;??_ ;_ @_ "/>
    <numFmt numFmtId="357" formatCode="0.0"/>
    <numFmt numFmtId="358" formatCode="_(* #,##0.00_);_(* \(#,##0.00\);_(* \-??_);_(@_)"/>
    <numFmt numFmtId="359" formatCode="_-* #,##0_-;\-* #,##0_-;_-* \-_-;_-@_-"/>
    <numFmt numFmtId="360" formatCode="00####"/>
    <numFmt numFmtId="361" formatCode="##,##0%"/>
    <numFmt numFmtId="362" formatCode="#,###%"/>
    <numFmt numFmtId="363" formatCode="##.##"/>
    <numFmt numFmtId="364" formatCode="###,###"/>
    <numFmt numFmtId="365" formatCode="###.###"/>
    <numFmt numFmtId="366" formatCode="_-* #,##0_$_-;\-* #,##0_$_-;_-* &quot;-&quot;_$_-;_-@_-"/>
    <numFmt numFmtId="367" formatCode="#,##0.000"/>
    <numFmt numFmtId="368" formatCode="_-* #,##0.0_-;\-* #,##0.0_-;_-* &quot;-&quot;??_-;_-@_-"/>
  </numFmts>
  <fonts count="330">
    <font>
      <sz val="10"/>
      <color theme="1"/>
      <name val="Arial Narrow"/>
      <family val="2"/>
    </font>
    <font>
      <sz val="10"/>
      <name val="Arial"/>
      <family val="2"/>
    </font>
    <font>
      <sz val="14"/>
      <name val="Times New Roman"/>
      <family val="1"/>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b/>
      <sz val="14"/>
      <color theme="1"/>
      <name val="Times New Roman"/>
      <family val="1"/>
    </font>
    <font>
      <sz val="11"/>
      <color theme="1"/>
      <name val="Arial Narrow"/>
      <family val="2"/>
    </font>
    <font>
      <i/>
      <sz val="11"/>
      <color theme="1"/>
      <name val="Times New Roman"/>
      <family val="1"/>
    </font>
    <font>
      <sz val="11"/>
      <color theme="1"/>
      <name val="Times New Roman"/>
      <family val="1"/>
    </font>
    <font>
      <sz val="10"/>
      <name val="SVNtimes new roman"/>
      <family val="2"/>
    </font>
    <font>
      <sz val="11"/>
      <color indexed="63"/>
      <name val="Calibri"/>
      <family val="2"/>
    </font>
    <font>
      <sz val="10"/>
      <color theme="1"/>
      <name val="Arial Narrow"/>
      <family val="2"/>
    </font>
    <font>
      <i/>
      <sz val="11"/>
      <name val="Times New Roman"/>
      <family val="1"/>
    </font>
    <font>
      <sz val="14"/>
      <color theme="1"/>
      <name val="Times New Roman"/>
      <family val="1"/>
    </font>
    <font>
      <b/>
      <sz val="14"/>
      <name val="Times New Roman"/>
      <family val="1"/>
    </font>
    <font>
      <b/>
      <sz val="14"/>
      <color rgb="FFFF0000"/>
      <name val="Times New Roman"/>
      <family val="1"/>
    </font>
    <font>
      <sz val="10"/>
      <color theme="1"/>
      <name val="Times New Roman"/>
      <family val="1"/>
    </font>
    <font>
      <b/>
      <sz val="10"/>
      <name val="Times New Roman"/>
      <family val="1"/>
    </font>
    <font>
      <b/>
      <i/>
      <sz val="10"/>
      <name val="Times New Roman"/>
      <family val="1"/>
    </font>
    <font>
      <i/>
      <sz val="10"/>
      <name val="Times New Roman"/>
      <family val="1"/>
    </font>
    <font>
      <b/>
      <sz val="10"/>
      <color rgb="FFFF0000"/>
      <name val="Times New Roman"/>
      <family val="1"/>
    </font>
    <font>
      <b/>
      <sz val="10"/>
      <color theme="1"/>
      <name val="Times New Roman"/>
      <family val="1"/>
    </font>
    <font>
      <sz val="8"/>
      <name val="Arial Narrow"/>
      <family val="2"/>
    </font>
    <font>
      <b/>
      <sz val="14"/>
      <name val="Cambria"/>
      <family val="1"/>
      <scheme val="major"/>
    </font>
    <font>
      <sz val="10"/>
      <name val="Cambria"/>
      <family val="1"/>
      <scheme val="major"/>
    </font>
    <font>
      <i/>
      <sz val="11"/>
      <name val="Cambria"/>
      <family val="1"/>
      <scheme val="major"/>
    </font>
    <font>
      <b/>
      <i/>
      <sz val="10"/>
      <name val="Cambria"/>
      <family val="1"/>
      <scheme val="major"/>
    </font>
    <font>
      <sz val="9"/>
      <name val="Cambria"/>
      <family val="1"/>
      <scheme val="major"/>
    </font>
    <font>
      <b/>
      <u/>
      <sz val="9"/>
      <name val="Cambria"/>
      <family val="1"/>
      <scheme val="major"/>
    </font>
    <font>
      <sz val="14"/>
      <name val="Cambria"/>
      <family val="1"/>
      <scheme val="major"/>
    </font>
    <font>
      <sz val="10"/>
      <color rgb="FFFF0000"/>
      <name val="Cambria"/>
      <family val="1"/>
      <scheme val="major"/>
    </font>
    <font>
      <sz val="14"/>
      <color rgb="FFFF0000"/>
      <name val="Cambria"/>
      <family val="1"/>
      <scheme val="major"/>
    </font>
    <font>
      <b/>
      <i/>
      <sz val="14"/>
      <name val="Cambria"/>
      <family val="1"/>
      <scheme val="major"/>
    </font>
    <font>
      <sz val="18"/>
      <color theme="1"/>
      <name val="Times New Roman"/>
      <family val="1"/>
    </font>
    <font>
      <sz val="36"/>
      <color theme="1"/>
      <name val="Times New Roman"/>
      <family val="1"/>
    </font>
    <font>
      <sz val="20"/>
      <name val="Times New Roman"/>
      <family val="1"/>
    </font>
    <font>
      <b/>
      <sz val="9"/>
      <name val="Times New Roman"/>
      <family val="1"/>
    </font>
    <font>
      <b/>
      <sz val="16"/>
      <color theme="1"/>
      <name val="Times New Roman"/>
      <family val="1"/>
    </font>
    <font>
      <b/>
      <sz val="12"/>
      <color theme="1"/>
      <name val="Times New Roman"/>
      <family val="1"/>
    </font>
    <font>
      <sz val="16"/>
      <color theme="1"/>
      <name val="Times New Roman"/>
      <family val="1"/>
    </font>
    <font>
      <i/>
      <sz val="14"/>
      <color theme="1"/>
      <name val="Times New Roman"/>
      <family val="1"/>
    </font>
    <font>
      <i/>
      <sz val="10"/>
      <color theme="1"/>
      <name val="Times New Roman"/>
      <family val="1"/>
    </font>
    <font>
      <b/>
      <i/>
      <sz val="10"/>
      <color theme="1"/>
      <name val="Times New Roman"/>
      <family val="1"/>
    </font>
    <font>
      <b/>
      <sz val="9"/>
      <color theme="1"/>
      <name val="Times New Roman"/>
      <family val="1"/>
    </font>
    <font>
      <b/>
      <i/>
      <sz val="9"/>
      <color theme="1"/>
      <name val="Times New Roman"/>
      <family val="1"/>
    </font>
    <font>
      <b/>
      <i/>
      <sz val="11"/>
      <color theme="1"/>
      <name val="Times New Roman"/>
      <family val="1"/>
    </font>
    <font>
      <b/>
      <i/>
      <sz val="16"/>
      <color theme="1"/>
      <name val="Times New Roman"/>
      <family val="1"/>
    </font>
    <font>
      <b/>
      <sz val="11"/>
      <color theme="1"/>
      <name val="Times New Roman"/>
      <family val="1"/>
    </font>
    <font>
      <sz val="10"/>
      <color rgb="FFFF0000"/>
      <name val="Times New Roman"/>
      <family val="1"/>
    </font>
    <font>
      <b/>
      <sz val="18"/>
      <color theme="1"/>
      <name val="Times New Roman"/>
      <family val="1"/>
    </font>
    <font>
      <sz val="11"/>
      <color theme="1"/>
      <name val="times new roman"/>
      <family val="2"/>
      <charset val="163"/>
    </font>
    <font>
      <sz val="20"/>
      <name val="Cambria"/>
      <family val="1"/>
      <scheme val="major"/>
    </font>
    <font>
      <b/>
      <i/>
      <sz val="20"/>
      <name val="Cambria"/>
      <family val="1"/>
      <scheme val="major"/>
    </font>
    <font>
      <sz val="20"/>
      <color rgb="FFFF0000"/>
      <name val="Cambria"/>
      <family val="1"/>
      <scheme val="major"/>
    </font>
    <font>
      <b/>
      <i/>
      <sz val="10"/>
      <color rgb="FFFF0000"/>
      <name val="Times New Roman"/>
      <family val="1"/>
    </font>
    <font>
      <sz val="9"/>
      <color theme="0"/>
      <name val="Cambria"/>
      <family val="1"/>
      <scheme val="major"/>
    </font>
    <font>
      <sz val="10"/>
      <color theme="0"/>
      <name val="Times New Roman"/>
      <family val="1"/>
    </font>
    <font>
      <b/>
      <i/>
      <sz val="10"/>
      <color theme="0"/>
      <name val="Times New Roman"/>
      <family val="1"/>
    </font>
    <font>
      <b/>
      <sz val="10"/>
      <color theme="0"/>
      <name val="Times New Roman"/>
      <family val="1"/>
    </font>
    <font>
      <sz val="14"/>
      <color theme="0"/>
      <name val="Times New Roman"/>
      <family val="1"/>
    </font>
    <font>
      <b/>
      <sz val="14"/>
      <color theme="0"/>
      <name val="Times New Roman"/>
      <family val="1"/>
    </font>
    <font>
      <b/>
      <u/>
      <sz val="9"/>
      <color theme="0"/>
      <name val="Cambria"/>
      <family val="1"/>
      <scheme val="major"/>
    </font>
    <font>
      <sz val="20"/>
      <color theme="0"/>
      <name val="Cambria"/>
      <family val="1"/>
      <scheme val="major"/>
    </font>
    <font>
      <b/>
      <sz val="50"/>
      <color theme="0"/>
      <name val="Times New Roman"/>
      <family val="1"/>
    </font>
    <font>
      <i/>
      <sz val="11"/>
      <color theme="0"/>
      <name val="Times New Roman"/>
      <family val="1"/>
    </font>
    <font>
      <b/>
      <i/>
      <sz val="14"/>
      <name val="Times New Roman"/>
      <family val="1"/>
    </font>
    <font>
      <sz val="14"/>
      <color rgb="FFFF0000"/>
      <name val="Times New Roman"/>
      <family val="1"/>
    </font>
    <font>
      <b/>
      <i/>
      <sz val="14"/>
      <color rgb="FFFF0000"/>
      <name val="Times New Roman"/>
      <family val="1"/>
    </font>
    <font>
      <sz val="9"/>
      <color theme="0"/>
      <name val="Times New Roman"/>
      <family val="1"/>
    </font>
    <font>
      <b/>
      <u/>
      <sz val="9"/>
      <color theme="0"/>
      <name val="Times New Roman"/>
      <family val="1"/>
    </font>
    <font>
      <sz val="9"/>
      <name val="Times New Roman"/>
      <family val="1"/>
    </font>
    <font>
      <u/>
      <sz val="9"/>
      <name val="Times New Roman"/>
      <family val="1"/>
    </font>
    <font>
      <b/>
      <i/>
      <sz val="20"/>
      <name val="Times New Roman"/>
      <family val="1"/>
    </font>
    <font>
      <sz val="20"/>
      <color theme="0"/>
      <name val="Times New Roman"/>
      <family val="1"/>
    </font>
    <font>
      <b/>
      <sz val="50"/>
      <name val="Times New Roman"/>
      <family val="1"/>
    </font>
    <font>
      <b/>
      <u/>
      <sz val="9"/>
      <name val="Times New Roman"/>
      <family val="1"/>
    </font>
    <font>
      <sz val="20"/>
      <color rgb="FFFF0000"/>
      <name val="Times New Roman"/>
      <family val="1"/>
    </font>
    <font>
      <b/>
      <u/>
      <sz val="10"/>
      <name val="Times New Roman"/>
      <family val="1"/>
    </font>
    <font>
      <b/>
      <u/>
      <sz val="11"/>
      <name val="Times New Roman"/>
      <family val="1"/>
    </font>
    <font>
      <i/>
      <sz val="12"/>
      <color theme="1"/>
      <name val="Times New Roman"/>
      <family val="1"/>
    </font>
    <font>
      <i/>
      <sz val="12"/>
      <name val="Times New Roman"/>
      <family val="1"/>
    </font>
    <font>
      <sz val="10"/>
      <color indexed="8"/>
      <name val="Times New Roman"/>
      <family val="1"/>
    </font>
    <font>
      <sz val="12"/>
      <color theme="0"/>
      <name val="Times New Roman"/>
      <family val="1"/>
    </font>
    <font>
      <i/>
      <sz val="12"/>
      <color theme="0"/>
      <name val="Times New Roman"/>
      <family val="1"/>
    </font>
    <font>
      <b/>
      <sz val="10"/>
      <name val="Cambria"/>
      <family val="1"/>
      <scheme val="major"/>
    </font>
  </fonts>
  <fills count="7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style="thin">
        <color auto="1"/>
      </left>
      <right style="thin">
        <color auto="1"/>
      </right>
      <top style="thin">
        <color auto="1"/>
      </top>
      <bottom style="hair">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indexed="64"/>
      </left>
      <right/>
      <top/>
      <bottom style="thin">
        <color auto="1"/>
      </bottom>
      <diagonal/>
    </border>
  </borders>
  <cellStyleXfs count="20522">
    <xf numFmtId="0" fontId="0" fillId="0" borderId="0"/>
    <xf numFmtId="0" fontId="4" fillId="0" borderId="0"/>
    <xf numFmtId="43" fontId="4" fillId="0" borderId="0" applyFont="0" applyFill="0" applyBorder="0" applyAlignment="0" applyProtection="0"/>
    <xf numFmtId="177"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Protection="0"/>
    <xf numFmtId="0" fontId="7" fillId="0" borderId="0"/>
    <xf numFmtId="0" fontId="7" fillId="0" borderId="0"/>
    <xf numFmtId="3" fontId="8" fillId="0" borderId="1"/>
    <xf numFmtId="3" fontId="8" fillId="0" borderId="1"/>
    <xf numFmtId="175" fontId="9" fillId="0" borderId="12" applyFont="0" applyBorder="0"/>
    <xf numFmtId="175" fontId="10" fillId="0" borderId="0" applyProtection="0"/>
    <xf numFmtId="175" fontId="11" fillId="0" borderId="12" applyFont="0" applyBorder="0"/>
    <xf numFmtId="0" fontId="12" fillId="0" borderId="0"/>
    <xf numFmtId="178" fontId="13" fillId="0" borderId="0" applyFont="0" applyFill="0" applyBorder="0" applyAlignment="0" applyProtection="0"/>
    <xf numFmtId="0" fontId="14" fillId="0" borderId="0" applyFont="0" applyFill="0" applyBorder="0" applyAlignment="0" applyProtection="0"/>
    <xf numFmtId="179" fontId="1" fillId="0" borderId="0" applyFont="0" applyFill="0" applyBorder="0" applyAlignment="0" applyProtection="0"/>
    <xf numFmtId="180"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Font="0" applyFill="0" applyBorder="0" applyAlignment="0" applyProtection="0"/>
    <xf numFmtId="0" fontId="17" fillId="0" borderId="13"/>
    <xf numFmtId="182" fontId="12" fillId="0" borderId="0" applyFont="0" applyFill="0" applyBorder="0" applyAlignment="0" applyProtection="0"/>
    <xf numFmtId="165" fontId="18" fillId="0" borderId="0" applyFont="0" applyFill="0" applyBorder="0" applyAlignment="0" applyProtection="0"/>
    <xf numFmtId="167" fontId="18" fillId="0" borderId="0" applyFont="0" applyFill="0" applyBorder="0" applyAlignment="0" applyProtection="0"/>
    <xf numFmtId="183" fontId="19" fillId="0" borderId="0" applyFont="0" applyFill="0" applyBorder="0" applyAlignment="0" applyProtection="0"/>
    <xf numFmtId="0" fontId="2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Protection="0"/>
    <xf numFmtId="0" fontId="21" fillId="0" borderId="0"/>
    <xf numFmtId="0" fontId="1" fillId="0" borderId="0" applyProtection="0"/>
    <xf numFmtId="0" fontId="22"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Protection="0"/>
    <xf numFmtId="0" fontId="23" fillId="0" borderId="0" applyNumberFormat="0" applyFill="0" applyBorder="0" applyProtection="0">
      <alignment vertical="center"/>
    </xf>
    <xf numFmtId="165" fontId="6" fillId="0" borderId="0" applyFont="0" applyFill="0" applyBorder="0" applyAlignment="0" applyProtection="0"/>
    <xf numFmtId="184" fontId="13" fillId="0" borderId="0" applyFont="0" applyFill="0" applyBorder="0" applyAlignment="0" applyProtection="0"/>
    <xf numFmtId="185" fontId="5" fillId="0" borderId="0" applyFont="0" applyFill="0" applyBorder="0" applyAlignment="0" applyProtection="0"/>
    <xf numFmtId="42" fontId="13"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6" fontId="6" fillId="0" borderId="0" applyFont="0" applyFill="0" applyBorder="0" applyAlignment="0" applyProtection="0"/>
    <xf numFmtId="42" fontId="13" fillId="0" borderId="0" applyFont="0" applyFill="0" applyBorder="0" applyAlignment="0" applyProtection="0"/>
    <xf numFmtId="184" fontId="13" fillId="0" borderId="0" applyFont="0" applyFill="0" applyBorder="0" applyAlignment="0" applyProtection="0"/>
    <xf numFmtId="42" fontId="13"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xf numFmtId="42" fontId="13" fillId="0" borderId="0" applyFont="0" applyFill="0" applyBorder="0" applyAlignment="0" applyProtection="0"/>
    <xf numFmtId="184" fontId="13" fillId="0" borderId="0" applyFont="0" applyFill="0" applyBorder="0" applyAlignment="0" applyProtection="0"/>
    <xf numFmtId="0" fontId="24" fillId="0" borderId="0"/>
    <xf numFmtId="42" fontId="13" fillId="0" borderId="0" applyFont="0" applyFill="0" applyBorder="0" applyAlignment="0" applyProtection="0"/>
    <xf numFmtId="0" fontId="25" fillId="0" borderId="0">
      <alignment vertical="top"/>
    </xf>
    <xf numFmtId="0" fontId="26" fillId="0" borderId="0">
      <alignment vertical="top"/>
    </xf>
    <xf numFmtId="0" fontId="26" fillId="0" borderId="0">
      <alignment vertical="top"/>
    </xf>
    <xf numFmtId="0" fontId="12" fillId="0" borderId="0" applyNumberFormat="0" applyFill="0" applyBorder="0" applyAlignment="0" applyProtection="0"/>
    <xf numFmtId="178" fontId="5" fillId="0" borderId="0" applyFont="0" applyFill="0" applyBorder="0" applyAlignment="0" applyProtection="0"/>
    <xf numFmtId="0" fontId="12" fillId="0" borderId="0" applyNumberFormat="0" applyFill="0" applyBorder="0" applyAlignment="0" applyProtection="0"/>
    <xf numFmtId="42"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9" fontId="13"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13" fillId="0" borderId="0" applyFont="0" applyFill="0" applyBorder="0" applyAlignment="0" applyProtection="0"/>
    <xf numFmtId="0" fontId="24" fillId="0" borderId="0"/>
    <xf numFmtId="184" fontId="13" fillId="0" borderId="0" applyFont="0" applyFill="0" applyBorder="0" applyAlignment="0" applyProtection="0"/>
    <xf numFmtId="0" fontId="24"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xf numFmtId="42" fontId="13" fillId="0" borderId="0" applyFont="0" applyFill="0" applyBorder="0" applyAlignment="0" applyProtection="0"/>
    <xf numFmtId="42" fontId="13"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xf numFmtId="42" fontId="13" fillId="0" borderId="0" applyFont="0" applyFill="0" applyBorder="0" applyAlignment="0" applyProtection="0"/>
    <xf numFmtId="0" fontId="24"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xf numFmtId="0" fontId="24" fillId="0" borderId="0"/>
    <xf numFmtId="0" fontId="24" fillId="0" borderId="0"/>
    <xf numFmtId="189" fontId="13" fillId="0" borderId="0" applyFont="0" applyFill="0" applyBorder="0" applyAlignment="0" applyProtection="0"/>
    <xf numFmtId="187"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13" fillId="0" borderId="0" applyFont="0" applyFill="0" applyBorder="0" applyAlignment="0" applyProtection="0"/>
    <xf numFmtId="189" fontId="13"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13" fillId="0" borderId="0" applyFont="0" applyFill="0" applyBorder="0" applyAlignment="0" applyProtection="0"/>
    <xf numFmtId="0" fontId="24" fillId="0" borderId="0"/>
    <xf numFmtId="0" fontId="24" fillId="0" borderId="0"/>
    <xf numFmtId="184" fontId="13" fillId="0" borderId="0" applyFont="0" applyFill="0" applyBorder="0" applyAlignment="0" applyProtection="0"/>
    <xf numFmtId="0" fontId="24" fillId="0" borderId="0"/>
    <xf numFmtId="0" fontId="24" fillId="0" borderId="0"/>
    <xf numFmtId="0" fontId="24" fillId="0" borderId="0"/>
    <xf numFmtId="185" fontId="5" fillId="0" borderId="0" applyFont="0" applyFill="0" applyBorder="0" applyAlignment="0" applyProtection="0"/>
    <xf numFmtId="42" fontId="13" fillId="0" borderId="0" applyFont="0" applyFill="0" applyBorder="0" applyAlignment="0" applyProtection="0"/>
    <xf numFmtId="187" fontId="13" fillId="0" borderId="0" applyFont="0" applyFill="0" applyBorder="0" applyAlignment="0" applyProtection="0"/>
    <xf numFmtId="42" fontId="13" fillId="0" borderId="0" applyFont="0" applyFill="0" applyBorder="0" applyAlignment="0" applyProtection="0"/>
    <xf numFmtId="185" fontId="5" fillId="0" borderId="0" applyFont="0" applyFill="0" applyBorder="0" applyAlignment="0" applyProtection="0"/>
    <xf numFmtId="190"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90"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77" fontId="5" fillId="0" borderId="0" applyFont="0" applyFill="0" applyBorder="0" applyAlignment="0" applyProtection="0"/>
    <xf numFmtId="167" fontId="5" fillId="0" borderId="0" applyFont="0" applyFill="0" applyBorder="0" applyAlignment="0" applyProtection="0"/>
    <xf numFmtId="191" fontId="13" fillId="0" borderId="0" applyFont="0" applyFill="0" applyBorder="0" applyAlignment="0" applyProtection="0"/>
    <xf numFmtId="192"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74" fontId="13" fillId="0" borderId="0" applyFont="0" applyFill="0" applyBorder="0" applyAlignment="0" applyProtection="0"/>
    <xf numFmtId="193" fontId="13" fillId="0" borderId="0" applyFont="0" applyFill="0" applyBorder="0" applyAlignment="0" applyProtection="0"/>
    <xf numFmtId="194" fontId="13" fillId="0" borderId="0" applyFont="0" applyFill="0" applyBorder="0" applyAlignment="0" applyProtection="0"/>
    <xf numFmtId="191" fontId="13" fillId="0" borderId="0" applyFont="0" applyFill="0" applyBorder="0" applyAlignment="0" applyProtection="0"/>
    <xf numFmtId="194" fontId="13" fillId="0" borderId="0" applyFont="0" applyFill="0" applyBorder="0" applyAlignment="0" applyProtection="0"/>
    <xf numFmtId="174" fontId="13" fillId="0" borderId="0" applyFont="0" applyFill="0" applyBorder="0" applyAlignment="0" applyProtection="0"/>
    <xf numFmtId="195"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191" fontId="13" fillId="0" borderId="0" applyFont="0" applyFill="0" applyBorder="0" applyAlignment="0" applyProtection="0"/>
    <xf numFmtId="19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94" fontId="13" fillId="0" borderId="0" applyFont="0" applyFill="0" applyBorder="0" applyAlignment="0" applyProtection="0"/>
    <xf numFmtId="43" fontId="13" fillId="0" borderId="0" applyFont="0" applyFill="0" applyBorder="0" applyAlignment="0" applyProtection="0"/>
    <xf numFmtId="193"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67" fontId="13" fillId="0" borderId="0" applyFont="0" applyFill="0" applyBorder="0" applyAlignment="0" applyProtection="0"/>
    <xf numFmtId="174" fontId="13" fillId="0" borderId="0" applyFont="0" applyFill="0" applyBorder="0" applyAlignment="0" applyProtection="0"/>
    <xf numFmtId="191" fontId="13" fillId="0" borderId="0" applyFont="0" applyFill="0" applyBorder="0" applyAlignment="0" applyProtection="0"/>
    <xf numFmtId="0"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5"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6"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74"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191"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96" fontId="13" fillId="0" borderId="0" applyFont="0" applyFill="0" applyBorder="0" applyAlignment="0" applyProtection="0"/>
    <xf numFmtId="174" fontId="13" fillId="0" borderId="0" applyFont="0" applyFill="0" applyBorder="0" applyAlignment="0" applyProtection="0"/>
    <xf numFmtId="196" fontId="13" fillId="0" borderId="0" applyFont="0" applyFill="0" applyBorder="0" applyAlignment="0" applyProtection="0"/>
    <xf numFmtId="43" fontId="13" fillId="0" borderId="0" applyFont="0" applyFill="0" applyBorder="0" applyAlignment="0" applyProtection="0"/>
    <xf numFmtId="191" fontId="13" fillId="0" borderId="0" applyFont="0" applyFill="0" applyBorder="0" applyAlignment="0" applyProtection="0"/>
    <xf numFmtId="195" fontId="13" fillId="0" borderId="0" applyFont="0" applyFill="0" applyBorder="0" applyAlignment="0" applyProtection="0"/>
    <xf numFmtId="191"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96" fontId="13" fillId="0" borderId="0" applyFont="0" applyFill="0" applyBorder="0" applyAlignment="0" applyProtection="0"/>
    <xf numFmtId="194" fontId="13" fillId="0" borderId="0" applyFont="0" applyFill="0" applyBorder="0" applyAlignment="0" applyProtection="0"/>
    <xf numFmtId="43" fontId="13" fillId="0" borderId="0" applyFont="0" applyFill="0" applyBorder="0" applyAlignment="0" applyProtection="0"/>
    <xf numFmtId="194" fontId="13" fillId="0" borderId="0" applyFont="0" applyFill="0" applyBorder="0" applyAlignment="0" applyProtection="0"/>
    <xf numFmtId="191" fontId="13" fillId="0" borderId="0" applyFont="0" applyFill="0" applyBorder="0" applyAlignment="0" applyProtection="0"/>
    <xf numFmtId="194" fontId="13" fillId="0" borderId="0" applyFont="0" applyFill="0" applyBorder="0" applyAlignment="0" applyProtection="0"/>
    <xf numFmtId="191" fontId="13" fillId="0" borderId="0" applyFont="0" applyFill="0" applyBorder="0" applyAlignment="0" applyProtection="0"/>
    <xf numFmtId="197" fontId="13" fillId="0" borderId="0" applyFont="0" applyFill="0" applyBorder="0" applyAlignment="0" applyProtection="0"/>
    <xf numFmtId="198" fontId="13" fillId="0" borderId="0" applyFont="0" applyFill="0" applyBorder="0" applyAlignment="0" applyProtection="0"/>
    <xf numFmtId="19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95" fontId="13" fillId="0" borderId="0" applyFont="0" applyFill="0" applyBorder="0" applyAlignment="0" applyProtection="0"/>
    <xf numFmtId="191" fontId="13" fillId="0" borderId="0" applyFont="0" applyFill="0" applyBorder="0" applyAlignment="0" applyProtection="0"/>
    <xf numFmtId="165" fontId="5" fillId="0" borderId="0" applyFont="0" applyFill="0" applyBorder="0" applyAlignment="0" applyProtection="0"/>
    <xf numFmtId="42" fontId="13" fillId="0" borderId="0" applyFont="0" applyFill="0" applyBorder="0" applyAlignment="0" applyProtection="0"/>
    <xf numFmtId="187" fontId="13" fillId="0" borderId="0" applyFont="0" applyFill="0" applyBorder="0" applyAlignment="0" applyProtection="0"/>
    <xf numFmtId="42" fontId="13" fillId="0" borderId="0" applyFont="0" applyFill="0" applyBorder="0" applyAlignment="0" applyProtection="0"/>
    <xf numFmtId="184"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89"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89" fontId="13" fillId="0" borderId="0" applyFont="0" applyFill="0" applyBorder="0" applyAlignment="0" applyProtection="0"/>
    <xf numFmtId="178" fontId="5"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4" fontId="13" fillId="0" borderId="0" applyFont="0" applyFill="0" applyBorder="0" applyAlignment="0" applyProtection="0"/>
    <xf numFmtId="189"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89" fontId="13" fillId="0" borderId="0" applyFont="0" applyFill="0" applyBorder="0" applyAlignment="0" applyProtection="0"/>
    <xf numFmtId="42" fontId="13" fillId="0" borderId="0" applyFont="0" applyFill="0" applyBorder="0" applyAlignment="0" applyProtection="0"/>
    <xf numFmtId="189"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84" fontId="13" fillId="0" borderId="0" applyFont="0" applyFill="0" applyBorder="0" applyAlignment="0" applyProtection="0"/>
    <xf numFmtId="42" fontId="13" fillId="0" borderId="0" applyFont="0" applyFill="0" applyBorder="0" applyAlignment="0" applyProtection="0"/>
    <xf numFmtId="187"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89" fontId="13" fillId="0" borderId="0" applyFont="0" applyFill="0" applyBorder="0" applyAlignment="0" applyProtection="0"/>
    <xf numFmtId="178"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78" fontId="5" fillId="0" borderId="0" applyFont="0" applyFill="0" applyBorder="0" applyAlignment="0" applyProtection="0"/>
    <xf numFmtId="200" fontId="28" fillId="0" borderId="0" applyFont="0" applyFill="0" applyBorder="0" applyAlignment="0" applyProtection="0"/>
    <xf numFmtId="201"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78" fontId="13" fillId="0" borderId="0" applyFont="0" applyFill="0" applyBorder="0" applyAlignment="0" applyProtection="0"/>
    <xf numFmtId="202" fontId="13" fillId="0" borderId="0" applyFont="0" applyFill="0" applyBorder="0" applyAlignment="0" applyProtection="0"/>
    <xf numFmtId="189" fontId="13" fillId="0" borderId="0" applyFont="0" applyFill="0" applyBorder="0" applyAlignment="0" applyProtection="0"/>
    <xf numFmtId="42" fontId="13" fillId="0" borderId="0" applyFont="0" applyFill="0" applyBorder="0" applyAlignment="0" applyProtection="0"/>
    <xf numFmtId="184" fontId="13" fillId="0" borderId="0" applyFont="0" applyFill="0" applyBorder="0" applyAlignment="0" applyProtection="0"/>
    <xf numFmtId="42" fontId="13" fillId="0" borderId="0" applyFont="0" applyFill="0" applyBorder="0" applyAlignment="0" applyProtection="0"/>
    <xf numFmtId="191" fontId="13" fillId="0" borderId="0" applyFont="0" applyFill="0" applyBorder="0" applyAlignment="0" applyProtection="0"/>
    <xf numFmtId="192"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74" fontId="13" fillId="0" borderId="0" applyFont="0" applyFill="0" applyBorder="0" applyAlignment="0" applyProtection="0"/>
    <xf numFmtId="193" fontId="13" fillId="0" borderId="0" applyFont="0" applyFill="0" applyBorder="0" applyAlignment="0" applyProtection="0"/>
    <xf numFmtId="194" fontId="13" fillId="0" borderId="0" applyFont="0" applyFill="0" applyBorder="0" applyAlignment="0" applyProtection="0"/>
    <xf numFmtId="191" fontId="13" fillId="0" borderId="0" applyFont="0" applyFill="0" applyBorder="0" applyAlignment="0" applyProtection="0"/>
    <xf numFmtId="194" fontId="13" fillId="0" borderId="0" applyFont="0" applyFill="0" applyBorder="0" applyAlignment="0" applyProtection="0"/>
    <xf numFmtId="174" fontId="13" fillId="0" borderId="0" applyFont="0" applyFill="0" applyBorder="0" applyAlignment="0" applyProtection="0"/>
    <xf numFmtId="195"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191" fontId="13" fillId="0" borderId="0" applyFont="0" applyFill="0" applyBorder="0" applyAlignment="0" applyProtection="0"/>
    <xf numFmtId="19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94" fontId="13" fillId="0" borderId="0" applyFont="0" applyFill="0" applyBorder="0" applyAlignment="0" applyProtection="0"/>
    <xf numFmtId="43" fontId="13" fillId="0" borderId="0" applyFont="0" applyFill="0" applyBorder="0" applyAlignment="0" applyProtection="0"/>
    <xf numFmtId="193"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67" fontId="13" fillId="0" borderId="0" applyFont="0" applyFill="0" applyBorder="0" applyAlignment="0" applyProtection="0"/>
    <xf numFmtId="174" fontId="13" fillId="0" borderId="0" applyFont="0" applyFill="0" applyBorder="0" applyAlignment="0" applyProtection="0"/>
    <xf numFmtId="191" fontId="13" fillId="0" borderId="0" applyFont="0" applyFill="0" applyBorder="0" applyAlignment="0" applyProtection="0"/>
    <xf numFmtId="0"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5"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6"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74"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191"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96" fontId="13" fillId="0" borderId="0" applyFont="0" applyFill="0" applyBorder="0" applyAlignment="0" applyProtection="0"/>
    <xf numFmtId="174" fontId="13" fillId="0" borderId="0" applyFont="0" applyFill="0" applyBorder="0" applyAlignment="0" applyProtection="0"/>
    <xf numFmtId="196" fontId="13" fillId="0" borderId="0" applyFont="0" applyFill="0" applyBorder="0" applyAlignment="0" applyProtection="0"/>
    <xf numFmtId="43" fontId="13" fillId="0" borderId="0" applyFont="0" applyFill="0" applyBorder="0" applyAlignment="0" applyProtection="0"/>
    <xf numFmtId="191" fontId="13" fillId="0" borderId="0" applyFont="0" applyFill="0" applyBorder="0" applyAlignment="0" applyProtection="0"/>
    <xf numFmtId="195" fontId="13" fillId="0" borderId="0" applyFont="0" applyFill="0" applyBorder="0" applyAlignment="0" applyProtection="0"/>
    <xf numFmtId="191"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96" fontId="13" fillId="0" borderId="0" applyFont="0" applyFill="0" applyBorder="0" applyAlignment="0" applyProtection="0"/>
    <xf numFmtId="194" fontId="13" fillId="0" borderId="0" applyFont="0" applyFill="0" applyBorder="0" applyAlignment="0" applyProtection="0"/>
    <xf numFmtId="43" fontId="13" fillId="0" borderId="0" applyFont="0" applyFill="0" applyBorder="0" applyAlignment="0" applyProtection="0"/>
    <xf numFmtId="194" fontId="13" fillId="0" borderId="0" applyFont="0" applyFill="0" applyBorder="0" applyAlignment="0" applyProtection="0"/>
    <xf numFmtId="191" fontId="13" fillId="0" borderId="0" applyFont="0" applyFill="0" applyBorder="0" applyAlignment="0" applyProtection="0"/>
    <xf numFmtId="194" fontId="13" fillId="0" borderId="0" applyFont="0" applyFill="0" applyBorder="0" applyAlignment="0" applyProtection="0"/>
    <xf numFmtId="191" fontId="13" fillId="0" borderId="0" applyFont="0" applyFill="0" applyBorder="0" applyAlignment="0" applyProtection="0"/>
    <xf numFmtId="197" fontId="13" fillId="0" borderId="0" applyFont="0" applyFill="0" applyBorder="0" applyAlignment="0" applyProtection="0"/>
    <xf numFmtId="198" fontId="13" fillId="0" borderId="0" applyFont="0" applyFill="0" applyBorder="0" applyAlignment="0" applyProtection="0"/>
    <xf numFmtId="167" fontId="5" fillId="0" borderId="0" applyFont="0" applyFill="0" applyBorder="0" applyAlignment="0" applyProtection="0"/>
    <xf numFmtId="19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95" fontId="13" fillId="0" borderId="0" applyFont="0" applyFill="0" applyBorder="0" applyAlignment="0" applyProtection="0"/>
    <xf numFmtId="191" fontId="13" fillId="0" borderId="0" applyFont="0" applyFill="0" applyBorder="0" applyAlignment="0" applyProtection="0"/>
    <xf numFmtId="186" fontId="13" fillId="0" borderId="0" applyFont="0" applyFill="0" applyBorder="0" applyAlignment="0" applyProtection="0"/>
    <xf numFmtId="203"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173" fontId="13"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186" fontId="13" fillId="0" borderId="0" applyFont="0" applyFill="0" applyBorder="0" applyAlignment="0" applyProtection="0"/>
    <xf numFmtId="205" fontId="13" fillId="0" borderId="0" applyFont="0" applyFill="0" applyBorder="0" applyAlignment="0" applyProtection="0"/>
    <xf numFmtId="173" fontId="13" fillId="0" borderId="0" applyFont="0" applyFill="0" applyBorder="0" applyAlignment="0" applyProtection="0"/>
    <xf numFmtId="206"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207"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205" fontId="13" fillId="0" borderId="0" applyFont="0" applyFill="0" applyBorder="0" applyAlignment="0" applyProtection="0"/>
    <xf numFmtId="41" fontId="13" fillId="0" borderId="0" applyFont="0" applyFill="0" applyBorder="0" applyAlignment="0" applyProtection="0"/>
    <xf numFmtId="204"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65" fontId="13" fillId="0" borderId="0" applyFont="0" applyFill="0" applyBorder="0" applyAlignment="0" applyProtection="0"/>
    <xf numFmtId="173" fontId="13" fillId="0" borderId="0" applyFont="0" applyFill="0" applyBorder="0" applyAlignment="0" applyProtection="0"/>
    <xf numFmtId="186" fontId="13" fillId="0" borderId="0" applyFont="0" applyFill="0" applyBorder="0" applyAlignment="0" applyProtection="0"/>
    <xf numFmtId="186" fontId="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206" fontId="13" fillId="0" borderId="0" applyFont="0" applyFill="0" applyBorder="0" applyAlignment="0" applyProtection="0"/>
    <xf numFmtId="186" fontId="13" fillId="0" borderId="0" applyFont="0" applyFill="0" applyBorder="0" applyAlignment="0" applyProtection="0"/>
    <xf numFmtId="208" fontId="13" fillId="0" borderId="0" applyFont="0" applyFill="0" applyBorder="0" applyAlignment="0" applyProtection="0"/>
    <xf numFmtId="186" fontId="13" fillId="0" borderId="0" applyFont="0" applyFill="0" applyBorder="0" applyAlignment="0" applyProtection="0"/>
    <xf numFmtId="207"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73"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207" fontId="13" fillId="0" borderId="0" applyFont="0" applyFill="0" applyBorder="0" applyAlignment="0" applyProtection="0"/>
    <xf numFmtId="173" fontId="13" fillId="0" borderId="0" applyFont="0" applyFill="0" applyBorder="0" applyAlignment="0" applyProtection="0"/>
    <xf numFmtId="207" fontId="13"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206" fontId="13" fillId="0" borderId="0" applyFont="0" applyFill="0" applyBorder="0" applyAlignment="0" applyProtection="0"/>
    <xf numFmtId="186"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207" fontId="13" fillId="0" borderId="0" applyFont="0" applyFill="0" applyBorder="0" applyAlignment="0" applyProtection="0"/>
    <xf numFmtId="205" fontId="13" fillId="0" borderId="0" applyFont="0" applyFill="0" applyBorder="0" applyAlignment="0" applyProtection="0"/>
    <xf numFmtId="41" fontId="13" fillId="0" borderId="0" applyFont="0" applyFill="0" applyBorder="0" applyAlignment="0" applyProtection="0"/>
    <xf numFmtId="205" fontId="13" fillId="0" borderId="0" applyFont="0" applyFill="0" applyBorder="0" applyAlignment="0" applyProtection="0"/>
    <xf numFmtId="186" fontId="13" fillId="0" borderId="0" applyFont="0" applyFill="0" applyBorder="0" applyAlignment="0" applyProtection="0"/>
    <xf numFmtId="205" fontId="13" fillId="0" borderId="0" applyFont="0" applyFill="0" applyBorder="0" applyAlignment="0" applyProtection="0"/>
    <xf numFmtId="186"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7"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206" fontId="13" fillId="0" borderId="0" applyFont="0" applyFill="0" applyBorder="0" applyAlignment="0" applyProtection="0"/>
    <xf numFmtId="186" fontId="13" fillId="0" borderId="0" applyFont="0" applyFill="0" applyBorder="0" applyAlignment="0" applyProtection="0"/>
    <xf numFmtId="184"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89"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89" fontId="13" fillId="0" borderId="0" applyFont="0" applyFill="0" applyBorder="0" applyAlignment="0" applyProtection="0"/>
    <xf numFmtId="178" fontId="5"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4" fontId="13" fillId="0" borderId="0" applyFont="0" applyFill="0" applyBorder="0" applyAlignment="0" applyProtection="0"/>
    <xf numFmtId="189"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89" fontId="13" fillId="0" borderId="0" applyFont="0" applyFill="0" applyBorder="0" applyAlignment="0" applyProtection="0"/>
    <xf numFmtId="42" fontId="13" fillId="0" borderId="0" applyFont="0" applyFill="0" applyBorder="0" applyAlignment="0" applyProtection="0"/>
    <xf numFmtId="189"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84" fontId="13" fillId="0" borderId="0" applyFont="0" applyFill="0" applyBorder="0" applyAlignment="0" applyProtection="0"/>
    <xf numFmtId="42" fontId="13" fillId="0" borderId="0" applyFont="0" applyFill="0" applyBorder="0" applyAlignment="0" applyProtection="0"/>
    <xf numFmtId="187"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89" fontId="13" fillId="0" borderId="0" applyFont="0" applyFill="0" applyBorder="0" applyAlignment="0" applyProtection="0"/>
    <xf numFmtId="178"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78" fontId="5" fillId="0" borderId="0" applyFont="0" applyFill="0" applyBorder="0" applyAlignment="0" applyProtection="0"/>
    <xf numFmtId="200" fontId="28" fillId="0" borderId="0" applyFont="0" applyFill="0" applyBorder="0" applyAlignment="0" applyProtection="0"/>
    <xf numFmtId="201"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78" fontId="13" fillId="0" borderId="0" applyFont="0" applyFill="0" applyBorder="0" applyAlignment="0" applyProtection="0"/>
    <xf numFmtId="202" fontId="13" fillId="0" borderId="0" applyFont="0" applyFill="0" applyBorder="0" applyAlignment="0" applyProtection="0"/>
    <xf numFmtId="165" fontId="5" fillId="0" borderId="0" applyFont="0" applyFill="0" applyBorder="0" applyAlignment="0" applyProtection="0"/>
    <xf numFmtId="189" fontId="13" fillId="0" borderId="0" applyFont="0" applyFill="0" applyBorder="0" applyAlignment="0" applyProtection="0"/>
    <xf numFmtId="42" fontId="13" fillId="0" borderId="0" applyFont="0" applyFill="0" applyBorder="0" applyAlignment="0" applyProtection="0"/>
    <xf numFmtId="184" fontId="13" fillId="0" borderId="0" applyFont="0" applyFill="0" applyBorder="0" applyAlignment="0" applyProtection="0"/>
    <xf numFmtId="42" fontId="13" fillId="0" borderId="0" applyFont="0" applyFill="0" applyBorder="0" applyAlignment="0" applyProtection="0"/>
    <xf numFmtId="167" fontId="5" fillId="0" borderId="0" applyFont="0" applyFill="0" applyBorder="0" applyAlignment="0" applyProtection="0"/>
    <xf numFmtId="186" fontId="13" fillId="0" borderId="0" applyFont="0" applyFill="0" applyBorder="0" applyAlignment="0" applyProtection="0"/>
    <xf numFmtId="203"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173" fontId="13"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186" fontId="13" fillId="0" borderId="0" applyFont="0" applyFill="0" applyBorder="0" applyAlignment="0" applyProtection="0"/>
    <xf numFmtId="205" fontId="13" fillId="0" borderId="0" applyFont="0" applyFill="0" applyBorder="0" applyAlignment="0" applyProtection="0"/>
    <xf numFmtId="173" fontId="13" fillId="0" borderId="0" applyFont="0" applyFill="0" applyBorder="0" applyAlignment="0" applyProtection="0"/>
    <xf numFmtId="206"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207"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205" fontId="13" fillId="0" borderId="0" applyFont="0" applyFill="0" applyBorder="0" applyAlignment="0" applyProtection="0"/>
    <xf numFmtId="41" fontId="13" fillId="0" borderId="0" applyFont="0" applyFill="0" applyBorder="0" applyAlignment="0" applyProtection="0"/>
    <xf numFmtId="204"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65" fontId="13" fillId="0" borderId="0" applyFont="0" applyFill="0" applyBorder="0" applyAlignment="0" applyProtection="0"/>
    <xf numFmtId="173" fontId="13" fillId="0" borderId="0" applyFont="0" applyFill="0" applyBorder="0" applyAlignment="0" applyProtection="0"/>
    <xf numFmtId="186" fontId="13" fillId="0" borderId="0" applyFont="0" applyFill="0" applyBorder="0" applyAlignment="0" applyProtection="0"/>
    <xf numFmtId="186" fontId="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206" fontId="13" fillId="0" borderId="0" applyFont="0" applyFill="0" applyBorder="0" applyAlignment="0" applyProtection="0"/>
    <xf numFmtId="186" fontId="13" fillId="0" borderId="0" applyFont="0" applyFill="0" applyBorder="0" applyAlignment="0" applyProtection="0"/>
    <xf numFmtId="208" fontId="13" fillId="0" borderId="0" applyFont="0" applyFill="0" applyBorder="0" applyAlignment="0" applyProtection="0"/>
    <xf numFmtId="186" fontId="13" fillId="0" borderId="0" applyFont="0" applyFill="0" applyBorder="0" applyAlignment="0" applyProtection="0"/>
    <xf numFmtId="207"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73"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207" fontId="13" fillId="0" borderId="0" applyFont="0" applyFill="0" applyBorder="0" applyAlignment="0" applyProtection="0"/>
    <xf numFmtId="173" fontId="13" fillId="0" borderId="0" applyFont="0" applyFill="0" applyBorder="0" applyAlignment="0" applyProtection="0"/>
    <xf numFmtId="207" fontId="13"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206" fontId="13" fillId="0" borderId="0" applyFont="0" applyFill="0" applyBorder="0" applyAlignment="0" applyProtection="0"/>
    <xf numFmtId="186"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207" fontId="13" fillId="0" borderId="0" applyFont="0" applyFill="0" applyBorder="0" applyAlignment="0" applyProtection="0"/>
    <xf numFmtId="205" fontId="13" fillId="0" borderId="0" applyFont="0" applyFill="0" applyBorder="0" applyAlignment="0" applyProtection="0"/>
    <xf numFmtId="41" fontId="13" fillId="0" borderId="0" applyFont="0" applyFill="0" applyBorder="0" applyAlignment="0" applyProtection="0"/>
    <xf numFmtId="205" fontId="13" fillId="0" borderId="0" applyFont="0" applyFill="0" applyBorder="0" applyAlignment="0" applyProtection="0"/>
    <xf numFmtId="186" fontId="13" fillId="0" borderId="0" applyFont="0" applyFill="0" applyBorder="0" applyAlignment="0" applyProtection="0"/>
    <xf numFmtId="205" fontId="13" fillId="0" borderId="0" applyFont="0" applyFill="0" applyBorder="0" applyAlignment="0" applyProtection="0"/>
    <xf numFmtId="186"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7"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206" fontId="13" fillId="0" borderId="0" applyFont="0" applyFill="0" applyBorder="0" applyAlignment="0" applyProtection="0"/>
    <xf numFmtId="186" fontId="13" fillId="0" borderId="0" applyFont="0" applyFill="0" applyBorder="0" applyAlignment="0" applyProtection="0"/>
    <xf numFmtId="191" fontId="13" fillId="0" borderId="0" applyFont="0" applyFill="0" applyBorder="0" applyAlignment="0" applyProtection="0"/>
    <xf numFmtId="192"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74" fontId="13" fillId="0" borderId="0" applyFont="0" applyFill="0" applyBorder="0" applyAlignment="0" applyProtection="0"/>
    <xf numFmtId="193" fontId="13" fillId="0" borderId="0" applyFont="0" applyFill="0" applyBorder="0" applyAlignment="0" applyProtection="0"/>
    <xf numFmtId="194" fontId="13" fillId="0" borderId="0" applyFont="0" applyFill="0" applyBorder="0" applyAlignment="0" applyProtection="0"/>
    <xf numFmtId="191" fontId="13" fillId="0" borderId="0" applyFont="0" applyFill="0" applyBorder="0" applyAlignment="0" applyProtection="0"/>
    <xf numFmtId="194" fontId="13" fillId="0" borderId="0" applyFont="0" applyFill="0" applyBorder="0" applyAlignment="0" applyProtection="0"/>
    <xf numFmtId="174" fontId="13" fillId="0" borderId="0" applyFont="0" applyFill="0" applyBorder="0" applyAlignment="0" applyProtection="0"/>
    <xf numFmtId="195"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191" fontId="13" fillId="0" borderId="0" applyFont="0" applyFill="0" applyBorder="0" applyAlignment="0" applyProtection="0"/>
    <xf numFmtId="19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94" fontId="13" fillId="0" borderId="0" applyFont="0" applyFill="0" applyBorder="0" applyAlignment="0" applyProtection="0"/>
    <xf numFmtId="43" fontId="13" fillId="0" borderId="0" applyFont="0" applyFill="0" applyBorder="0" applyAlignment="0" applyProtection="0"/>
    <xf numFmtId="193"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67" fontId="13" fillId="0" borderId="0" applyFont="0" applyFill="0" applyBorder="0" applyAlignment="0" applyProtection="0"/>
    <xf numFmtId="174" fontId="13" fillId="0" borderId="0" applyFont="0" applyFill="0" applyBorder="0" applyAlignment="0" applyProtection="0"/>
    <xf numFmtId="191" fontId="13" fillId="0" borderId="0" applyFont="0" applyFill="0" applyBorder="0" applyAlignment="0" applyProtection="0"/>
    <xf numFmtId="0"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5"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6"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74"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191"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96" fontId="13" fillId="0" borderId="0" applyFont="0" applyFill="0" applyBorder="0" applyAlignment="0" applyProtection="0"/>
    <xf numFmtId="174" fontId="13" fillId="0" borderId="0" applyFont="0" applyFill="0" applyBorder="0" applyAlignment="0" applyProtection="0"/>
    <xf numFmtId="196" fontId="13" fillId="0" borderId="0" applyFont="0" applyFill="0" applyBorder="0" applyAlignment="0" applyProtection="0"/>
    <xf numFmtId="43" fontId="13" fillId="0" borderId="0" applyFont="0" applyFill="0" applyBorder="0" applyAlignment="0" applyProtection="0"/>
    <xf numFmtId="191" fontId="13" fillId="0" borderId="0" applyFont="0" applyFill="0" applyBorder="0" applyAlignment="0" applyProtection="0"/>
    <xf numFmtId="195" fontId="13" fillId="0" borderId="0" applyFont="0" applyFill="0" applyBorder="0" applyAlignment="0" applyProtection="0"/>
    <xf numFmtId="191"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96" fontId="13" fillId="0" borderId="0" applyFont="0" applyFill="0" applyBorder="0" applyAlignment="0" applyProtection="0"/>
    <xf numFmtId="194" fontId="13" fillId="0" borderId="0" applyFont="0" applyFill="0" applyBorder="0" applyAlignment="0" applyProtection="0"/>
    <xf numFmtId="43" fontId="13" fillId="0" borderId="0" applyFont="0" applyFill="0" applyBorder="0" applyAlignment="0" applyProtection="0"/>
    <xf numFmtId="194" fontId="13" fillId="0" borderId="0" applyFont="0" applyFill="0" applyBorder="0" applyAlignment="0" applyProtection="0"/>
    <xf numFmtId="191" fontId="13" fillId="0" borderId="0" applyFont="0" applyFill="0" applyBorder="0" applyAlignment="0" applyProtection="0"/>
    <xf numFmtId="194" fontId="13" fillId="0" borderId="0" applyFont="0" applyFill="0" applyBorder="0" applyAlignment="0" applyProtection="0"/>
    <xf numFmtId="191" fontId="13" fillId="0" borderId="0" applyFont="0" applyFill="0" applyBorder="0" applyAlignment="0" applyProtection="0"/>
    <xf numFmtId="197" fontId="13" fillId="0" borderId="0" applyFont="0" applyFill="0" applyBorder="0" applyAlignment="0" applyProtection="0"/>
    <xf numFmtId="198" fontId="13" fillId="0" borderId="0" applyFont="0" applyFill="0" applyBorder="0" applyAlignment="0" applyProtection="0"/>
    <xf numFmtId="19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95" fontId="13" fillId="0" borderId="0" applyFont="0" applyFill="0" applyBorder="0" applyAlignment="0" applyProtection="0"/>
    <xf numFmtId="191" fontId="13" fillId="0" borderId="0" applyFont="0" applyFill="0" applyBorder="0" applyAlignment="0" applyProtection="0"/>
    <xf numFmtId="165" fontId="5" fillId="0" borderId="0" applyFont="0" applyFill="0" applyBorder="0" applyAlignment="0" applyProtection="0"/>
    <xf numFmtId="185" fontId="5" fillId="0" borderId="0" applyFont="0" applyFill="0" applyBorder="0" applyAlignment="0" applyProtection="0"/>
    <xf numFmtId="190"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90"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77" fontId="5" fillId="0" borderId="0" applyFont="0" applyFill="0" applyBorder="0" applyAlignment="0" applyProtection="0"/>
    <xf numFmtId="42" fontId="13" fillId="0" borderId="0" applyFont="0" applyFill="0" applyBorder="0" applyAlignment="0" applyProtection="0"/>
    <xf numFmtId="187"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9" fontId="13" fillId="0" borderId="0" applyFont="0" applyFill="0" applyBorder="0" applyAlignment="0" applyProtection="0"/>
    <xf numFmtId="178"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78" fontId="5" fillId="0" borderId="0" applyFont="0" applyFill="0" applyBorder="0" applyAlignment="0" applyProtection="0"/>
    <xf numFmtId="200" fontId="28" fillId="0" borderId="0" applyFont="0" applyFill="0" applyBorder="0" applyAlignment="0" applyProtection="0"/>
    <xf numFmtId="201"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78" fontId="13" fillId="0" borderId="0" applyFont="0" applyFill="0" applyBorder="0" applyAlignment="0" applyProtection="0"/>
    <xf numFmtId="0" fontId="24"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xf numFmtId="0" fontId="24" fillId="0" borderId="0"/>
    <xf numFmtId="187"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0" fontId="24" fillId="0" borderId="0"/>
    <xf numFmtId="20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65" fontId="5" fillId="0" borderId="0" applyFont="0" applyFill="0" applyBorder="0" applyAlignment="0" applyProtection="0"/>
    <xf numFmtId="186" fontId="13" fillId="0" borderId="0" applyFont="0" applyFill="0" applyBorder="0" applyAlignment="0" applyProtection="0"/>
    <xf numFmtId="203"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173" fontId="13"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186" fontId="13" fillId="0" borderId="0" applyFont="0" applyFill="0" applyBorder="0" applyAlignment="0" applyProtection="0"/>
    <xf numFmtId="205" fontId="13" fillId="0" borderId="0" applyFont="0" applyFill="0" applyBorder="0" applyAlignment="0" applyProtection="0"/>
    <xf numFmtId="173" fontId="13" fillId="0" borderId="0" applyFont="0" applyFill="0" applyBorder="0" applyAlignment="0" applyProtection="0"/>
    <xf numFmtId="206"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207"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205" fontId="13" fillId="0" borderId="0" applyFont="0" applyFill="0" applyBorder="0" applyAlignment="0" applyProtection="0"/>
    <xf numFmtId="41" fontId="13" fillId="0" borderId="0" applyFont="0" applyFill="0" applyBorder="0" applyAlignment="0" applyProtection="0"/>
    <xf numFmtId="204"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65" fontId="13" fillId="0" borderId="0" applyFont="0" applyFill="0" applyBorder="0" applyAlignment="0" applyProtection="0"/>
    <xf numFmtId="173" fontId="13" fillId="0" borderId="0" applyFont="0" applyFill="0" applyBorder="0" applyAlignment="0" applyProtection="0"/>
    <xf numFmtId="186" fontId="13" fillId="0" borderId="0" applyFont="0" applyFill="0" applyBorder="0" applyAlignment="0" applyProtection="0"/>
    <xf numFmtId="186" fontId="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206" fontId="13" fillId="0" borderId="0" applyFont="0" applyFill="0" applyBorder="0" applyAlignment="0" applyProtection="0"/>
    <xf numFmtId="186" fontId="13" fillId="0" borderId="0" applyFont="0" applyFill="0" applyBorder="0" applyAlignment="0" applyProtection="0"/>
    <xf numFmtId="208" fontId="13" fillId="0" borderId="0" applyFont="0" applyFill="0" applyBorder="0" applyAlignment="0" applyProtection="0"/>
    <xf numFmtId="186" fontId="13" fillId="0" borderId="0" applyFont="0" applyFill="0" applyBorder="0" applyAlignment="0" applyProtection="0"/>
    <xf numFmtId="207"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73"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207" fontId="13" fillId="0" borderId="0" applyFont="0" applyFill="0" applyBorder="0" applyAlignment="0" applyProtection="0"/>
    <xf numFmtId="173" fontId="13" fillId="0" borderId="0" applyFont="0" applyFill="0" applyBorder="0" applyAlignment="0" applyProtection="0"/>
    <xf numFmtId="207" fontId="13"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206" fontId="13" fillId="0" borderId="0" applyFont="0" applyFill="0" applyBorder="0" applyAlignment="0" applyProtection="0"/>
    <xf numFmtId="186"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207" fontId="13" fillId="0" borderId="0" applyFont="0" applyFill="0" applyBorder="0" applyAlignment="0" applyProtection="0"/>
    <xf numFmtId="205" fontId="13" fillId="0" borderId="0" applyFont="0" applyFill="0" applyBorder="0" applyAlignment="0" applyProtection="0"/>
    <xf numFmtId="41" fontId="13" fillId="0" borderId="0" applyFont="0" applyFill="0" applyBorder="0" applyAlignment="0" applyProtection="0"/>
    <xf numFmtId="205" fontId="13" fillId="0" borderId="0" applyFont="0" applyFill="0" applyBorder="0" applyAlignment="0" applyProtection="0"/>
    <xf numFmtId="186" fontId="13" fillId="0" borderId="0" applyFont="0" applyFill="0" applyBorder="0" applyAlignment="0" applyProtection="0"/>
    <xf numFmtId="205" fontId="13" fillId="0" borderId="0" applyFont="0" applyFill="0" applyBorder="0" applyAlignment="0" applyProtection="0"/>
    <xf numFmtId="186"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7"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206" fontId="13" fillId="0" borderId="0" applyFont="0" applyFill="0" applyBorder="0" applyAlignment="0" applyProtection="0"/>
    <xf numFmtId="186" fontId="13" fillId="0" borderId="0" applyFont="0" applyFill="0" applyBorder="0" applyAlignment="0" applyProtection="0"/>
    <xf numFmtId="191" fontId="13" fillId="0" borderId="0" applyFont="0" applyFill="0" applyBorder="0" applyAlignment="0" applyProtection="0"/>
    <xf numFmtId="192"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74" fontId="13" fillId="0" borderId="0" applyFont="0" applyFill="0" applyBorder="0" applyAlignment="0" applyProtection="0"/>
    <xf numFmtId="193" fontId="13" fillId="0" borderId="0" applyFont="0" applyFill="0" applyBorder="0" applyAlignment="0" applyProtection="0"/>
    <xf numFmtId="194" fontId="13" fillId="0" borderId="0" applyFont="0" applyFill="0" applyBorder="0" applyAlignment="0" applyProtection="0"/>
    <xf numFmtId="191" fontId="13" fillId="0" borderId="0" applyFont="0" applyFill="0" applyBorder="0" applyAlignment="0" applyProtection="0"/>
    <xf numFmtId="194" fontId="13" fillId="0" borderId="0" applyFont="0" applyFill="0" applyBorder="0" applyAlignment="0" applyProtection="0"/>
    <xf numFmtId="174" fontId="13" fillId="0" borderId="0" applyFont="0" applyFill="0" applyBorder="0" applyAlignment="0" applyProtection="0"/>
    <xf numFmtId="195"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191" fontId="13" fillId="0" borderId="0" applyFont="0" applyFill="0" applyBorder="0" applyAlignment="0" applyProtection="0"/>
    <xf numFmtId="19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94" fontId="13" fillId="0" borderId="0" applyFont="0" applyFill="0" applyBorder="0" applyAlignment="0" applyProtection="0"/>
    <xf numFmtId="43" fontId="13" fillId="0" borderId="0" applyFont="0" applyFill="0" applyBorder="0" applyAlignment="0" applyProtection="0"/>
    <xf numFmtId="193"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67" fontId="13" fillId="0" borderId="0" applyFont="0" applyFill="0" applyBorder="0" applyAlignment="0" applyProtection="0"/>
    <xf numFmtId="174" fontId="13" fillId="0" borderId="0" applyFont="0" applyFill="0" applyBorder="0" applyAlignment="0" applyProtection="0"/>
    <xf numFmtId="191" fontId="13" fillId="0" borderId="0" applyFont="0" applyFill="0" applyBorder="0" applyAlignment="0" applyProtection="0"/>
    <xf numFmtId="0"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5"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6"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74"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191"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96" fontId="13" fillId="0" borderId="0" applyFont="0" applyFill="0" applyBorder="0" applyAlignment="0" applyProtection="0"/>
    <xf numFmtId="174" fontId="13" fillId="0" borderId="0" applyFont="0" applyFill="0" applyBorder="0" applyAlignment="0" applyProtection="0"/>
    <xf numFmtId="196" fontId="13" fillId="0" borderId="0" applyFont="0" applyFill="0" applyBorder="0" applyAlignment="0" applyProtection="0"/>
    <xf numFmtId="43" fontId="13" fillId="0" borderId="0" applyFont="0" applyFill="0" applyBorder="0" applyAlignment="0" applyProtection="0"/>
    <xf numFmtId="191" fontId="13" fillId="0" borderId="0" applyFont="0" applyFill="0" applyBorder="0" applyAlignment="0" applyProtection="0"/>
    <xf numFmtId="195" fontId="13" fillId="0" borderId="0" applyFont="0" applyFill="0" applyBorder="0" applyAlignment="0" applyProtection="0"/>
    <xf numFmtId="191"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96" fontId="13" fillId="0" borderId="0" applyFont="0" applyFill="0" applyBorder="0" applyAlignment="0" applyProtection="0"/>
    <xf numFmtId="194" fontId="13" fillId="0" borderId="0" applyFont="0" applyFill="0" applyBorder="0" applyAlignment="0" applyProtection="0"/>
    <xf numFmtId="43" fontId="13" fillId="0" borderId="0" applyFont="0" applyFill="0" applyBorder="0" applyAlignment="0" applyProtection="0"/>
    <xf numFmtId="194" fontId="13" fillId="0" borderId="0" applyFont="0" applyFill="0" applyBorder="0" applyAlignment="0" applyProtection="0"/>
    <xf numFmtId="191" fontId="13" fillId="0" borderId="0" applyFont="0" applyFill="0" applyBorder="0" applyAlignment="0" applyProtection="0"/>
    <xf numFmtId="194" fontId="13" fillId="0" borderId="0" applyFont="0" applyFill="0" applyBorder="0" applyAlignment="0" applyProtection="0"/>
    <xf numFmtId="191" fontId="13" fillId="0" borderId="0" applyFont="0" applyFill="0" applyBorder="0" applyAlignment="0" applyProtection="0"/>
    <xf numFmtId="197" fontId="13" fillId="0" borderId="0" applyFont="0" applyFill="0" applyBorder="0" applyAlignment="0" applyProtection="0"/>
    <xf numFmtId="198" fontId="13" fillId="0" borderId="0" applyFont="0" applyFill="0" applyBorder="0" applyAlignment="0" applyProtection="0"/>
    <xf numFmtId="19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95" fontId="13" fillId="0" borderId="0" applyFont="0" applyFill="0" applyBorder="0" applyAlignment="0" applyProtection="0"/>
    <xf numFmtId="191" fontId="13" fillId="0" borderId="0" applyFont="0" applyFill="0" applyBorder="0" applyAlignment="0" applyProtection="0"/>
    <xf numFmtId="185" fontId="5" fillId="0" borderId="0" applyFont="0" applyFill="0" applyBorder="0" applyAlignment="0" applyProtection="0"/>
    <xf numFmtId="190"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90"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77" fontId="5" fillId="0" borderId="0" applyFont="0" applyFill="0" applyBorder="0" applyAlignment="0" applyProtection="0"/>
    <xf numFmtId="167" fontId="5" fillId="0" borderId="0" applyFont="0" applyFill="0" applyBorder="0" applyAlignment="0" applyProtection="0"/>
    <xf numFmtId="0" fontId="24" fillId="0" borderId="0"/>
    <xf numFmtId="189" fontId="13" fillId="0" borderId="0" applyFont="0" applyFill="0" applyBorder="0" applyAlignment="0" applyProtection="0"/>
    <xf numFmtId="42" fontId="13"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13" fillId="0" borderId="0" applyFont="0" applyFill="0" applyBorder="0" applyAlignment="0" applyProtection="0"/>
    <xf numFmtId="0" fontId="26" fillId="0" borderId="0">
      <alignment vertical="top"/>
    </xf>
    <xf numFmtId="0" fontId="26" fillId="0" borderId="0">
      <alignment vertical="top"/>
    </xf>
    <xf numFmtId="0" fontId="25" fillId="0" borderId="0">
      <alignment vertical="top"/>
    </xf>
    <xf numFmtId="0" fontId="25" fillId="0" borderId="0">
      <alignment vertical="top"/>
    </xf>
    <xf numFmtId="0" fontId="25" fillId="0" borderId="0">
      <alignment vertical="top"/>
    </xf>
    <xf numFmtId="0" fontId="1" fillId="0" borderId="0"/>
    <xf numFmtId="0" fontId="26" fillId="0" borderId="0">
      <alignment vertical="top"/>
    </xf>
    <xf numFmtId="0" fontId="26" fillId="0" borderId="0">
      <alignment vertical="top"/>
    </xf>
    <xf numFmtId="0" fontId="25" fillId="0" borderId="0">
      <alignment vertical="top"/>
    </xf>
    <xf numFmtId="0" fontId="25" fillId="0" borderId="0">
      <alignment vertical="top"/>
    </xf>
    <xf numFmtId="0" fontId="25"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5" fillId="0" borderId="0">
      <alignment vertical="top"/>
    </xf>
    <xf numFmtId="0" fontId="25" fillId="0" borderId="0">
      <alignment vertical="top"/>
    </xf>
    <xf numFmtId="0" fontId="25" fillId="0" borderId="0">
      <alignment vertical="top"/>
    </xf>
    <xf numFmtId="0" fontId="26"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7" fontId="10" fillId="0" borderId="0" applyProtection="0"/>
    <xf numFmtId="185" fontId="10" fillId="0" borderId="0" applyProtection="0"/>
    <xf numFmtId="185" fontId="10" fillId="0" borderId="0" applyProtection="0"/>
    <xf numFmtId="0" fontId="7" fillId="0" borderId="0" applyProtection="0"/>
    <xf numFmtId="177" fontId="10" fillId="0" borderId="0" applyProtection="0"/>
    <xf numFmtId="185" fontId="10" fillId="0" borderId="0" applyProtection="0"/>
    <xf numFmtId="185" fontId="10" fillId="0" borderId="0" applyProtection="0"/>
    <xf numFmtId="0" fontId="7" fillId="0" borderId="0" applyProtection="0"/>
    <xf numFmtId="189" fontId="13"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xf numFmtId="184" fontId="13" fillId="0" borderId="0" applyFont="0" applyFill="0" applyBorder="0" applyAlignment="0" applyProtection="0"/>
    <xf numFmtId="0" fontId="24" fillId="0" borderId="0"/>
    <xf numFmtId="42" fontId="13" fillId="0" borderId="0" applyFont="0" applyFill="0" applyBorder="0" applyAlignment="0" applyProtection="0"/>
    <xf numFmtId="211" fontId="29" fillId="0" borderId="0" applyFont="0" applyFill="0" applyBorder="0" applyAlignment="0" applyProtection="0"/>
    <xf numFmtId="212" fontId="30" fillId="0" borderId="0" applyFont="0" applyFill="0" applyBorder="0" applyAlignment="0" applyProtection="0"/>
    <xf numFmtId="213" fontId="30" fillId="0" borderId="0" applyFont="0" applyFill="0" applyBorder="0" applyAlignment="0" applyProtection="0"/>
    <xf numFmtId="0" fontId="31" fillId="0" borderId="0"/>
    <xf numFmtId="0" fontId="32" fillId="0" borderId="0"/>
    <xf numFmtId="0" fontId="32" fillId="0" borderId="0"/>
    <xf numFmtId="0" fontId="32" fillId="0" borderId="0"/>
    <xf numFmtId="0" fontId="33" fillId="0" borderId="0"/>
    <xf numFmtId="1" fontId="34" fillId="0" borderId="1" applyBorder="0" applyAlignment="0">
      <alignment horizontal="center"/>
    </xf>
    <xf numFmtId="1" fontId="34" fillId="0" borderId="1" applyBorder="0" applyAlignment="0">
      <alignment horizontal="center"/>
    </xf>
    <xf numFmtId="0" fontId="35" fillId="0" borderId="0"/>
    <xf numFmtId="0" fontId="35" fillId="0" borderId="0"/>
    <xf numFmtId="0" fontId="1" fillId="0" borderId="0"/>
    <xf numFmtId="0" fontId="35" fillId="0" borderId="0" applyProtection="0"/>
    <xf numFmtId="3" fontId="8" fillId="0" borderId="1"/>
    <xf numFmtId="3" fontId="8" fillId="0" borderId="1"/>
    <xf numFmtId="3" fontId="8" fillId="0" borderId="1"/>
    <xf numFmtId="3" fontId="8" fillId="0" borderId="1"/>
    <xf numFmtId="211" fontId="29" fillId="0" borderId="0" applyFont="0" applyFill="0" applyBorder="0" applyAlignment="0" applyProtection="0"/>
    <xf numFmtId="0" fontId="37" fillId="2" borderId="0"/>
    <xf numFmtId="0" fontId="37" fillId="2" borderId="0"/>
    <xf numFmtId="0" fontId="37" fillId="2" borderId="0"/>
    <xf numFmtId="211" fontId="29" fillId="0" borderId="0" applyFont="0" applyFill="0" applyBorder="0" applyAlignment="0" applyProtection="0"/>
    <xf numFmtId="0" fontId="37"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211" fontId="29" fillId="0" borderId="0" applyFont="0" applyFill="0" applyBorder="0" applyAlignment="0" applyProtection="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9" fillId="0" borderId="0" applyFont="0" applyFill="0" applyBorder="0" applyAlignment="0">
      <alignment horizontal="left"/>
    </xf>
    <xf numFmtId="0" fontId="37" fillId="2" borderId="0"/>
    <xf numFmtId="0" fontId="39" fillId="0" borderId="0" applyFont="0" applyFill="0" applyBorder="0" applyAlignment="0">
      <alignment horizontal="left"/>
    </xf>
    <xf numFmtId="0" fontId="38" fillId="2" borderId="0"/>
    <xf numFmtId="0" fontId="38" fillId="2" borderId="0"/>
    <xf numFmtId="0" fontId="38" fillId="2" borderId="0"/>
    <xf numFmtId="0" fontId="38" fillId="2" borderId="0"/>
    <xf numFmtId="0" fontId="38" fillId="2" borderId="0"/>
    <xf numFmtId="0" fontId="38" fillId="2" borderId="0"/>
    <xf numFmtId="211" fontId="29" fillId="0" borderId="0" applyFont="0" applyFill="0" applyBorder="0" applyAlignment="0" applyProtection="0"/>
    <xf numFmtId="0" fontId="37" fillId="2" borderId="0"/>
    <xf numFmtId="0" fontId="37" fillId="2" borderId="0"/>
    <xf numFmtId="0" fontId="40" fillId="0" borderId="1" applyNumberFormat="0" applyFont="0" applyBorder="0">
      <alignment horizontal="left" indent="2"/>
    </xf>
    <xf numFmtId="0" fontId="40" fillId="0" borderId="1" applyNumberFormat="0" applyFont="0" applyBorder="0">
      <alignment horizontal="left" indent="2"/>
    </xf>
    <xf numFmtId="0" fontId="39" fillId="0" borderId="0" applyFont="0" applyFill="0" applyBorder="0" applyAlignment="0">
      <alignment horizontal="left"/>
    </xf>
    <xf numFmtId="0" fontId="39" fillId="0" borderId="0" applyFont="0" applyFill="0" applyBorder="0" applyAlignment="0">
      <alignment horizontal="left"/>
    </xf>
    <xf numFmtId="0" fontId="41" fillId="0" borderId="0"/>
    <xf numFmtId="0" fontId="42" fillId="3" borderId="14" applyFont="0" applyFill="0" applyAlignment="0">
      <alignment vertical="center" wrapText="1"/>
    </xf>
    <xf numFmtId="9" fontId="43" fillId="0" borderId="0" applyBorder="0" applyAlignment="0" applyProtection="0"/>
    <xf numFmtId="0" fontId="44" fillId="2" borderId="0"/>
    <xf numFmtId="0" fontId="44"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44" fillId="2" borderId="0"/>
    <xf numFmtId="0" fontId="44" fillId="2" borderId="0"/>
    <xf numFmtId="0" fontId="40" fillId="0" borderId="1" applyNumberFormat="0" applyFont="0" applyBorder="0" applyAlignment="0">
      <alignment horizontal="center"/>
    </xf>
    <xf numFmtId="0" fontId="40" fillId="0" borderId="1" applyNumberFormat="0" applyFont="0" applyBorder="0" applyAlignment="0">
      <alignment horizontal="center"/>
    </xf>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6" fillId="0" borderId="0"/>
    <xf numFmtId="0" fontId="47" fillId="2" borderId="0"/>
    <xf numFmtId="0" fontId="47"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47" fillId="2" borderId="0"/>
    <xf numFmtId="0" fontId="48" fillId="0" borderId="0">
      <alignment wrapText="1"/>
    </xf>
    <xf numFmtId="0" fontId="4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48" fillId="0" borderId="0">
      <alignment wrapText="1"/>
    </xf>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175" fontId="49" fillId="0" borderId="8" applyNumberFormat="0" applyFont="0" applyBorder="0" applyAlignment="0">
      <alignment horizontal="center"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14"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21" borderId="0" applyNumberFormat="0" applyBorder="0" applyAlignment="0" applyProtection="0"/>
    <xf numFmtId="214" fontId="52" fillId="0" borderId="0" applyFont="0" applyFill="0" applyBorder="0" applyAlignment="0" applyProtection="0"/>
    <xf numFmtId="0" fontId="53" fillId="0" borderId="0" applyFont="0" applyFill="0" applyBorder="0" applyAlignment="0" applyProtection="0"/>
    <xf numFmtId="170" fontId="54" fillId="0" borderId="0" applyFont="0" applyFill="0" applyBorder="0" applyAlignment="0" applyProtection="0"/>
    <xf numFmtId="206" fontId="52" fillId="0" borderId="0" applyFont="0" applyFill="0" applyBorder="0" applyAlignment="0" applyProtection="0"/>
    <xf numFmtId="0" fontId="53" fillId="0" borderId="0" applyFont="0" applyFill="0" applyBorder="0" applyAlignment="0" applyProtection="0"/>
    <xf numFmtId="215" fontId="52" fillId="0" borderId="0" applyFont="0" applyFill="0" applyBorder="0" applyAlignment="0" applyProtection="0"/>
    <xf numFmtId="0" fontId="55" fillId="0" borderId="0">
      <alignment horizontal="center" wrapText="1"/>
      <protection locked="0"/>
    </xf>
    <xf numFmtId="0" fontId="56" fillId="0" borderId="0">
      <alignment horizontal="center" wrapText="1"/>
      <protection locked="0"/>
    </xf>
    <xf numFmtId="0" fontId="57" fillId="0" borderId="0" applyNumberFormat="0" applyBorder="0" applyAlignment="0">
      <alignment horizontal="center"/>
    </xf>
    <xf numFmtId="204" fontId="58" fillId="0" borderId="0" applyFont="0" applyFill="0" applyBorder="0" applyAlignment="0" applyProtection="0"/>
    <xf numFmtId="0" fontId="59" fillId="0" borderId="0" applyFont="0" applyFill="0" applyBorder="0" applyAlignment="0" applyProtection="0"/>
    <xf numFmtId="216" fontId="13" fillId="0" borderId="0" applyFont="0" applyFill="0" applyBorder="0" applyAlignment="0" applyProtection="0"/>
    <xf numFmtId="193" fontId="58" fillId="0" borderId="0" applyFont="0" applyFill="0" applyBorder="0" applyAlignment="0" applyProtection="0"/>
    <xf numFmtId="0" fontId="59" fillId="0" borderId="0" applyFont="0" applyFill="0" applyBorder="0" applyAlignment="0" applyProtection="0"/>
    <xf numFmtId="217" fontId="13" fillId="0" borderId="0" applyFont="0" applyFill="0" applyBorder="0" applyAlignment="0" applyProtection="0"/>
    <xf numFmtId="185" fontId="5" fillId="0" borderId="0" applyFont="0" applyFill="0" applyBorder="0" applyAlignment="0" applyProtection="0"/>
    <xf numFmtId="190" fontId="5" fillId="0" borderId="0" applyFont="0" applyFill="0" applyBorder="0" applyAlignment="0" applyProtection="0"/>
    <xf numFmtId="0" fontId="60" fillId="5" borderId="0" applyNumberFormat="0" applyBorder="0" applyAlignment="0" applyProtection="0"/>
    <xf numFmtId="0" fontId="61" fillId="0" borderId="0" applyNumberFormat="0" applyFill="0" applyBorder="0" applyAlignment="0" applyProtection="0"/>
    <xf numFmtId="0" fontId="59" fillId="0" borderId="0"/>
    <xf numFmtId="0" fontId="62" fillId="0" borderId="0"/>
    <xf numFmtId="0" fontId="63" fillId="0" borderId="0"/>
    <xf numFmtId="0" fontId="59" fillId="0" borderId="0"/>
    <xf numFmtId="0" fontId="64" fillId="0" borderId="0"/>
    <xf numFmtId="0" fontId="65" fillId="0" borderId="0"/>
    <xf numFmtId="0" fontId="66" fillId="0" borderId="0"/>
    <xf numFmtId="218" fontId="27" fillId="0" borderId="0" applyFill="0" applyBorder="0" applyAlignment="0"/>
    <xf numFmtId="219" fontId="6" fillId="0" borderId="0" applyFill="0" applyBorder="0" applyAlignment="0"/>
    <xf numFmtId="220" fontId="67"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2"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4"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6" fontId="46"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8" fontId="67"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30" fontId="67"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20" fontId="67"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0" fontId="68" fillId="22" borderId="15" applyNumberFormat="0" applyAlignment="0" applyProtection="0"/>
    <xf numFmtId="0" fontId="69" fillId="0" borderId="0"/>
    <xf numFmtId="0" fontId="70" fillId="0" borderId="0"/>
    <xf numFmtId="0" fontId="71" fillId="0" borderId="0" applyFill="0" applyBorder="0" applyProtection="0">
      <alignment horizontal="center"/>
      <protection locked="0"/>
    </xf>
    <xf numFmtId="232" fontId="13" fillId="0" borderId="0" applyFont="0" applyFill="0" applyBorder="0" applyAlignment="0" applyProtection="0"/>
    <xf numFmtId="0" fontId="72" fillId="23" borderId="16" applyNumberFormat="0" applyAlignment="0" applyProtection="0"/>
    <xf numFmtId="175" fontId="35" fillId="0" borderId="0" applyFont="0" applyFill="0" applyBorder="0" applyAlignment="0" applyProtection="0"/>
    <xf numFmtId="1" fontId="73" fillId="0" borderId="9" applyBorder="0"/>
    <xf numFmtId="0" fontId="74" fillId="0" borderId="2">
      <alignment horizontal="center"/>
    </xf>
    <xf numFmtId="233" fontId="75" fillId="0" borderId="0"/>
    <xf numFmtId="233" fontId="75" fillId="0" borderId="0"/>
    <xf numFmtId="233" fontId="75" fillId="0" borderId="0"/>
    <xf numFmtId="233" fontId="75" fillId="0" borderId="0"/>
    <xf numFmtId="233" fontId="75" fillId="0" borderId="0"/>
    <xf numFmtId="233" fontId="75" fillId="0" borderId="0"/>
    <xf numFmtId="233" fontId="75" fillId="0" borderId="0"/>
    <xf numFmtId="233" fontId="75" fillId="0" borderId="0"/>
    <xf numFmtId="234" fontId="1" fillId="0" borderId="0" applyFont="0" applyFill="0" applyBorder="0" applyAlignment="0" applyProtection="0"/>
    <xf numFmtId="234" fontId="1" fillId="0" borderId="0" applyFont="0" applyFill="0" applyBorder="0" applyAlignment="0" applyProtection="0"/>
    <xf numFmtId="234" fontId="1" fillId="0" borderId="0" applyFont="0" applyFill="0" applyBorder="0" applyAlignment="0" applyProtection="0"/>
    <xf numFmtId="234" fontId="1" fillId="0" borderId="0" applyFont="0" applyFill="0" applyBorder="0" applyAlignment="0" applyProtection="0"/>
    <xf numFmtId="234" fontId="1" fillId="0" borderId="0" applyFont="0" applyFill="0" applyBorder="0" applyAlignment="0" applyProtection="0"/>
    <xf numFmtId="234" fontId="1" fillId="0" borderId="0" applyFont="0" applyFill="0" applyBorder="0" applyAlignment="0" applyProtection="0"/>
    <xf numFmtId="234" fontId="1" fillId="0" borderId="0" applyFont="0" applyFill="0" applyBorder="0" applyAlignment="0" applyProtection="0"/>
    <xf numFmtId="234" fontId="1" fillId="0" borderId="0" applyFont="0" applyFill="0" applyBorder="0" applyAlignment="0" applyProtection="0"/>
    <xf numFmtId="234" fontId="1" fillId="0" borderId="0" applyFont="0" applyFill="0" applyBorder="0" applyAlignment="0" applyProtection="0"/>
    <xf numFmtId="234" fontId="1" fillId="0" borderId="0" applyFont="0" applyFill="0" applyBorder="0" applyAlignment="0" applyProtection="0"/>
    <xf numFmtId="234" fontId="1" fillId="0" borderId="0" applyFont="0" applyFill="0" applyBorder="0" applyAlignment="0" applyProtection="0"/>
    <xf numFmtId="234" fontId="1" fillId="0" borderId="0" applyFont="0" applyFill="0" applyBorder="0" applyAlignment="0" applyProtection="0"/>
    <xf numFmtId="234" fontId="1" fillId="0" borderId="0" applyFont="0" applyFill="0" applyBorder="0" applyAlignment="0" applyProtection="0"/>
    <xf numFmtId="234" fontId="1" fillId="0" borderId="0" applyFont="0" applyFill="0" applyBorder="0" applyAlignment="0" applyProtection="0"/>
    <xf numFmtId="234" fontId="1" fillId="0" borderId="0" applyFont="0" applyFill="0" applyBorder="0" applyAlignment="0" applyProtection="0"/>
    <xf numFmtId="41" fontId="1" fillId="0" borderId="0" applyFont="0" applyFill="0" applyBorder="0" applyAlignment="0" applyProtection="0"/>
    <xf numFmtId="41" fontId="76" fillId="0" borderId="0" applyFont="0" applyFill="0" applyBorder="0" applyAlignment="0" applyProtection="0"/>
    <xf numFmtId="165" fontId="51"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203"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235" fontId="10" fillId="0" borderId="0" applyProtection="0"/>
    <xf numFmtId="235" fontId="10" fillId="0" borderId="0" applyProtection="0"/>
    <xf numFmtId="203"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6" fontId="10" fillId="0" borderId="0" applyFont="0" applyFill="0" applyBorder="0" applyAlignment="0" applyProtection="0"/>
    <xf numFmtId="167" fontId="10" fillId="0" borderId="0" applyFont="0" applyFill="0" applyBorder="0" applyAlignment="0" applyProtection="0"/>
    <xf numFmtId="41" fontId="77" fillId="0" borderId="0" applyFont="0" applyFill="0" applyBorder="0" applyAlignment="0" applyProtection="0"/>
    <xf numFmtId="165"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28" fontId="67"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36" fontId="78" fillId="0" borderId="0" applyFont="0" applyFill="0" applyBorder="0" applyAlignment="0" applyProtection="0"/>
    <xf numFmtId="237" fontId="10" fillId="0" borderId="0" applyFont="0" applyFill="0" applyBorder="0" applyAlignment="0" applyProtection="0"/>
    <xf numFmtId="238" fontId="79" fillId="0" borderId="0" applyFont="0" applyFill="0" applyBorder="0" applyAlignment="0" applyProtection="0"/>
    <xf numFmtId="239" fontId="10" fillId="0" borderId="0" applyFont="0" applyFill="0" applyBorder="0" applyAlignment="0" applyProtection="0"/>
    <xf numFmtId="240" fontId="79" fillId="0" borderId="0" applyFont="0" applyFill="0" applyBorder="0" applyAlignment="0" applyProtection="0"/>
    <xf numFmtId="241" fontId="10" fillId="0" borderId="0" applyFont="0" applyFill="0" applyBorder="0" applyAlignment="0" applyProtection="0"/>
    <xf numFmtId="167" fontId="77"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174" fontId="77" fillId="0" borderId="0" applyFont="0" applyFill="0" applyBorder="0" applyAlignment="0" applyProtection="0"/>
    <xf numFmtId="242" fontId="77" fillId="0" borderId="0" applyFont="0" applyFill="0" applyBorder="0" applyAlignment="0" applyProtection="0"/>
    <xf numFmtId="43" fontId="77" fillId="0" borderId="0" applyFont="0" applyFill="0" applyBorder="0" applyAlignment="0" applyProtection="0"/>
    <xf numFmtId="177" fontId="7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5" fontId="77"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7" fontId="77" fillId="0" borderId="0" applyFont="0" applyFill="0" applyBorder="0" applyAlignment="0" applyProtection="0"/>
    <xf numFmtId="243" fontId="77" fillId="0" borderId="0" applyFont="0" applyFill="0" applyBorder="0" applyAlignment="0" applyProtection="0"/>
    <xf numFmtId="43" fontId="77" fillId="0" borderId="0" applyFont="0" applyFill="0" applyBorder="0" applyAlignment="0" applyProtection="0"/>
    <xf numFmtId="244" fontId="77" fillId="0" borderId="0" applyFont="0" applyFill="0" applyBorder="0" applyAlignment="0" applyProtection="0"/>
    <xf numFmtId="165"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244" fontId="77" fillId="0" borderId="0" applyFont="0" applyFill="0" applyBorder="0" applyAlignment="0" applyProtection="0"/>
    <xf numFmtId="245" fontId="77" fillId="0" borderId="0" applyFont="0" applyFill="0" applyBorder="0" applyAlignment="0" applyProtection="0"/>
    <xf numFmtId="245" fontId="77"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245" fontId="77" fillId="0" borderId="0" applyFont="0" applyFill="0" applyBorder="0" applyAlignment="0" applyProtection="0"/>
    <xf numFmtId="245" fontId="77"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82"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43" fontId="7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43" fontId="83" fillId="0" borderId="0" applyFont="0" applyFill="0" applyBorder="0" applyAlignment="0" applyProtection="0"/>
    <xf numFmtId="43" fontId="77" fillId="0" borderId="0" applyFont="0" applyFill="0" applyBorder="0" applyAlignment="0" applyProtection="0"/>
    <xf numFmtId="0"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43" fontId="33"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167" fontId="77" fillId="0" borderId="0" applyFont="0" applyFill="0" applyBorder="0" applyAlignment="0" applyProtection="0"/>
    <xf numFmtId="43" fontId="4" fillId="0" borderId="0" applyFont="0" applyFill="0" applyBorder="0" applyAlignment="0" applyProtection="0"/>
    <xf numFmtId="213" fontId="1" fillId="0" borderId="0" applyFont="0" applyFill="0" applyBorder="0" applyAlignment="0" applyProtection="0"/>
    <xf numFmtId="43" fontId="77" fillId="0" borderId="0" applyFont="0" applyFill="0" applyBorder="0" applyAlignment="0" applyProtection="0"/>
    <xf numFmtId="246" fontId="77" fillId="0" borderId="0" applyFont="0" applyFill="0" applyBorder="0" applyAlignment="0" applyProtection="0"/>
    <xf numFmtId="247" fontId="77" fillId="0" borderId="0" applyFont="0" applyFill="0" applyBorder="0" applyAlignment="0" applyProtection="0"/>
    <xf numFmtId="246" fontId="77" fillId="0" borderId="0" applyFont="0" applyFill="0" applyBorder="0" applyAlignment="0" applyProtection="0"/>
    <xf numFmtId="43" fontId="77" fillId="0" borderId="0" applyFont="0" applyFill="0" applyBorder="0" applyAlignment="0" applyProtection="0"/>
    <xf numFmtId="43" fontId="81" fillId="0" borderId="0" applyFont="0" applyFill="0" applyBorder="0" applyAlignment="0" applyProtection="0"/>
    <xf numFmtId="43" fontId="77" fillId="0" borderId="0" applyFont="0" applyFill="0" applyBorder="0" applyAlignment="0" applyProtection="0"/>
    <xf numFmtId="248" fontId="1"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94" fontId="1" fillId="0" borderId="0" applyFont="0" applyFill="0" applyBorder="0" applyAlignment="0" applyProtection="0"/>
    <xf numFmtId="44" fontId="10" fillId="0" borderId="0" applyFont="0" applyFill="0" applyBorder="0" applyAlignment="0" applyProtection="0"/>
    <xf numFmtId="43" fontId="82" fillId="0" borderId="0" applyFont="0" applyFill="0" applyBorder="0" applyAlignment="0" applyProtection="0"/>
    <xf numFmtId="0" fontId="77" fillId="0" borderId="0" applyFont="0" applyFill="0" applyBorder="0" applyAlignment="0" applyProtection="0"/>
    <xf numFmtId="17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0" fillId="0" borderId="0" applyFont="0" applyFill="0" applyBorder="0" applyAlignment="0" applyProtection="0"/>
    <xf numFmtId="249" fontId="31" fillId="0" borderId="0" applyFont="0" applyFill="0" applyBorder="0" applyAlignment="0" applyProtection="0"/>
    <xf numFmtId="43" fontId="77" fillId="0" borderId="0" applyFont="0" applyFill="0" applyBorder="0" applyAlignment="0" applyProtection="0"/>
    <xf numFmtId="17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84" fillId="0" borderId="0" applyFont="0" applyFill="0" applyBorder="0" applyAlignment="0" applyProtection="0"/>
    <xf numFmtId="43" fontId="77" fillId="0" borderId="0" applyFont="0" applyFill="0" applyBorder="0" applyAlignment="0" applyProtection="0"/>
    <xf numFmtId="249" fontId="31" fillId="0" borderId="0" applyFont="0" applyFill="0" applyBorder="0" applyAlignment="0" applyProtection="0"/>
    <xf numFmtId="250" fontId="10" fillId="0" borderId="0" applyProtection="0"/>
    <xf numFmtId="249" fontId="31" fillId="0" borderId="0" applyFont="0" applyFill="0" applyBorder="0" applyAlignment="0" applyProtection="0"/>
    <xf numFmtId="174" fontId="10" fillId="0" borderId="0" applyFont="0" applyFill="0" applyBorder="0" applyAlignment="0" applyProtection="0"/>
    <xf numFmtId="174" fontId="7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51"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51" fillId="0" borderId="0" applyFont="0" applyFill="0" applyBorder="0" applyAlignment="0" applyProtection="0"/>
    <xf numFmtId="252" fontId="10" fillId="0" borderId="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52" fontId="10" fillId="0" borderId="0" applyProtection="0"/>
    <xf numFmtId="43" fontId="77"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252" fontId="10" fillId="0" borderId="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0" fillId="0" borderId="0" applyProtection="0"/>
    <xf numFmtId="174" fontId="77" fillId="0" borderId="0" applyFont="0" applyFill="0" applyBorder="0" applyAlignment="0" applyProtection="0"/>
    <xf numFmtId="174" fontId="77" fillId="0" borderId="0" applyFont="0" applyFill="0" applyBorder="0" applyAlignment="0" applyProtection="0"/>
    <xf numFmtId="17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4" fontId="77" fillId="0" borderId="0" applyFont="0" applyFill="0" applyBorder="0" applyAlignment="0" applyProtection="0"/>
    <xf numFmtId="174" fontId="77" fillId="0" borderId="0" applyFont="0" applyFill="0" applyBorder="0" applyAlignment="0" applyProtection="0"/>
    <xf numFmtId="174" fontId="77" fillId="0" borderId="0" applyFont="0" applyFill="0" applyBorder="0" applyAlignment="0" applyProtection="0"/>
    <xf numFmtId="174" fontId="77" fillId="0" borderId="0" applyFont="0" applyFill="0" applyBorder="0" applyAlignment="0" applyProtection="0"/>
    <xf numFmtId="174" fontId="77" fillId="0" borderId="0" applyFont="0" applyFill="0" applyBorder="0" applyAlignment="0" applyProtection="0"/>
    <xf numFmtId="174" fontId="77" fillId="0" borderId="0" applyFont="0" applyFill="0" applyBorder="0" applyAlignment="0" applyProtection="0"/>
    <xf numFmtId="174" fontId="7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77" fillId="0" borderId="0" applyFont="0" applyFill="0" applyBorder="0" applyAlignment="0" applyProtection="0"/>
    <xf numFmtId="174" fontId="77" fillId="0" borderId="0" applyFont="0" applyFill="0" applyBorder="0" applyAlignment="0" applyProtection="0"/>
    <xf numFmtId="174" fontId="77" fillId="0" borderId="0" applyFont="0" applyFill="0" applyBorder="0" applyAlignment="0" applyProtection="0"/>
    <xf numFmtId="174" fontId="77" fillId="0" borderId="0" applyFont="0" applyFill="0" applyBorder="0" applyAlignment="0" applyProtection="0"/>
    <xf numFmtId="40" fontId="27" fillId="0" borderId="0" applyFont="0" applyFill="0" applyBorder="0" applyAlignment="0" applyProtection="0"/>
    <xf numFmtId="174" fontId="77" fillId="0" borderId="0" applyFont="0" applyFill="0" applyBorder="0" applyAlignment="0" applyProtection="0"/>
    <xf numFmtId="174" fontId="77"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253" fontId="80" fillId="0" borderId="0" applyFont="0" applyFill="0" applyBorder="0" applyAlignment="0" applyProtection="0"/>
    <xf numFmtId="43" fontId="1" fillId="0" borderId="0" applyFont="0" applyFill="0" applyBorder="0" applyAlignment="0" applyProtection="0"/>
    <xf numFmtId="254" fontId="80" fillId="0" borderId="0" applyFont="0" applyFill="0" applyBorder="0" applyAlignment="0" applyProtection="0"/>
    <xf numFmtId="43" fontId="1" fillId="0" borderId="0" applyFont="0" applyFill="0" applyBorder="0" applyAlignment="0" applyProtection="0"/>
    <xf numFmtId="192" fontId="77" fillId="0" borderId="0" applyFont="0" applyFill="0" applyBorder="0" applyAlignment="0" applyProtection="0"/>
    <xf numFmtId="192" fontId="77" fillId="0" borderId="0" applyFont="0" applyFill="0" applyBorder="0" applyAlignment="0" applyProtection="0"/>
    <xf numFmtId="167" fontId="77" fillId="0" borderId="0" applyFont="0" applyFill="0" applyBorder="0" applyAlignment="0" applyProtection="0"/>
    <xf numFmtId="252" fontId="10" fillId="0" borderId="0" applyProtection="0"/>
    <xf numFmtId="252" fontId="10" fillId="0" borderId="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0" fontId="1"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92" fontId="77" fillId="0" borderId="0" applyFont="0" applyFill="0" applyBorder="0" applyAlignment="0" applyProtection="0"/>
    <xf numFmtId="43" fontId="77" fillId="0" borderId="0" applyFont="0" applyFill="0" applyBorder="0" applyAlignment="0" applyProtection="0"/>
    <xf numFmtId="192" fontId="1" fillId="0" borderId="0" applyFont="0" applyFill="0" applyBorder="0" applyAlignment="0" applyProtection="0"/>
    <xf numFmtId="43" fontId="77" fillId="0" borderId="0" applyFont="0" applyFill="0" applyBorder="0" applyAlignment="0" applyProtection="0"/>
    <xf numFmtId="192" fontId="1" fillId="0" borderId="0" applyFont="0" applyFill="0" applyBorder="0" applyAlignment="0" applyProtection="0"/>
    <xf numFmtId="167" fontId="1" fillId="0" borderId="0" applyFont="0" applyFill="0" applyBorder="0" applyAlignment="0" applyProtection="0"/>
    <xf numFmtId="167" fontId="10" fillId="0" borderId="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167" fontId="10" fillId="0" borderId="0" applyFont="0" applyFill="0" applyBorder="0" applyAlignment="0" applyProtection="0"/>
    <xf numFmtId="43" fontId="8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92" fontId="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77" fillId="0" borderId="0" applyFont="0" applyFill="0" applyBorder="0" applyAlignment="0" applyProtection="0"/>
    <xf numFmtId="228" fontId="77" fillId="0" borderId="0" applyFont="0" applyFill="0" applyBorder="0" applyAlignment="0" applyProtection="0"/>
    <xf numFmtId="228" fontId="77" fillId="0" borderId="0" applyFont="0" applyFill="0" applyBorder="0" applyAlignment="0" applyProtection="0"/>
    <xf numFmtId="43" fontId="81" fillId="0" borderId="0" applyFont="0" applyFill="0" applyBorder="0" applyAlignment="0" applyProtection="0"/>
    <xf numFmtId="175" fontId="77" fillId="0" borderId="0" applyFont="0" applyFill="0" applyBorder="0" applyAlignment="0" applyProtection="0"/>
    <xf numFmtId="43" fontId="77" fillId="0" borderId="0" applyFont="0" applyFill="0" applyBorder="0" applyAlignment="0" applyProtection="0"/>
    <xf numFmtId="167" fontId="77" fillId="0" borderId="0" applyFont="0" applyFill="0" applyBorder="0" applyAlignment="0" applyProtection="0"/>
    <xf numFmtId="43" fontId="77" fillId="0" borderId="0" applyFont="0" applyFill="0" applyBorder="0" applyAlignment="0" applyProtection="0"/>
    <xf numFmtId="255" fontId="33" fillId="0" borderId="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0" fillId="0" borderId="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0" fontId="3" fillId="0" borderId="0" applyNumberFormat="0" applyFill="0" applyBorder="0" applyAlignment="0" applyProtection="0"/>
    <xf numFmtId="0" fontId="85" fillId="0" borderId="0">
      <alignment horizontal="center"/>
    </xf>
    <xf numFmtId="0" fontId="86" fillId="0" borderId="0" applyNumberFormat="0" applyAlignment="0">
      <alignment horizontal="left"/>
    </xf>
    <xf numFmtId="191" fontId="87" fillId="0" borderId="0" applyFont="0" applyFill="0" applyBorder="0" applyAlignment="0" applyProtection="0"/>
    <xf numFmtId="256" fontId="88" fillId="0" borderId="0" applyFill="0" applyBorder="0" applyProtection="0"/>
    <xf numFmtId="257" fontId="78" fillId="0" borderId="0" applyFont="0" applyFill="0" applyBorder="0" applyAlignment="0" applyProtection="0"/>
    <xf numFmtId="258" fontId="33" fillId="0" borderId="0" applyFill="0" applyBorder="0" applyProtection="0"/>
    <xf numFmtId="258" fontId="33" fillId="0" borderId="5" applyFill="0" applyProtection="0"/>
    <xf numFmtId="258" fontId="33" fillId="0" borderId="17" applyFill="0" applyProtection="0"/>
    <xf numFmtId="259" fontId="62" fillId="0" borderId="0" applyFont="0" applyFill="0" applyBorder="0" applyAlignment="0" applyProtection="0"/>
    <xf numFmtId="260" fontId="89" fillId="0" borderId="0" applyFont="0" applyFill="0" applyBorder="0" applyAlignment="0" applyProtection="0"/>
    <xf numFmtId="261" fontId="1" fillId="0" borderId="0" applyFont="0" applyFill="0" applyBorder="0" applyAlignment="0" applyProtection="0"/>
    <xf numFmtId="262" fontId="1" fillId="0" borderId="0" applyFont="0" applyFill="0" applyBorder="0" applyAlignment="0" applyProtection="0"/>
    <xf numFmtId="262" fontId="1" fillId="0" borderId="0" applyFont="0" applyFill="0" applyBorder="0" applyAlignment="0" applyProtection="0"/>
    <xf numFmtId="262" fontId="1" fillId="0" borderId="0" applyFont="0" applyFill="0" applyBorder="0" applyAlignment="0" applyProtection="0"/>
    <xf numFmtId="262" fontId="1" fillId="0" borderId="0" applyFont="0" applyFill="0" applyBorder="0" applyAlignment="0" applyProtection="0"/>
    <xf numFmtId="262" fontId="1" fillId="0" borderId="0" applyFont="0" applyFill="0" applyBorder="0" applyAlignment="0" applyProtection="0"/>
    <xf numFmtId="262" fontId="1" fillId="0" borderId="0" applyFont="0" applyFill="0" applyBorder="0" applyAlignment="0" applyProtection="0"/>
    <xf numFmtId="262" fontId="1" fillId="0" borderId="0" applyFont="0" applyFill="0" applyBorder="0" applyAlignment="0" applyProtection="0"/>
    <xf numFmtId="262" fontId="1" fillId="0" borderId="0" applyFont="0" applyFill="0" applyBorder="0" applyAlignment="0" applyProtection="0"/>
    <xf numFmtId="262" fontId="1" fillId="0" borderId="0" applyFont="0" applyFill="0" applyBorder="0" applyAlignment="0" applyProtection="0"/>
    <xf numFmtId="262" fontId="1" fillId="0" borderId="0" applyFont="0" applyFill="0" applyBorder="0" applyAlignment="0" applyProtection="0"/>
    <xf numFmtId="262" fontId="1" fillId="0" borderId="0" applyFont="0" applyFill="0" applyBorder="0" applyAlignment="0" applyProtection="0"/>
    <xf numFmtId="262" fontId="1" fillId="0" borderId="0" applyFont="0" applyFill="0" applyBorder="0" applyAlignment="0" applyProtection="0"/>
    <xf numFmtId="262" fontId="1" fillId="0" borderId="0" applyFont="0" applyFill="0" applyBorder="0" applyAlignment="0" applyProtection="0"/>
    <xf numFmtId="262" fontId="1" fillId="0" borderId="0" applyFont="0" applyFill="0" applyBorder="0" applyAlignment="0" applyProtection="0"/>
    <xf numFmtId="262" fontId="1" fillId="0" borderId="0" applyFont="0" applyFill="0" applyBorder="0" applyAlignment="0" applyProtection="0"/>
    <xf numFmtId="263" fontId="89" fillId="0" borderId="0" applyFont="0" applyFill="0" applyBorder="0" applyAlignment="0" applyProtection="0"/>
    <xf numFmtId="220" fontId="67"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64" fontId="79" fillId="0" borderId="0" applyFont="0" applyFill="0" applyBorder="0" applyAlignment="0" applyProtection="0"/>
    <xf numFmtId="265" fontId="10" fillId="0" borderId="0" applyFont="0" applyFill="0" applyBorder="0" applyAlignment="0" applyProtection="0"/>
    <xf numFmtId="266" fontId="79" fillId="0" borderId="0" applyFont="0" applyFill="0" applyBorder="0" applyAlignment="0" applyProtection="0"/>
    <xf numFmtId="267" fontId="79" fillId="0" borderId="0" applyFont="0" applyFill="0" applyBorder="0" applyAlignment="0" applyProtection="0"/>
    <xf numFmtId="268" fontId="10" fillId="0" borderId="0" applyFont="0" applyFill="0" applyBorder="0" applyAlignment="0" applyProtection="0"/>
    <xf numFmtId="269" fontId="79" fillId="0" borderId="0" applyFont="0" applyFill="0" applyBorder="0" applyAlignment="0" applyProtection="0"/>
    <xf numFmtId="270" fontId="79" fillId="0" borderId="0" applyFont="0" applyFill="0" applyBorder="0" applyAlignment="0" applyProtection="0"/>
    <xf numFmtId="271" fontId="10" fillId="0" borderId="0" applyFont="0" applyFill="0" applyBorder="0" applyAlignment="0" applyProtection="0"/>
    <xf numFmtId="272" fontId="79" fillId="0" borderId="0" applyFont="0" applyFill="0" applyBorder="0" applyAlignment="0" applyProtection="0"/>
    <xf numFmtId="44" fontId="77" fillId="0" borderId="0" applyFont="0" applyFill="0" applyBorder="0" applyAlignment="0" applyProtection="0"/>
    <xf numFmtId="273" fontId="1" fillId="0" borderId="0" applyFont="0" applyFill="0" applyBorder="0" applyAlignment="0" applyProtection="0"/>
    <xf numFmtId="273" fontId="1" fillId="0" borderId="0" applyFont="0" applyFill="0" applyBorder="0" applyAlignment="0" applyProtection="0"/>
    <xf numFmtId="273" fontId="1" fillId="0" borderId="0" applyFont="0" applyFill="0" applyBorder="0" applyAlignment="0" applyProtection="0"/>
    <xf numFmtId="273" fontId="1" fillId="0" borderId="0" applyFont="0" applyFill="0" applyBorder="0" applyAlignment="0" applyProtection="0"/>
    <xf numFmtId="273" fontId="1" fillId="0" borderId="0" applyFont="0" applyFill="0" applyBorder="0" applyAlignment="0" applyProtection="0"/>
    <xf numFmtId="273" fontId="1" fillId="0" borderId="0" applyFont="0" applyFill="0" applyBorder="0" applyAlignment="0" applyProtection="0"/>
    <xf numFmtId="273" fontId="1" fillId="0" borderId="0" applyFont="0" applyFill="0" applyBorder="0" applyAlignment="0" applyProtection="0"/>
    <xf numFmtId="273" fontId="1" fillId="0" borderId="0" applyFont="0" applyFill="0" applyBorder="0" applyAlignment="0" applyProtection="0"/>
    <xf numFmtId="273" fontId="1" fillId="0" borderId="0" applyFont="0" applyFill="0" applyBorder="0" applyAlignment="0" applyProtection="0"/>
    <xf numFmtId="273" fontId="1" fillId="0" borderId="0" applyFont="0" applyFill="0" applyBorder="0" applyAlignment="0" applyProtection="0"/>
    <xf numFmtId="273" fontId="1" fillId="0" borderId="0" applyFont="0" applyFill="0" applyBorder="0" applyAlignment="0" applyProtection="0"/>
    <xf numFmtId="273" fontId="1" fillId="0" borderId="0" applyFont="0" applyFill="0" applyBorder="0" applyAlignment="0" applyProtection="0"/>
    <xf numFmtId="273" fontId="1" fillId="0" borderId="0" applyFont="0" applyFill="0" applyBorder="0" applyAlignment="0" applyProtection="0"/>
    <xf numFmtId="273" fontId="1" fillId="0" borderId="0" applyFont="0" applyFill="0" applyBorder="0" applyAlignment="0" applyProtection="0"/>
    <xf numFmtId="273" fontId="1" fillId="0" borderId="0" applyFont="0" applyFill="0" applyBorder="0" applyAlignment="0" applyProtection="0"/>
    <xf numFmtId="274"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6" fontId="10" fillId="0" borderId="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7" fontId="1" fillId="0" borderId="0"/>
    <xf numFmtId="277" fontId="1" fillId="0" borderId="0"/>
    <xf numFmtId="277" fontId="1" fillId="0" borderId="0"/>
    <xf numFmtId="277" fontId="1" fillId="0" borderId="0"/>
    <xf numFmtId="277" fontId="1" fillId="0" borderId="0"/>
    <xf numFmtId="277" fontId="1" fillId="0" borderId="0"/>
    <xf numFmtId="277" fontId="1" fillId="0" borderId="0"/>
    <xf numFmtId="277" fontId="1" fillId="0" borderId="0"/>
    <xf numFmtId="277" fontId="1" fillId="0" borderId="0"/>
    <xf numFmtId="277" fontId="1" fillId="0" borderId="0" applyProtection="0"/>
    <xf numFmtId="277" fontId="1" fillId="0" borderId="0"/>
    <xf numFmtId="277" fontId="1" fillId="0" borderId="0"/>
    <xf numFmtId="277" fontId="1" fillId="0" borderId="0"/>
    <xf numFmtId="277" fontId="1" fillId="0" borderId="0"/>
    <xf numFmtId="277" fontId="1" fillId="0" borderId="0"/>
    <xf numFmtId="277" fontId="1" fillId="0" borderId="0"/>
    <xf numFmtId="277" fontId="1" fillId="0" borderId="0"/>
    <xf numFmtId="278" fontId="6" fillId="0" borderId="18"/>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0" fillId="0" borderId="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4" fontId="26" fillId="0" borderId="0" applyFill="0" applyBorder="0" applyAlignment="0"/>
    <xf numFmtId="14" fontId="25" fillId="0" borderId="0" applyFill="0" applyBorder="0" applyAlignment="0"/>
    <xf numFmtId="43" fontId="81" fillId="0" borderId="0" applyFont="0" applyFill="0" applyBorder="0" applyAlignment="0" applyProtection="0"/>
    <xf numFmtId="3" fontId="90" fillId="0" borderId="6">
      <alignment horizontal="left" vertical="top" wrapText="1"/>
    </xf>
    <xf numFmtId="279" fontId="33" fillId="0" borderId="0" applyFill="0" applyBorder="0" applyProtection="0"/>
    <xf numFmtId="279" fontId="33" fillId="0" borderId="5" applyFill="0" applyProtection="0"/>
    <xf numFmtId="279" fontId="33" fillId="0" borderId="17" applyFill="0" applyProtection="0"/>
    <xf numFmtId="280" fontId="1" fillId="0" borderId="19">
      <alignment vertical="center"/>
    </xf>
    <xf numFmtId="280" fontId="1" fillId="0" borderId="19">
      <alignment vertical="center"/>
    </xf>
    <xf numFmtId="280" fontId="1" fillId="0" borderId="19">
      <alignment vertical="center"/>
    </xf>
    <xf numFmtId="280" fontId="1" fillId="0" borderId="19">
      <alignment vertical="center"/>
    </xf>
    <xf numFmtId="280" fontId="1" fillId="0" borderId="19">
      <alignment vertical="center"/>
    </xf>
    <xf numFmtId="280" fontId="1" fillId="0" borderId="19">
      <alignment vertical="center"/>
    </xf>
    <xf numFmtId="280" fontId="1" fillId="0" borderId="19">
      <alignment vertical="center"/>
    </xf>
    <xf numFmtId="280" fontId="1" fillId="0" borderId="19">
      <alignment vertical="center"/>
    </xf>
    <xf numFmtId="280" fontId="1" fillId="0" borderId="19">
      <alignment vertical="center"/>
    </xf>
    <xf numFmtId="280" fontId="1" fillId="0" borderId="19">
      <alignment vertical="center"/>
    </xf>
    <xf numFmtId="280" fontId="1" fillId="0" borderId="19">
      <alignment vertical="center"/>
    </xf>
    <xf numFmtId="280" fontId="1" fillId="0" borderId="19">
      <alignment vertical="center"/>
    </xf>
    <xf numFmtId="280" fontId="1" fillId="0" borderId="19">
      <alignment vertical="center"/>
    </xf>
    <xf numFmtId="280" fontId="1" fillId="0" borderId="19">
      <alignment vertical="center"/>
    </xf>
    <xf numFmtId="280" fontId="1" fillId="0" borderId="19">
      <alignment vertical="center"/>
    </xf>
    <xf numFmtId="0" fontId="1" fillId="0" borderId="0" applyFont="0" applyFill="0" applyBorder="0" applyAlignment="0" applyProtection="0"/>
    <xf numFmtId="0" fontId="1" fillId="0" borderId="0" applyFont="0" applyFill="0" applyBorder="0" applyAlignment="0" applyProtection="0"/>
    <xf numFmtId="281" fontId="6" fillId="0" borderId="0"/>
    <xf numFmtId="282" fontId="12" fillId="0" borderId="1"/>
    <xf numFmtId="282" fontId="12" fillId="0" borderId="1"/>
    <xf numFmtId="248" fontId="1" fillId="0" borderId="0"/>
    <xf numFmtId="248" fontId="1" fillId="0" borderId="0"/>
    <xf numFmtId="248" fontId="1" fillId="0" borderId="0"/>
    <xf numFmtId="248" fontId="1" fillId="0" borderId="0"/>
    <xf numFmtId="248" fontId="1" fillId="0" borderId="0"/>
    <xf numFmtId="248" fontId="1" fillId="0" borderId="0"/>
    <xf numFmtId="248" fontId="1" fillId="0" borderId="0"/>
    <xf numFmtId="248" fontId="1" fillId="0" borderId="0"/>
    <xf numFmtId="248" fontId="1" fillId="0" borderId="0"/>
    <xf numFmtId="248" fontId="1" fillId="0" borderId="0" applyProtection="0"/>
    <xf numFmtId="248" fontId="1" fillId="0" borderId="0"/>
    <xf numFmtId="248" fontId="1" fillId="0" borderId="0"/>
    <xf numFmtId="248" fontId="1" fillId="0" borderId="0"/>
    <xf numFmtId="248" fontId="1" fillId="0" borderId="0"/>
    <xf numFmtId="248" fontId="1" fillId="0" borderId="0"/>
    <xf numFmtId="248" fontId="1" fillId="0" borderId="0"/>
    <xf numFmtId="248" fontId="1" fillId="0" borderId="0"/>
    <xf numFmtId="283" fontId="12" fillId="0" borderId="0"/>
    <xf numFmtId="165" fontId="91" fillId="0" borderId="0" applyFont="0" applyFill="0" applyBorder="0" applyAlignment="0" applyProtection="0"/>
    <xf numFmtId="167" fontId="91" fillId="0" borderId="0" applyFont="0" applyFill="0" applyBorder="0" applyAlignment="0" applyProtection="0"/>
    <xf numFmtId="165" fontId="91" fillId="0" borderId="0" applyFont="0" applyFill="0" applyBorder="0" applyAlignment="0" applyProtection="0"/>
    <xf numFmtId="41" fontId="91" fillId="0" borderId="0" applyFont="0" applyFill="0" applyBorder="0" applyAlignment="0" applyProtection="0"/>
    <xf numFmtId="203" fontId="91" fillId="0" borderId="0" applyFont="0" applyFill="0" applyBorder="0" applyAlignment="0" applyProtection="0"/>
    <xf numFmtId="203" fontId="91" fillId="0" borderId="0" applyFont="0" applyFill="0" applyBorder="0" applyAlignment="0" applyProtection="0"/>
    <xf numFmtId="203" fontId="91" fillId="0" borderId="0" applyFont="0" applyFill="0" applyBorder="0" applyAlignment="0" applyProtection="0"/>
    <xf numFmtId="203" fontId="91" fillId="0" borderId="0" applyFont="0" applyFill="0" applyBorder="0" applyAlignment="0" applyProtection="0"/>
    <xf numFmtId="203" fontId="91" fillId="0" borderId="0" applyFont="0" applyFill="0" applyBorder="0" applyAlignment="0" applyProtection="0"/>
    <xf numFmtId="203" fontId="91" fillId="0" borderId="0" applyFont="0" applyFill="0" applyBorder="0" applyAlignment="0" applyProtection="0"/>
    <xf numFmtId="203" fontId="91" fillId="0" borderId="0" applyFont="0" applyFill="0" applyBorder="0" applyAlignment="0" applyProtection="0"/>
    <xf numFmtId="203" fontId="91" fillId="0" borderId="0" applyFont="0" applyFill="0" applyBorder="0" applyAlignment="0" applyProtection="0"/>
    <xf numFmtId="203" fontId="91" fillId="0" borderId="0" applyFont="0" applyFill="0" applyBorder="0" applyAlignment="0" applyProtection="0"/>
    <xf numFmtId="203" fontId="91" fillId="0" borderId="0" applyFont="0" applyFill="0" applyBorder="0" applyAlignment="0" applyProtection="0"/>
    <xf numFmtId="203" fontId="91" fillId="0" borderId="0" applyFont="0" applyFill="0" applyBorder="0" applyAlignment="0" applyProtection="0"/>
    <xf numFmtId="203" fontId="91" fillId="0" borderId="0" applyFont="0" applyFill="0" applyBorder="0" applyAlignment="0" applyProtection="0"/>
    <xf numFmtId="284" fontId="46" fillId="0" borderId="0" applyFont="0" applyFill="0" applyBorder="0" applyAlignment="0" applyProtection="0"/>
    <xf numFmtId="284" fontId="46"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284" fontId="46" fillId="0" borderId="0" applyFont="0" applyFill="0" applyBorder="0" applyAlignment="0" applyProtection="0"/>
    <xf numFmtId="284" fontId="46" fillId="0" borderId="0" applyFont="0" applyFill="0" applyBorder="0" applyAlignment="0" applyProtection="0"/>
    <xf numFmtId="165" fontId="91" fillId="0" borderId="0" applyFont="0" applyFill="0" applyBorder="0" applyAlignment="0" applyProtection="0"/>
    <xf numFmtId="165" fontId="91" fillId="0" borderId="0" applyFont="0" applyFill="0" applyBorder="0" applyAlignment="0" applyProtection="0"/>
    <xf numFmtId="284" fontId="46" fillId="0" borderId="0" applyFont="0" applyFill="0" applyBorder="0" applyAlignment="0" applyProtection="0"/>
    <xf numFmtId="284" fontId="4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6" fontId="6" fillId="0" borderId="0" applyFont="0" applyFill="0" applyBorder="0" applyAlignment="0" applyProtection="0"/>
    <xf numFmtId="286" fontId="6" fillId="0" borderId="0" applyFont="0" applyFill="0" applyBorder="0" applyAlignment="0" applyProtection="0"/>
    <xf numFmtId="41" fontId="91" fillId="0" borderId="0" applyFont="0" applyFill="0" applyBorder="0" applyAlignment="0" applyProtection="0"/>
    <xf numFmtId="41" fontId="91" fillId="0" borderId="0" applyFont="0" applyFill="0" applyBorder="0" applyAlignment="0" applyProtection="0"/>
    <xf numFmtId="41" fontId="91" fillId="0" borderId="0" applyFont="0" applyFill="0" applyBorder="0" applyAlignment="0" applyProtection="0"/>
    <xf numFmtId="41" fontId="91" fillId="0" borderId="0" applyFont="0" applyFill="0" applyBorder="0" applyAlignment="0" applyProtection="0"/>
    <xf numFmtId="41" fontId="91" fillId="0" borderId="0" applyFont="0" applyFill="0" applyBorder="0" applyAlignment="0" applyProtection="0"/>
    <xf numFmtId="41" fontId="91"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173" fontId="91" fillId="0" borderId="0" applyFont="0" applyFill="0" applyBorder="0" applyAlignment="0" applyProtection="0"/>
    <xf numFmtId="41" fontId="91" fillId="0" borderId="0" applyFont="0" applyFill="0" applyBorder="0" applyAlignment="0" applyProtection="0"/>
    <xf numFmtId="173" fontId="91" fillId="0" borderId="0" applyFont="0" applyFill="0" applyBorder="0" applyAlignment="0" applyProtection="0"/>
    <xf numFmtId="173" fontId="91" fillId="0" borderId="0" applyFont="0" applyFill="0" applyBorder="0" applyAlignment="0" applyProtection="0"/>
    <xf numFmtId="173" fontId="91" fillId="0" borderId="0" applyFont="0" applyFill="0" applyBorder="0" applyAlignment="0" applyProtection="0"/>
    <xf numFmtId="173" fontId="91" fillId="0" borderId="0" applyFont="0" applyFill="0" applyBorder="0" applyAlignment="0" applyProtection="0"/>
    <xf numFmtId="41" fontId="91" fillId="0" borderId="0" applyFont="0" applyFill="0" applyBorder="0" applyAlignment="0" applyProtection="0"/>
    <xf numFmtId="165" fontId="91" fillId="0" borderId="0" applyFont="0" applyFill="0" applyBorder="0" applyAlignment="0" applyProtection="0"/>
    <xf numFmtId="41" fontId="91" fillId="0" borderId="0" applyFont="0" applyFill="0" applyBorder="0" applyAlignment="0" applyProtection="0"/>
    <xf numFmtId="165" fontId="91" fillId="0" borderId="0" applyFont="0" applyFill="0" applyBorder="0" applyAlignment="0" applyProtection="0"/>
    <xf numFmtId="41" fontId="91" fillId="0" borderId="0" applyFont="0" applyFill="0" applyBorder="0" applyAlignment="0" applyProtection="0"/>
    <xf numFmtId="41" fontId="91" fillId="0" borderId="0" applyFont="0" applyFill="0" applyBorder="0" applyAlignment="0" applyProtection="0"/>
    <xf numFmtId="173" fontId="91" fillId="0" borderId="0" applyFont="0" applyFill="0" applyBorder="0" applyAlignment="0" applyProtection="0"/>
    <xf numFmtId="173" fontId="91" fillId="0" borderId="0" applyFont="0" applyFill="0" applyBorder="0" applyAlignment="0" applyProtection="0"/>
    <xf numFmtId="41" fontId="91" fillId="0" borderId="0" applyFont="0" applyFill="0" applyBorder="0" applyAlignment="0" applyProtection="0"/>
    <xf numFmtId="167" fontId="91" fillId="0" borderId="0" applyFont="0" applyFill="0" applyBorder="0" applyAlignment="0" applyProtection="0"/>
    <xf numFmtId="43"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192" fontId="91" fillId="0" borderId="0" applyFont="0" applyFill="0" applyBorder="0" applyAlignment="0" applyProtection="0"/>
    <xf numFmtId="287" fontId="46" fillId="0" borderId="0" applyFont="0" applyFill="0" applyBorder="0" applyAlignment="0" applyProtection="0"/>
    <xf numFmtId="287" fontId="46"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287" fontId="46" fillId="0" borderId="0" applyFont="0" applyFill="0" applyBorder="0" applyAlignment="0" applyProtection="0"/>
    <xf numFmtId="287" fontId="46" fillId="0" borderId="0" applyFont="0" applyFill="0" applyBorder="0" applyAlignment="0" applyProtection="0"/>
    <xf numFmtId="167" fontId="91" fillId="0" borderId="0" applyFont="0" applyFill="0" applyBorder="0" applyAlignment="0" applyProtection="0"/>
    <xf numFmtId="167" fontId="91" fillId="0" borderId="0" applyFont="0" applyFill="0" applyBorder="0" applyAlignment="0" applyProtection="0"/>
    <xf numFmtId="287" fontId="46" fillId="0" borderId="0" applyFont="0" applyFill="0" applyBorder="0" applyAlignment="0" applyProtection="0"/>
    <xf numFmtId="287" fontId="46" fillId="0" borderId="0" applyFont="0" applyFill="0" applyBorder="0" applyAlignment="0" applyProtection="0"/>
    <xf numFmtId="250" fontId="6" fillId="0" borderId="0" applyFont="0" applyFill="0" applyBorder="0" applyAlignment="0" applyProtection="0"/>
    <xf numFmtId="250" fontId="6" fillId="0" borderId="0" applyFont="0" applyFill="0" applyBorder="0" applyAlignment="0" applyProtection="0"/>
    <xf numFmtId="288" fontId="6" fillId="0" borderId="0" applyFont="0" applyFill="0" applyBorder="0" applyAlignment="0" applyProtection="0"/>
    <xf numFmtId="288" fontId="6"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74" fontId="91" fillId="0" borderId="0" applyFont="0" applyFill="0" applyBorder="0" applyAlignment="0" applyProtection="0"/>
    <xf numFmtId="43" fontId="91" fillId="0" borderId="0" applyFont="0" applyFill="0" applyBorder="0" applyAlignment="0" applyProtection="0"/>
    <xf numFmtId="174" fontId="91" fillId="0" borderId="0" applyFont="0" applyFill="0" applyBorder="0" applyAlignment="0" applyProtection="0"/>
    <xf numFmtId="174" fontId="91" fillId="0" borderId="0" applyFont="0" applyFill="0" applyBorder="0" applyAlignment="0" applyProtection="0"/>
    <xf numFmtId="174" fontId="91" fillId="0" borderId="0" applyFont="0" applyFill="0" applyBorder="0" applyAlignment="0" applyProtection="0"/>
    <xf numFmtId="174" fontId="91" fillId="0" borderId="0" applyFont="0" applyFill="0" applyBorder="0" applyAlignment="0" applyProtection="0"/>
    <xf numFmtId="43" fontId="91" fillId="0" borderId="0" applyFont="0" applyFill="0" applyBorder="0" applyAlignment="0" applyProtection="0"/>
    <xf numFmtId="167" fontId="91" fillId="0" borderId="0" applyFont="0" applyFill="0" applyBorder="0" applyAlignment="0" applyProtection="0"/>
    <xf numFmtId="43" fontId="91" fillId="0" borderId="0" applyFont="0" applyFill="0" applyBorder="0" applyAlignment="0" applyProtection="0"/>
    <xf numFmtId="167"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74" fontId="91" fillId="0" borderId="0" applyFont="0" applyFill="0" applyBorder="0" applyAlignment="0" applyProtection="0"/>
    <xf numFmtId="174" fontId="91" fillId="0" borderId="0" applyFont="0" applyFill="0" applyBorder="0" applyAlignment="0" applyProtection="0"/>
    <xf numFmtId="43" fontId="91" fillId="0" borderId="0" applyFont="0" applyFill="0" applyBorder="0" applyAlignment="0" applyProtection="0"/>
    <xf numFmtId="3" fontId="6" fillId="0" borderId="0" applyFont="0" applyBorder="0" applyAlignment="0"/>
    <xf numFmtId="0" fontId="46"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0" fontId="67"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8" fontId="67"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30" fontId="67"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20" fontId="67"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0" fontId="93" fillId="0" borderId="0" applyNumberFormat="0" applyAlignment="0">
      <alignment horizontal="left"/>
    </xf>
    <xf numFmtId="0" fontId="94" fillId="0" borderId="0"/>
    <xf numFmtId="289" fontId="1" fillId="0" borderId="0" applyFont="0" applyFill="0" applyBorder="0" applyAlignment="0" applyProtection="0"/>
    <xf numFmtId="289" fontId="1" fillId="0" borderId="0" applyFont="0" applyFill="0" applyBorder="0" applyAlignment="0" applyProtection="0"/>
    <xf numFmtId="289" fontId="1" fillId="0" borderId="0" applyFont="0" applyFill="0" applyBorder="0" applyAlignment="0" applyProtection="0"/>
    <xf numFmtId="289" fontId="1" fillId="0" borderId="0" applyFont="0" applyFill="0" applyBorder="0" applyAlignment="0" applyProtection="0"/>
    <xf numFmtId="289" fontId="1" fillId="0" borderId="0" applyFont="0" applyFill="0" applyBorder="0" applyAlignment="0" applyProtection="0"/>
    <xf numFmtId="289" fontId="1" fillId="0" borderId="0" applyFont="0" applyFill="0" applyBorder="0" applyAlignment="0" applyProtection="0"/>
    <xf numFmtId="289" fontId="1" fillId="0" borderId="0" applyFont="0" applyFill="0" applyBorder="0" applyAlignment="0" applyProtection="0"/>
    <xf numFmtId="289" fontId="1" fillId="0" borderId="0" applyFont="0" applyFill="0" applyBorder="0" applyAlignment="0" applyProtection="0"/>
    <xf numFmtId="289" fontId="1" fillId="0" borderId="0" applyFont="0" applyFill="0" applyBorder="0" applyAlignment="0" applyProtection="0"/>
    <xf numFmtId="289" fontId="1" fillId="0" borderId="0" applyFont="0" applyFill="0" applyBorder="0" applyAlignment="0" applyProtection="0"/>
    <xf numFmtId="289" fontId="1" fillId="0" borderId="0" applyFont="0" applyFill="0" applyBorder="0" applyAlignment="0" applyProtection="0"/>
    <xf numFmtId="289" fontId="1" fillId="0" borderId="0" applyFont="0" applyFill="0" applyBorder="0" applyAlignment="0" applyProtection="0"/>
    <xf numFmtId="289" fontId="1" fillId="0" borderId="0" applyFont="0" applyFill="0" applyBorder="0" applyAlignment="0" applyProtection="0"/>
    <xf numFmtId="289" fontId="1" fillId="0" borderId="0" applyFont="0" applyFill="0" applyBorder="0" applyAlignment="0" applyProtection="0"/>
    <xf numFmtId="289" fontId="1" fillId="0" borderId="0" applyFont="0" applyFill="0" applyBorder="0" applyAlignment="0" applyProtection="0"/>
    <xf numFmtId="0" fontId="95" fillId="0" borderId="0"/>
    <xf numFmtId="0" fontId="96" fillId="0" borderId="0" applyNumberFormat="0" applyFill="0" applyBorder="0" applyAlignment="0" applyProtection="0"/>
    <xf numFmtId="3" fontId="6" fillId="0" borderId="0" applyFont="0" applyBorder="0" applyAlignment="0"/>
    <xf numFmtId="0" fontId="1" fillId="0" borderId="0"/>
    <xf numFmtId="0" fontId="1" fillId="0" borderId="0"/>
    <xf numFmtId="0" fontId="1" fillId="0" borderId="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0" fillId="0" borderId="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Protection="0">
      <alignment vertical="center"/>
    </xf>
    <xf numFmtId="0" fontId="99" fillId="0" borderId="0" applyNumberFormat="0" applyFill="0" applyBorder="0" applyAlignment="0" applyProtection="0"/>
    <xf numFmtId="0" fontId="100" fillId="0" borderId="0" applyNumberFormat="0" applyFill="0" applyBorder="0" applyProtection="0">
      <alignment vertical="center"/>
    </xf>
    <xf numFmtId="0" fontId="101" fillId="0" borderId="0" applyNumberFormat="0" applyFill="0" applyBorder="0" applyAlignment="0" applyProtection="0"/>
    <xf numFmtId="0" fontId="102" fillId="0" borderId="0" applyNumberFormat="0" applyFill="0" applyBorder="0" applyAlignment="0" applyProtection="0"/>
    <xf numFmtId="290" fontId="103" fillId="0" borderId="20" applyNumberFormat="0" applyFill="0" applyBorder="0" applyAlignment="0" applyProtection="0"/>
    <xf numFmtId="0" fontId="104" fillId="0" borderId="0" applyNumberFormat="0" applyFill="0" applyBorder="0" applyAlignment="0" applyProtection="0"/>
    <xf numFmtId="0" fontId="105" fillId="0" borderId="0">
      <alignment vertical="top" wrapText="1"/>
    </xf>
    <xf numFmtId="0" fontId="106" fillId="6" borderId="0" applyNumberFormat="0" applyBorder="0" applyAlignment="0" applyProtection="0"/>
    <xf numFmtId="38" fontId="107" fillId="2" borderId="0" applyNumberFormat="0" applyBorder="0" applyAlignment="0" applyProtection="0"/>
    <xf numFmtId="38" fontId="107" fillId="24" borderId="0" applyNumberFormat="0" applyBorder="0" applyAlignment="0" applyProtection="0"/>
    <xf numFmtId="38" fontId="107" fillId="24" borderId="0" applyNumberFormat="0" applyBorder="0" applyAlignment="0" applyProtection="0"/>
    <xf numFmtId="38" fontId="107" fillId="24" borderId="0" applyNumberFormat="0" applyBorder="0" applyAlignment="0" applyProtection="0"/>
    <xf numFmtId="38" fontId="107" fillId="24" borderId="0" applyNumberFormat="0" applyBorder="0" applyAlignment="0" applyProtection="0"/>
    <xf numFmtId="38" fontId="107" fillId="24" borderId="0" applyNumberFormat="0" applyBorder="0" applyAlignment="0" applyProtection="0"/>
    <xf numFmtId="38" fontId="107" fillId="24" borderId="0" applyNumberFormat="0" applyBorder="0" applyAlignment="0" applyProtection="0"/>
    <xf numFmtId="38" fontId="107" fillId="2" borderId="0" applyNumberFormat="0" applyBorder="0" applyAlignment="0" applyProtection="0"/>
    <xf numFmtId="38" fontId="107" fillId="24" borderId="0" applyNumberFormat="0" applyBorder="0" applyAlignment="0" applyProtection="0"/>
    <xf numFmtId="38" fontId="107" fillId="24" borderId="0" applyNumberFormat="0" applyBorder="0" applyAlignment="0" applyProtection="0"/>
    <xf numFmtId="38" fontId="107" fillId="24" borderId="0" applyNumberFormat="0" applyBorder="0" applyAlignment="0" applyProtection="0"/>
    <xf numFmtId="38" fontId="107" fillId="24" borderId="0" applyNumberFormat="0" applyBorder="0" applyAlignment="0" applyProtection="0"/>
    <xf numFmtId="38" fontId="107" fillId="24" borderId="0" applyNumberFormat="0" applyBorder="0" applyAlignment="0" applyProtection="0"/>
    <xf numFmtId="38" fontId="107" fillId="24" borderId="0" applyNumberFormat="0" applyBorder="0" applyAlignment="0" applyProtection="0"/>
    <xf numFmtId="38" fontId="107" fillId="24" borderId="0" applyNumberFormat="0" applyBorder="0" applyAlignment="0" applyProtection="0"/>
    <xf numFmtId="38" fontId="107" fillId="24" borderId="0" applyNumberFormat="0" applyBorder="0" applyAlignment="0" applyProtection="0"/>
    <xf numFmtId="38" fontId="107" fillId="24" borderId="0" applyNumberFormat="0" applyBorder="0" applyAlignment="0" applyProtection="0"/>
    <xf numFmtId="291" fontId="108" fillId="2" borderId="0" applyBorder="0" applyProtection="0"/>
    <xf numFmtId="0" fontId="109" fillId="0" borderId="21" applyNumberFormat="0" applyFill="0" applyBorder="0" applyAlignment="0" applyProtection="0">
      <alignment horizontal="center" vertical="center"/>
    </xf>
    <xf numFmtId="0" fontId="110" fillId="0" borderId="0" applyNumberFormat="0" applyFont="0" applyBorder="0" applyAlignment="0">
      <alignment horizontal="left" vertical="center"/>
    </xf>
    <xf numFmtId="292" fontId="62" fillId="0" borderId="0" applyFont="0" applyFill="0" applyBorder="0" applyAlignment="0" applyProtection="0"/>
    <xf numFmtId="0" fontId="111" fillId="25" borderId="0"/>
    <xf numFmtId="0" fontId="112" fillId="0" borderId="0">
      <alignment horizontal="left"/>
    </xf>
    <xf numFmtId="0" fontId="113" fillId="0" borderId="0">
      <alignment horizontal="left"/>
    </xf>
    <xf numFmtId="0" fontId="23" fillId="0" borderId="22" applyNumberFormat="0" applyAlignment="0" applyProtection="0">
      <alignment horizontal="left" vertical="center"/>
    </xf>
    <xf numFmtId="0" fontId="23" fillId="0" borderId="22" applyNumberFormat="0" applyAlignment="0" applyProtection="0">
      <alignment horizontal="left" vertical="center"/>
    </xf>
    <xf numFmtId="0" fontId="23" fillId="0" borderId="4">
      <alignment horizontal="left" vertical="center"/>
    </xf>
    <xf numFmtId="0" fontId="23" fillId="0" borderId="4">
      <alignment horizontal="left" vertical="center"/>
    </xf>
    <xf numFmtId="14" fontId="114" fillId="26" borderId="23">
      <alignment horizontal="center" vertical="center" wrapText="1"/>
    </xf>
    <xf numFmtId="0" fontId="115" fillId="0" borderId="24" applyNumberFormat="0" applyFill="0" applyAlignment="0" applyProtection="0"/>
    <xf numFmtId="0" fontId="116" fillId="0" borderId="25" applyNumberFormat="0" applyFill="0" applyAlignment="0" applyProtection="0"/>
    <xf numFmtId="0" fontId="117" fillId="0" borderId="26" applyNumberFormat="0" applyFill="0" applyAlignment="0" applyProtection="0"/>
    <xf numFmtId="0" fontId="117" fillId="0" borderId="0" applyNumberFormat="0" applyFill="0" applyBorder="0" applyAlignment="0" applyProtection="0"/>
    <xf numFmtId="0" fontId="71" fillId="0" borderId="0" applyFill="0" applyAlignment="0" applyProtection="0">
      <protection locked="0"/>
    </xf>
    <xf numFmtId="0" fontId="71" fillId="0" borderId="8" applyFill="0" applyAlignment="0" applyProtection="0">
      <protection locked="0"/>
    </xf>
    <xf numFmtId="0" fontId="118" fillId="0" borderId="0" applyProtection="0"/>
    <xf numFmtId="0" fontId="23" fillId="0" borderId="0" applyProtection="0"/>
    <xf numFmtId="0" fontId="119" fillId="0" borderId="23">
      <alignment horizontal="center"/>
    </xf>
    <xf numFmtId="0" fontId="119" fillId="0" borderId="0">
      <alignment horizontal="center"/>
    </xf>
    <xf numFmtId="5" fontId="120" fillId="27" borderId="1" applyNumberFormat="0" applyAlignment="0">
      <alignment horizontal="left" vertical="top"/>
    </xf>
    <xf numFmtId="5" fontId="120" fillId="27" borderId="1" applyNumberFormat="0" applyAlignment="0">
      <alignment horizontal="left" vertical="top"/>
    </xf>
    <xf numFmtId="293" fontId="120" fillId="27" borderId="1" applyNumberFormat="0" applyAlignment="0">
      <alignment horizontal="left" vertical="top"/>
    </xf>
    <xf numFmtId="49" fontId="121" fillId="0" borderId="1">
      <alignment vertical="center"/>
    </xf>
    <xf numFmtId="49" fontId="121" fillId="0" borderId="1">
      <alignment vertical="center"/>
    </xf>
    <xf numFmtId="0" fontId="33" fillId="0" borderId="0"/>
    <xf numFmtId="165" fontId="6" fillId="0" borderId="0" applyFont="0" applyFill="0" applyBorder="0" applyAlignment="0" applyProtection="0"/>
    <xf numFmtId="38" fontId="27" fillId="0" borderId="0" applyFont="0" applyFill="0" applyBorder="0" applyAlignment="0" applyProtection="0"/>
    <xf numFmtId="41" fontId="13" fillId="0" borderId="0" applyFont="0" applyFill="0" applyBorder="0" applyAlignment="0" applyProtection="0"/>
    <xf numFmtId="209" fontId="13" fillId="0" borderId="0" applyFont="0" applyFill="0" applyBorder="0" applyAlignment="0" applyProtection="0"/>
    <xf numFmtId="294" fontId="122" fillId="0" borderId="0" applyFont="0" applyFill="0" applyBorder="0" applyAlignment="0" applyProtection="0"/>
    <xf numFmtId="10" fontId="107" fillId="28" borderId="1" applyNumberFormat="0" applyBorder="0" applyAlignment="0" applyProtection="0"/>
    <xf numFmtId="10" fontId="107" fillId="24" borderId="1" applyNumberFormat="0" applyBorder="0" applyAlignment="0" applyProtection="0"/>
    <xf numFmtId="10" fontId="107" fillId="24" borderId="1" applyNumberFormat="0" applyBorder="0" applyAlignment="0" applyProtection="0"/>
    <xf numFmtId="10" fontId="107" fillId="24" borderId="1" applyNumberFormat="0" applyBorder="0" applyAlignment="0" applyProtection="0"/>
    <xf numFmtId="10" fontId="107" fillId="24" borderId="1" applyNumberFormat="0" applyBorder="0" applyAlignment="0" applyProtection="0"/>
    <xf numFmtId="10" fontId="107" fillId="24" borderId="1" applyNumberFormat="0" applyBorder="0" applyAlignment="0" applyProtection="0"/>
    <xf numFmtId="10" fontId="107" fillId="24" borderId="1" applyNumberFormat="0" applyBorder="0" applyAlignment="0" applyProtection="0"/>
    <xf numFmtId="10" fontId="107" fillId="28" borderId="1" applyNumberFormat="0" applyBorder="0" applyAlignment="0" applyProtection="0"/>
    <xf numFmtId="10" fontId="107" fillId="28" borderId="1" applyNumberFormat="0" applyBorder="0" applyAlignment="0" applyProtection="0"/>
    <xf numFmtId="10" fontId="107" fillId="24" borderId="1" applyNumberFormat="0" applyBorder="0" applyAlignment="0" applyProtection="0"/>
    <xf numFmtId="10" fontId="107" fillId="24" borderId="1" applyNumberFormat="0" applyBorder="0" applyAlignment="0" applyProtection="0"/>
    <xf numFmtId="10" fontId="107" fillId="24" borderId="1" applyNumberFormat="0" applyBorder="0" applyAlignment="0" applyProtection="0"/>
    <xf numFmtId="10" fontId="107" fillId="24" borderId="1" applyNumberFormat="0" applyBorder="0" applyAlignment="0" applyProtection="0"/>
    <xf numFmtId="10" fontId="107" fillId="24" borderId="1" applyNumberFormat="0" applyBorder="0" applyAlignment="0" applyProtection="0"/>
    <xf numFmtId="10" fontId="107" fillId="24" borderId="1" applyNumberFormat="0" applyBorder="0" applyAlignment="0" applyProtection="0"/>
    <xf numFmtId="10" fontId="107" fillId="24" borderId="1" applyNumberFormat="0" applyBorder="0" applyAlignment="0" applyProtection="0"/>
    <xf numFmtId="10" fontId="107" fillId="24" borderId="1" applyNumberFormat="0" applyBorder="0" applyAlignment="0" applyProtection="0"/>
    <xf numFmtId="10" fontId="107" fillId="24" borderId="1" applyNumberFormat="0" applyBorder="0" applyAlignment="0" applyProtection="0"/>
    <xf numFmtId="0" fontId="123" fillId="9" borderId="15" applyNumberFormat="0" applyAlignment="0" applyProtection="0"/>
    <xf numFmtId="0" fontId="123" fillId="9" borderId="15" applyNumberFormat="0" applyAlignment="0" applyProtection="0"/>
    <xf numFmtId="0" fontId="123" fillId="9" borderId="15" applyNumberFormat="0" applyAlignment="0" applyProtection="0"/>
    <xf numFmtId="0" fontId="123" fillId="9" borderId="15" applyNumberFormat="0" applyAlignment="0" applyProtection="0"/>
    <xf numFmtId="0" fontId="123" fillId="9" borderId="15" applyNumberFormat="0" applyAlignment="0" applyProtection="0"/>
    <xf numFmtId="0" fontId="123" fillId="9" borderId="15" applyNumberFormat="0" applyAlignment="0" applyProtection="0"/>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165" fontId="6" fillId="0" borderId="0" applyFont="0" applyFill="0" applyBorder="0" applyAlignment="0" applyProtection="0"/>
    <xf numFmtId="0" fontId="6" fillId="0" borderId="0"/>
    <xf numFmtId="0" fontId="55" fillId="0" borderId="27">
      <alignment horizontal="centerContinuous"/>
    </xf>
    <xf numFmtId="0" fontId="27" fillId="0" borderId="0"/>
    <xf numFmtId="0" fontId="33" fillId="0" borderId="0" applyNumberFormat="0" applyFont="0" applyFill="0" applyBorder="0" applyProtection="0">
      <alignment horizontal="left" vertical="center"/>
    </xf>
    <xf numFmtId="0" fontId="27" fillId="0" borderId="0"/>
    <xf numFmtId="0" fontId="46"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0" fontId="67"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8" fontId="67"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30" fontId="67"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20" fontId="67"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0" fontId="127" fillId="0" borderId="28" applyNumberFormat="0" applyFill="0" applyAlignment="0" applyProtection="0"/>
    <xf numFmtId="3" fontId="128" fillId="0" borderId="6" applyNumberFormat="0" applyAlignment="0">
      <alignment horizontal="center" vertical="center"/>
    </xf>
    <xf numFmtId="3" fontId="40" fillId="0" borderId="6" applyNumberFormat="0" applyAlignment="0">
      <alignment horizontal="center" vertical="center"/>
    </xf>
    <xf numFmtId="3" fontId="120" fillId="0" borderId="6" applyNumberFormat="0" applyAlignment="0">
      <alignment horizontal="center" vertical="center"/>
    </xf>
    <xf numFmtId="278" fontId="129" fillId="0" borderId="10" applyNumberFormat="0" applyFont="0" applyFill="0" applyBorder="0">
      <alignment horizontal="center"/>
    </xf>
    <xf numFmtId="278" fontId="129" fillId="0" borderId="10" applyNumberFormat="0" applyFont="0" applyFill="0" applyBorder="0">
      <alignment horizontal="center"/>
    </xf>
    <xf numFmtId="38" fontId="27" fillId="0" borderId="0" applyFont="0" applyFill="0" applyBorder="0" applyAlignment="0" applyProtection="0"/>
    <xf numFmtId="40" fontId="27" fillId="0" borderId="0" applyFont="0" applyFill="0" applyBorder="0" applyAlignment="0" applyProtection="0"/>
    <xf numFmtId="165" fontId="46" fillId="0" borderId="0" applyFont="0" applyFill="0" applyBorder="0" applyAlignment="0" applyProtection="0"/>
    <xf numFmtId="167" fontId="46" fillId="0" borderId="0" applyFont="0" applyFill="0" applyBorder="0" applyAlignment="0" applyProtection="0"/>
    <xf numFmtId="0" fontId="130" fillId="0" borderId="23"/>
    <xf numFmtId="0" fontId="131" fillId="0" borderId="23"/>
    <xf numFmtId="172" fontId="46" fillId="0" borderId="10"/>
    <xf numFmtId="172" fontId="46" fillId="0" borderId="10"/>
    <xf numFmtId="295" fontId="132" fillId="0" borderId="10"/>
    <xf numFmtId="296" fontId="51" fillId="0" borderId="0" applyFont="0" applyFill="0" applyBorder="0" applyAlignment="0" applyProtection="0"/>
    <xf numFmtId="297" fontId="51" fillId="0" borderId="0" applyFont="0" applyFill="0" applyBorder="0" applyAlignment="0" applyProtection="0"/>
    <xf numFmtId="298" fontId="46" fillId="0" borderId="0" applyFont="0" applyFill="0" applyBorder="0" applyAlignment="0" applyProtection="0"/>
    <xf numFmtId="299" fontId="46" fillId="0" borderId="0" applyFont="0" applyFill="0" applyBorder="0" applyAlignment="0" applyProtection="0"/>
    <xf numFmtId="0" fontId="31" fillId="0" borderId="0" applyNumberFormat="0" applyFont="0" applyFill="0" applyAlignment="0"/>
    <xf numFmtId="0" fontId="133" fillId="29" borderId="0" applyNumberFormat="0" applyBorder="0" applyAlignment="0" applyProtection="0"/>
    <xf numFmtId="0" fontId="62" fillId="0" borderId="1"/>
    <xf numFmtId="0" fontId="33" fillId="0" borderId="0"/>
    <xf numFmtId="0" fontId="12" fillId="0" borderId="11" applyNumberFormat="0" applyAlignment="0">
      <alignment horizontal="center"/>
    </xf>
    <xf numFmtId="37" fontId="134" fillId="0" borderId="0"/>
    <xf numFmtId="37" fontId="134" fillId="0" borderId="0"/>
    <xf numFmtId="37" fontId="134" fillId="0" borderId="0"/>
    <xf numFmtId="0" fontId="135" fillId="0" borderId="1" applyNumberFormat="0" applyFont="0" applyFill="0" applyBorder="0" applyAlignment="0">
      <alignment horizontal="center"/>
    </xf>
    <xf numFmtId="0" fontId="135" fillId="0" borderId="1" applyNumberFormat="0" applyFont="0" applyFill="0" applyBorder="0" applyAlignment="0">
      <alignment horizontal="center"/>
    </xf>
    <xf numFmtId="300" fontId="136" fillId="0" borderId="0"/>
    <xf numFmtId="0" fontId="137" fillId="0" borderId="0"/>
    <xf numFmtId="0" fontId="1" fillId="0" borderId="0"/>
    <xf numFmtId="0" fontId="138" fillId="0" borderId="0"/>
    <xf numFmtId="0" fontId="139" fillId="0" borderId="0"/>
    <xf numFmtId="0" fontId="140" fillId="0" borderId="0"/>
    <xf numFmtId="0" fontId="4" fillId="0" borderId="0"/>
    <xf numFmtId="0" fontId="77" fillId="0" borderId="0"/>
    <xf numFmtId="0" fontId="141" fillId="0" borderId="0"/>
    <xf numFmtId="0" fontId="1" fillId="0" borderId="0"/>
    <xf numFmtId="0" fontId="142" fillId="0" borderId="0"/>
    <xf numFmtId="0" fontId="1" fillId="0" borderId="0"/>
    <xf numFmtId="0" fontId="46" fillId="0" borderId="0"/>
    <xf numFmtId="0" fontId="1" fillId="0" borderId="0"/>
    <xf numFmtId="0" fontId="1" fillId="0" borderId="0"/>
    <xf numFmtId="0" fontId="80" fillId="0" borderId="0"/>
    <xf numFmtId="0" fontId="4" fillId="0" borderId="0"/>
    <xf numFmtId="0" fontId="4" fillId="0" borderId="0"/>
    <xf numFmtId="0" fontId="4" fillId="0" borderId="0"/>
    <xf numFmtId="0" fontId="4" fillId="0" borderId="0"/>
    <xf numFmtId="0" fontId="35" fillId="0" borderId="0"/>
    <xf numFmtId="0" fontId="77" fillId="0" borderId="0"/>
    <xf numFmtId="0" fontId="141" fillId="0" borderId="0"/>
    <xf numFmtId="0" fontId="1" fillId="0" borderId="0"/>
    <xf numFmtId="0" fontId="77" fillId="0" borderId="0"/>
    <xf numFmtId="0" fontId="143" fillId="0" borderId="0"/>
    <xf numFmtId="0" fontId="46" fillId="0" borderId="0"/>
    <xf numFmtId="0" fontId="77" fillId="0" borderId="0"/>
    <xf numFmtId="0" fontId="1" fillId="0" borderId="0"/>
    <xf numFmtId="0" fontId="80" fillId="0" borderId="0"/>
    <xf numFmtId="0" fontId="31" fillId="0" borderId="0"/>
    <xf numFmtId="0" fontId="10" fillId="0" borderId="0"/>
    <xf numFmtId="0" fontId="1" fillId="0" borderId="0"/>
    <xf numFmtId="0" fontId="4" fillId="0" borderId="0"/>
    <xf numFmtId="0" fontId="4" fillId="0" borderId="0"/>
    <xf numFmtId="0" fontId="4" fillId="0" borderId="0"/>
    <xf numFmtId="0" fontId="4" fillId="0" borderId="0"/>
    <xf numFmtId="0" fontId="10" fillId="0" borderId="0" applyProtection="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1" fillId="0" borderId="0"/>
    <xf numFmtId="0" fontId="1" fillId="0" borderId="0"/>
    <xf numFmtId="0" fontId="77" fillId="0" borderId="0"/>
    <xf numFmtId="0" fontId="144" fillId="0" borderId="0"/>
    <xf numFmtId="0" fontId="1" fillId="0" borderId="0"/>
    <xf numFmtId="0" fontId="1" fillId="0" borderId="0"/>
    <xf numFmtId="0" fontId="80" fillId="0" borderId="0"/>
    <xf numFmtId="0" fontId="77" fillId="0" borderId="0"/>
    <xf numFmtId="0" fontId="80" fillId="0" borderId="0"/>
    <xf numFmtId="0" fontId="77" fillId="0" borderId="0"/>
    <xf numFmtId="0" fontId="80" fillId="0" borderId="0"/>
    <xf numFmtId="0" fontId="12" fillId="0" borderId="0"/>
    <xf numFmtId="0" fontId="80" fillId="0" borderId="0"/>
    <xf numFmtId="0" fontId="77" fillId="0" borderId="0"/>
    <xf numFmtId="0" fontId="77" fillId="0" borderId="0"/>
    <xf numFmtId="0" fontId="77" fillId="0" borderId="0"/>
    <xf numFmtId="0" fontId="77" fillId="0" borderId="0"/>
    <xf numFmtId="0" fontId="80" fillId="0" borderId="0"/>
    <xf numFmtId="0" fontId="80" fillId="0" borderId="0"/>
    <xf numFmtId="0" fontId="80"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77" fillId="0" borderId="0"/>
    <xf numFmtId="0" fontId="144" fillId="0" borderId="0"/>
    <xf numFmtId="0" fontId="144" fillId="0" borderId="0"/>
    <xf numFmtId="0" fontId="144" fillId="0" borderId="0"/>
    <xf numFmtId="0" fontId="142" fillId="0" borderId="0"/>
    <xf numFmtId="0" fontId="10" fillId="0" borderId="0" applyProtection="0"/>
    <xf numFmtId="0" fontId="4" fillId="0" borderId="0"/>
    <xf numFmtId="0" fontId="77" fillId="0" borderId="0"/>
    <xf numFmtId="0" fontId="33" fillId="0" borderId="0"/>
    <xf numFmtId="0" fontId="77" fillId="0" borderId="0"/>
    <xf numFmtId="0" fontId="77" fillId="0" borderId="0"/>
    <xf numFmtId="0" fontId="145" fillId="0" borderId="0"/>
    <xf numFmtId="0" fontId="77" fillId="0" borderId="0"/>
    <xf numFmtId="0" fontId="77" fillId="0" borderId="0"/>
    <xf numFmtId="0" fontId="6" fillId="0" borderId="0"/>
    <xf numFmtId="0" fontId="80" fillId="0" borderId="0"/>
    <xf numFmtId="0" fontId="77" fillId="0" borderId="0"/>
    <xf numFmtId="0" fontId="80" fillId="0" borderId="0"/>
    <xf numFmtId="0" fontId="84" fillId="0" borderId="0"/>
    <xf numFmtId="0" fontId="80" fillId="0" borderId="0"/>
    <xf numFmtId="0" fontId="84" fillId="0" borderId="0"/>
    <xf numFmtId="0" fontId="80" fillId="0" borderId="0"/>
    <xf numFmtId="0" fontId="84" fillId="0" borderId="0"/>
    <xf numFmtId="0" fontId="80" fillId="0" borderId="0"/>
    <xf numFmtId="0" fontId="84" fillId="0" borderId="0"/>
    <xf numFmtId="0" fontId="80" fillId="0" borderId="0"/>
    <xf numFmtId="0" fontId="12" fillId="0" borderId="0"/>
    <xf numFmtId="0" fontId="77" fillId="0" borderId="0"/>
    <xf numFmtId="0" fontId="144" fillId="0" borderId="0"/>
    <xf numFmtId="0" fontId="1" fillId="0" borderId="0"/>
    <xf numFmtId="0" fontId="144" fillId="0" borderId="0"/>
    <xf numFmtId="0" fontId="1" fillId="0" borderId="0"/>
    <xf numFmtId="0" fontId="10" fillId="0" borderId="0"/>
    <xf numFmtId="0" fontId="10" fillId="0" borderId="0" applyProtection="0"/>
    <xf numFmtId="0" fontId="10" fillId="0" borderId="0"/>
    <xf numFmtId="0" fontId="10" fillId="0" borderId="0" applyProtection="0"/>
    <xf numFmtId="0" fontId="1" fillId="0" borderId="0"/>
    <xf numFmtId="0" fontId="10" fillId="0" borderId="0" applyProtection="0"/>
    <xf numFmtId="0" fontId="31" fillId="0" borderId="0"/>
    <xf numFmtId="0" fontId="1" fillId="0" borderId="0"/>
    <xf numFmtId="0" fontId="10" fillId="0" borderId="0" applyProtection="0"/>
    <xf numFmtId="0" fontId="10" fillId="0" borderId="0"/>
    <xf numFmtId="0" fontId="31" fillId="0" borderId="0"/>
    <xf numFmtId="0" fontId="10" fillId="0" borderId="0" applyProtection="0"/>
    <xf numFmtId="0" fontId="31" fillId="0" borderId="0"/>
    <xf numFmtId="0" fontId="10" fillId="0" borderId="0" applyProtection="0"/>
    <xf numFmtId="0" fontId="77" fillId="0" borderId="0"/>
    <xf numFmtId="0" fontId="10" fillId="0" borderId="0" applyProtection="0"/>
    <xf numFmtId="0" fontId="1" fillId="0" borderId="0"/>
    <xf numFmtId="0" fontId="146" fillId="0" borderId="0"/>
    <xf numFmtId="0" fontId="77" fillId="0" borderId="0"/>
    <xf numFmtId="0" fontId="1" fillId="0" borderId="0"/>
    <xf numFmtId="0" fontId="1" fillId="0" borderId="0"/>
    <xf numFmtId="0" fontId="14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4" fillId="0" borderId="0"/>
    <xf numFmtId="0" fontId="144" fillId="0" borderId="0"/>
    <xf numFmtId="0" fontId="1" fillId="0" borderId="0"/>
    <xf numFmtId="0" fontId="51" fillId="0" borderId="0"/>
    <xf numFmtId="0" fontId="51" fillId="0" borderId="0" applyProtection="0"/>
    <xf numFmtId="0" fontId="77" fillId="0" borderId="0" applyProtection="0"/>
    <xf numFmtId="0" fontId="4" fillId="0" borderId="0"/>
    <xf numFmtId="0" fontId="4" fillId="0" borderId="0"/>
    <xf numFmtId="0" fontId="4" fillId="0" borderId="0"/>
    <xf numFmtId="0" fontId="4" fillId="0" borderId="0"/>
    <xf numFmtId="0" fontId="4" fillId="0" borderId="0"/>
    <xf numFmtId="0" fontId="46" fillId="0" borderId="0"/>
    <xf numFmtId="0" fontId="1" fillId="0" borderId="0"/>
    <xf numFmtId="0" fontId="51"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10" fillId="0" borderId="0"/>
    <xf numFmtId="0" fontId="147" fillId="0" borderId="0"/>
    <xf numFmtId="0" fontId="10" fillId="0" borderId="0"/>
    <xf numFmtId="0" fontId="10" fillId="0" borderId="0"/>
    <xf numFmtId="0" fontId="10" fillId="0" borderId="0"/>
    <xf numFmtId="0" fontId="140" fillId="0" borderId="0"/>
    <xf numFmtId="0" fontId="140" fillId="0" borderId="0"/>
    <xf numFmtId="0" fontId="77" fillId="0" borderId="0" applyProtection="0"/>
    <xf numFmtId="0" fontId="140" fillId="0" borderId="0"/>
    <xf numFmtId="0" fontId="140" fillId="0" borderId="0"/>
    <xf numFmtId="0" fontId="140" fillId="0" borderId="0"/>
    <xf numFmtId="0" fontId="140" fillId="0" borderId="0"/>
    <xf numFmtId="0" fontId="10" fillId="0" borderId="0"/>
    <xf numFmtId="0" fontId="140" fillId="0" borderId="0"/>
    <xf numFmtId="0" fontId="140" fillId="0" borderId="0"/>
    <xf numFmtId="0" fontId="10" fillId="0" borderId="0"/>
    <xf numFmtId="0" fontId="4" fillId="0" borderId="0"/>
    <xf numFmtId="0" fontId="4" fillId="0" borderId="0"/>
    <xf numFmtId="0" fontId="4" fillId="0" borderId="0"/>
    <xf numFmtId="0" fontId="4" fillId="0" borderId="0"/>
    <xf numFmtId="0" fontId="1" fillId="0" borderId="0"/>
    <xf numFmtId="0" fontId="80" fillId="0" borderId="0"/>
    <xf numFmtId="0" fontId="16" fillId="0" borderId="0"/>
    <xf numFmtId="0" fontId="80" fillId="0" borderId="0"/>
    <xf numFmtId="0" fontId="80" fillId="0" borderId="0"/>
    <xf numFmtId="0" fontId="80" fillId="0" borderId="0"/>
    <xf numFmtId="0" fontId="80" fillId="0" borderId="0"/>
    <xf numFmtId="0" fontId="80" fillId="0" borderId="0"/>
    <xf numFmtId="0" fontId="77"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76" fillId="0" borderId="0"/>
    <xf numFmtId="0" fontId="1" fillId="0" borderId="0"/>
    <xf numFmtId="0" fontId="10" fillId="0" borderId="0"/>
    <xf numFmtId="0" fontId="1" fillId="0" borderId="0"/>
    <xf numFmtId="0" fontId="1" fillId="0" borderId="0"/>
    <xf numFmtId="0" fontId="1" fillId="0" borderId="0" applyProtection="0"/>
    <xf numFmtId="0" fontId="10" fillId="0" borderId="0"/>
    <xf numFmtId="0" fontId="10" fillId="0" borderId="0"/>
    <xf numFmtId="0" fontId="4" fillId="0" borderId="0"/>
    <xf numFmtId="0" fontId="4" fillId="0" borderId="0"/>
    <xf numFmtId="0" fontId="10" fillId="0" borderId="0"/>
    <xf numFmtId="0" fontId="148" fillId="0" borderId="0" applyNumberFormat="0" applyFill="0" applyBorder="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0" borderId="0"/>
    <xf numFmtId="0" fontId="6" fillId="0" borderId="0"/>
    <xf numFmtId="0" fontId="6" fillId="0" borderId="0"/>
    <xf numFmtId="0" fontId="77" fillId="0" borderId="0"/>
    <xf numFmtId="0" fontId="33" fillId="0" borderId="0"/>
    <xf numFmtId="0" fontId="33" fillId="0" borderId="0"/>
    <xf numFmtId="0" fontId="6" fillId="0" borderId="0"/>
    <xf numFmtId="0" fontId="77" fillId="0" borderId="0"/>
    <xf numFmtId="0" fontId="77" fillId="0" borderId="0"/>
    <xf numFmtId="0" fontId="77" fillId="0" borderId="0"/>
    <xf numFmtId="0" fontId="1" fillId="0" borderId="0"/>
    <xf numFmtId="0" fontId="1" fillId="0" borderId="0"/>
    <xf numFmtId="0" fontId="77" fillId="0" borderId="0"/>
    <xf numFmtId="0" fontId="77"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6" fillId="0" borderId="0"/>
    <xf numFmtId="0" fontId="34" fillId="0" borderId="0" applyFont="0"/>
    <xf numFmtId="0" fontId="91" fillId="0" borderId="0"/>
    <xf numFmtId="0" fontId="77" fillId="29" borderId="29" applyNumberFormat="0" applyFont="0" applyAlignment="0" applyProtection="0"/>
    <xf numFmtId="0" fontId="77" fillId="29" borderId="29" applyNumberFormat="0" applyFont="0" applyAlignment="0" applyProtection="0"/>
    <xf numFmtId="0" fontId="77" fillId="29" borderId="29" applyNumberFormat="0" applyFont="0" applyAlignment="0" applyProtection="0"/>
    <xf numFmtId="0" fontId="77" fillId="29" borderId="29" applyNumberFormat="0" applyFont="0" applyAlignment="0" applyProtection="0"/>
    <xf numFmtId="0" fontId="77" fillId="29" borderId="29" applyNumberFormat="0" applyFont="0" applyAlignment="0" applyProtection="0"/>
    <xf numFmtId="0" fontId="77" fillId="29" borderId="29" applyNumberFormat="0" applyFont="0" applyAlignment="0" applyProtection="0"/>
    <xf numFmtId="0" fontId="46" fillId="30" borderId="29" applyNumberFormat="0" applyFont="0" applyAlignment="0" applyProtection="0"/>
    <xf numFmtId="301" fontId="149" fillId="0" borderId="0" applyFont="0" applyFill="0" applyBorder="0" applyProtection="0">
      <alignment vertical="top" wrapText="1"/>
    </xf>
    <xf numFmtId="0" fontId="12" fillId="0" borderId="0"/>
    <xf numFmtId="0" fontId="12" fillId="0" borderId="0"/>
    <xf numFmtId="0" fontId="12" fillId="0" borderId="0" applyProtection="0"/>
    <xf numFmtId="0" fontId="12" fillId="0" borderId="0" applyProtection="0"/>
    <xf numFmtId="3" fontId="150" fillId="0" borderId="0" applyFont="0" applyFill="0" applyBorder="0" applyAlignment="0" applyProtection="0"/>
    <xf numFmtId="165" fontId="32"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71" fillId="0" borderId="0" applyNumberFormat="0" applyFill="0" applyBorder="0" applyAlignment="0" applyProtection="0"/>
    <xf numFmtId="0" fontId="151" fillId="0" borderId="0" applyNumberFormat="0" applyFill="0" applyBorder="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71" fillId="0" borderId="0" applyProtection="0"/>
    <xf numFmtId="0" fontId="1" fillId="0" borderId="0" applyFont="0" applyFill="0" applyBorder="0" applyAlignment="0" applyProtection="0"/>
    <xf numFmtId="0" fontId="33" fillId="0" borderId="0"/>
    <xf numFmtId="0" fontId="152" fillId="22" borderId="30" applyNumberFormat="0" applyAlignment="0" applyProtection="0"/>
    <xf numFmtId="175" fontId="153" fillId="0" borderId="11" applyFont="0" applyBorder="0" applyAlignment="0"/>
    <xf numFmtId="0" fontId="154" fillId="24" borderId="0"/>
    <xf numFmtId="0" fontId="84" fillId="24" borderId="0"/>
    <xf numFmtId="0" fontId="84" fillId="24" borderId="0"/>
    <xf numFmtId="41" fontId="46"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14" fontId="55" fillId="0" borderId="0">
      <alignment horizontal="center" wrapText="1"/>
      <protection locked="0"/>
    </xf>
    <xf numFmtId="14" fontId="56" fillId="0" borderId="0">
      <alignment horizontal="center" wrapText="1"/>
      <protection locked="0"/>
    </xf>
    <xf numFmtId="302" fontId="71" fillId="0" borderId="0" applyFont="0" applyFill="0" applyBorder="0" applyAlignment="0" applyProtection="0"/>
    <xf numFmtId="303" fontId="78" fillId="0" borderId="0" applyFont="0" applyFill="0" applyBorder="0" applyAlignment="0" applyProtection="0"/>
    <xf numFmtId="304" fontId="79" fillId="0" borderId="0" applyFont="0" applyFill="0" applyBorder="0" applyAlignment="0" applyProtection="0"/>
    <xf numFmtId="305" fontId="1" fillId="0" borderId="0" applyFont="0" applyFill="0" applyBorder="0" applyAlignment="0" applyProtection="0"/>
    <xf numFmtId="305" fontId="1" fillId="0" borderId="0" applyFont="0" applyFill="0" applyBorder="0" applyAlignment="0" applyProtection="0"/>
    <xf numFmtId="305" fontId="1" fillId="0" borderId="0" applyFont="0" applyFill="0" applyBorder="0" applyAlignment="0" applyProtection="0"/>
    <xf numFmtId="305" fontId="1" fillId="0" borderId="0" applyFont="0" applyFill="0" applyBorder="0" applyAlignment="0" applyProtection="0"/>
    <xf numFmtId="305" fontId="1" fillId="0" borderId="0" applyFont="0" applyFill="0" applyBorder="0" applyAlignment="0" applyProtection="0"/>
    <xf numFmtId="305" fontId="1" fillId="0" borderId="0" applyFont="0" applyFill="0" applyBorder="0" applyAlignment="0" applyProtection="0"/>
    <xf numFmtId="305" fontId="1" fillId="0" borderId="0" applyFont="0" applyFill="0" applyBorder="0" applyAlignment="0" applyProtection="0"/>
    <xf numFmtId="305" fontId="1" fillId="0" borderId="0" applyFont="0" applyFill="0" applyBorder="0" applyAlignment="0" applyProtection="0"/>
    <xf numFmtId="305" fontId="1" fillId="0" borderId="0" applyFont="0" applyFill="0" applyBorder="0" applyAlignment="0" applyProtection="0"/>
    <xf numFmtId="305" fontId="1" fillId="0" borderId="0" applyFont="0" applyFill="0" applyBorder="0" applyAlignment="0" applyProtection="0"/>
    <xf numFmtId="305" fontId="1" fillId="0" borderId="0" applyFont="0" applyFill="0" applyBorder="0" applyAlignment="0" applyProtection="0"/>
    <xf numFmtId="305" fontId="1" fillId="0" borderId="0" applyFont="0" applyFill="0" applyBorder="0" applyAlignment="0" applyProtection="0"/>
    <xf numFmtId="305" fontId="1" fillId="0" borderId="0" applyFont="0" applyFill="0" applyBorder="0" applyAlignment="0" applyProtection="0"/>
    <xf numFmtId="305" fontId="1" fillId="0" borderId="0" applyFont="0" applyFill="0" applyBorder="0" applyAlignment="0" applyProtection="0"/>
    <xf numFmtId="305" fontId="1" fillId="0" borderId="0" applyFont="0" applyFill="0" applyBorder="0" applyAlignment="0" applyProtection="0"/>
    <xf numFmtId="226" fontId="46"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306" fontId="46"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0" fillId="0" borderId="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308" fontId="79" fillId="0" borderId="0" applyFont="0" applyFill="0" applyBorder="0" applyAlignment="0" applyProtection="0"/>
    <xf numFmtId="309" fontId="78" fillId="0" borderId="0" applyFont="0" applyFill="0" applyBorder="0" applyAlignment="0" applyProtection="0"/>
    <xf numFmtId="310" fontId="79" fillId="0" borderId="0" applyFont="0" applyFill="0" applyBorder="0" applyAlignment="0" applyProtection="0"/>
    <xf numFmtId="311" fontId="78" fillId="0" borderId="0" applyFont="0" applyFill="0" applyBorder="0" applyAlignment="0" applyProtection="0"/>
    <xf numFmtId="312" fontId="79" fillId="0" borderId="0" applyFont="0" applyFill="0" applyBorder="0" applyAlignment="0" applyProtection="0"/>
    <xf numFmtId="313" fontId="78"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33"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7"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77" fillId="0" borderId="0" applyFont="0" applyFill="0" applyBorder="0" applyAlignment="0" applyProtection="0"/>
    <xf numFmtId="9" fontId="10"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27" fillId="0" borderId="31" applyNumberFormat="0" applyBorder="0"/>
    <xf numFmtId="9" fontId="27" fillId="0" borderId="31" applyNumberFormat="0" applyBorder="0"/>
    <xf numFmtId="0" fontId="46"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0" fontId="67"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8" fontId="67"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30" fontId="67"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20" fontId="67"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0" fontId="155" fillId="0" borderId="0"/>
    <xf numFmtId="0" fontId="156" fillId="0" borderId="0"/>
    <xf numFmtId="0" fontId="27" fillId="0" borderId="0" applyNumberFormat="0" applyFont="0" applyFill="0" applyBorder="0" applyAlignment="0" applyProtection="0">
      <alignment horizontal="left"/>
    </xf>
    <xf numFmtId="0" fontId="157" fillId="0" borderId="23">
      <alignment horizontal="center"/>
    </xf>
    <xf numFmtId="1" fontId="46" fillId="0" borderId="6" applyNumberFormat="0" applyFill="0" applyAlignment="0" applyProtection="0">
      <alignment horizontal="center" vertical="center"/>
    </xf>
    <xf numFmtId="0" fontId="158" fillId="31" borderId="0" applyNumberFormat="0" applyFont="0" applyBorder="0" applyAlignment="0">
      <alignment horizontal="center"/>
    </xf>
    <xf numFmtId="0" fontId="158" fillId="31" borderId="0" applyNumberFormat="0" applyFont="0" applyBorder="0" applyAlignment="0">
      <alignment horizontal="center"/>
    </xf>
    <xf numFmtId="14" fontId="159" fillId="0" borderId="0" applyNumberFormat="0" applyFill="0" applyBorder="0" applyAlignment="0" applyProtection="0">
      <alignment horizontal="left"/>
    </xf>
    <xf numFmtId="0" fontId="125" fillId="0" borderId="0"/>
    <xf numFmtId="0" fontId="12" fillId="0" borderId="0"/>
    <xf numFmtId="41" fontId="13" fillId="0" borderId="0" applyFont="0" applyFill="0" applyBorder="0" applyAlignment="0" applyProtection="0"/>
    <xf numFmtId="209" fontId="1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Protection="0"/>
    <xf numFmtId="206" fontId="13" fillId="0" borderId="0" applyFont="0" applyFill="0" applyBorder="0" applyAlignment="0" applyProtection="0"/>
    <xf numFmtId="41" fontId="10" fillId="0" borderId="0" applyProtection="0"/>
    <xf numFmtId="4" fontId="160" fillId="32" borderId="32" applyNumberFormat="0" applyProtection="0">
      <alignment vertical="center"/>
    </xf>
    <xf numFmtId="4" fontId="161" fillId="32" borderId="32" applyNumberFormat="0" applyProtection="0">
      <alignment vertical="center"/>
    </xf>
    <xf numFmtId="4" fontId="162" fillId="32" borderId="32" applyNumberFormat="0" applyProtection="0">
      <alignment vertical="center"/>
    </xf>
    <xf numFmtId="4" fontId="163" fillId="32" borderId="32" applyNumberFormat="0" applyProtection="0">
      <alignment vertical="center"/>
    </xf>
    <xf numFmtId="4" fontId="164" fillId="32" borderId="32" applyNumberFormat="0" applyProtection="0">
      <alignment horizontal="left" vertical="center" indent="1"/>
    </xf>
    <xf numFmtId="4" fontId="165" fillId="32" borderId="32" applyNumberFormat="0" applyProtection="0">
      <alignment horizontal="left" vertical="center" indent="1"/>
    </xf>
    <xf numFmtId="4" fontId="164" fillId="33" borderId="0" applyNumberFormat="0" applyProtection="0">
      <alignment horizontal="left" vertical="center" indent="1"/>
    </xf>
    <xf numFmtId="4" fontId="165" fillId="33" borderId="0" applyNumberFormat="0" applyProtection="0">
      <alignment horizontal="left" vertical="center" indent="1"/>
    </xf>
    <xf numFmtId="4" fontId="164" fillId="34" borderId="32" applyNumberFormat="0" applyProtection="0">
      <alignment horizontal="right" vertical="center"/>
    </xf>
    <xf numFmtId="4" fontId="165" fillId="34" borderId="32" applyNumberFormat="0" applyProtection="0">
      <alignment horizontal="right" vertical="center"/>
    </xf>
    <xf numFmtId="4" fontId="164" fillId="35" borderId="32" applyNumberFormat="0" applyProtection="0">
      <alignment horizontal="right" vertical="center"/>
    </xf>
    <xf numFmtId="4" fontId="165" fillId="35" borderId="32" applyNumberFormat="0" applyProtection="0">
      <alignment horizontal="right" vertical="center"/>
    </xf>
    <xf numFmtId="4" fontId="164" fillId="36" borderId="32" applyNumberFormat="0" applyProtection="0">
      <alignment horizontal="right" vertical="center"/>
    </xf>
    <xf numFmtId="4" fontId="165" fillId="36" borderId="32" applyNumberFormat="0" applyProtection="0">
      <alignment horizontal="right" vertical="center"/>
    </xf>
    <xf numFmtId="4" fontId="164" fillId="37" borderId="32" applyNumberFormat="0" applyProtection="0">
      <alignment horizontal="right" vertical="center"/>
    </xf>
    <xf numFmtId="4" fontId="165" fillId="37" borderId="32" applyNumberFormat="0" applyProtection="0">
      <alignment horizontal="right" vertical="center"/>
    </xf>
    <xf numFmtId="4" fontId="164" fillId="38" borderId="32" applyNumberFormat="0" applyProtection="0">
      <alignment horizontal="right" vertical="center"/>
    </xf>
    <xf numFmtId="4" fontId="165" fillId="38" borderId="32" applyNumberFormat="0" applyProtection="0">
      <alignment horizontal="right" vertical="center"/>
    </xf>
    <xf numFmtId="4" fontId="164" fillId="39" borderId="32" applyNumberFormat="0" applyProtection="0">
      <alignment horizontal="right" vertical="center"/>
    </xf>
    <xf numFmtId="4" fontId="165" fillId="39" borderId="32" applyNumberFormat="0" applyProtection="0">
      <alignment horizontal="right" vertical="center"/>
    </xf>
    <xf numFmtId="4" fontId="164" fillId="40" borderId="32" applyNumberFormat="0" applyProtection="0">
      <alignment horizontal="right" vertical="center"/>
    </xf>
    <xf numFmtId="4" fontId="165" fillId="40" borderId="32" applyNumberFormat="0" applyProtection="0">
      <alignment horizontal="right" vertical="center"/>
    </xf>
    <xf numFmtId="4" fontId="164" fillId="41" borderId="32" applyNumberFormat="0" applyProtection="0">
      <alignment horizontal="right" vertical="center"/>
    </xf>
    <xf numFmtId="4" fontId="165" fillId="41" borderId="32" applyNumberFormat="0" applyProtection="0">
      <alignment horizontal="right" vertical="center"/>
    </xf>
    <xf numFmtId="4" fontId="164" fillId="42" borderId="32" applyNumberFormat="0" applyProtection="0">
      <alignment horizontal="right" vertical="center"/>
    </xf>
    <xf numFmtId="4" fontId="165" fillId="42" borderId="32" applyNumberFormat="0" applyProtection="0">
      <alignment horizontal="right" vertical="center"/>
    </xf>
    <xf numFmtId="4" fontId="160" fillId="43" borderId="33" applyNumberFormat="0" applyProtection="0">
      <alignment horizontal="left" vertical="center" indent="1"/>
    </xf>
    <xf numFmtId="4" fontId="161" fillId="43" borderId="33" applyNumberFormat="0" applyProtection="0">
      <alignment horizontal="left" vertical="center" indent="1"/>
    </xf>
    <xf numFmtId="4" fontId="160" fillId="44" borderId="0" applyNumberFormat="0" applyProtection="0">
      <alignment horizontal="left" vertical="center" indent="1"/>
    </xf>
    <xf numFmtId="4" fontId="161" fillId="44" borderId="0" applyNumberFormat="0" applyProtection="0">
      <alignment horizontal="left" vertical="center" indent="1"/>
    </xf>
    <xf numFmtId="4" fontId="160" fillId="33" borderId="0" applyNumberFormat="0" applyProtection="0">
      <alignment horizontal="left" vertical="center" indent="1"/>
    </xf>
    <xf numFmtId="4" fontId="161" fillId="33" borderId="0" applyNumberFormat="0" applyProtection="0">
      <alignment horizontal="left" vertical="center" indent="1"/>
    </xf>
    <xf numFmtId="4" fontId="164" fillId="44" borderId="32" applyNumberFormat="0" applyProtection="0">
      <alignment horizontal="right" vertical="center"/>
    </xf>
    <xf numFmtId="4" fontId="165" fillId="44" borderId="32" applyNumberFormat="0" applyProtection="0">
      <alignment horizontal="right" vertical="center"/>
    </xf>
    <xf numFmtId="4" fontId="26" fillId="44" borderId="0" applyNumberFormat="0" applyProtection="0">
      <alignment horizontal="left" vertical="center" indent="1"/>
    </xf>
    <xf numFmtId="4" fontId="25" fillId="44" borderId="0" applyNumberFormat="0" applyProtection="0">
      <alignment horizontal="left" vertical="center" indent="1"/>
    </xf>
    <xf numFmtId="4" fontId="26" fillId="33" borderId="0" applyNumberFormat="0" applyProtection="0">
      <alignment horizontal="left" vertical="center" indent="1"/>
    </xf>
    <xf numFmtId="4" fontId="25" fillId="33" borderId="0" applyNumberFormat="0" applyProtection="0">
      <alignment horizontal="left" vertical="center" indent="1"/>
    </xf>
    <xf numFmtId="4" fontId="164" fillId="45" borderId="32" applyNumberFormat="0" applyProtection="0">
      <alignment vertical="center"/>
    </xf>
    <xf numFmtId="4" fontId="165" fillId="45" borderId="32" applyNumberFormat="0" applyProtection="0">
      <alignment vertical="center"/>
    </xf>
    <xf numFmtId="4" fontId="166" fillId="45" borderId="32" applyNumberFormat="0" applyProtection="0">
      <alignment vertical="center"/>
    </xf>
    <xf numFmtId="4" fontId="167" fillId="45" borderId="32" applyNumberFormat="0" applyProtection="0">
      <alignment vertical="center"/>
    </xf>
    <xf numFmtId="4" fontId="160" fillId="44" borderId="34" applyNumberFormat="0" applyProtection="0">
      <alignment horizontal="left" vertical="center" indent="1"/>
    </xf>
    <xf numFmtId="4" fontId="161" fillId="44" borderId="34" applyNumberFormat="0" applyProtection="0">
      <alignment horizontal="left" vertical="center" indent="1"/>
    </xf>
    <xf numFmtId="4" fontId="164" fillId="45" borderId="32" applyNumberFormat="0" applyProtection="0">
      <alignment horizontal="right" vertical="center"/>
    </xf>
    <xf numFmtId="4" fontId="165" fillId="45" borderId="32" applyNumberFormat="0" applyProtection="0">
      <alignment horizontal="right" vertical="center"/>
    </xf>
    <xf numFmtId="4" fontId="166" fillId="45" borderId="32" applyNumberFormat="0" applyProtection="0">
      <alignment horizontal="right" vertical="center"/>
    </xf>
    <xf numFmtId="4" fontId="167" fillId="45" borderId="32" applyNumberFormat="0" applyProtection="0">
      <alignment horizontal="right" vertical="center"/>
    </xf>
    <xf numFmtId="4" fontId="160" fillId="44" borderId="32" applyNumberFormat="0" applyProtection="0">
      <alignment horizontal="left" vertical="center" indent="1"/>
    </xf>
    <xf numFmtId="4" fontId="161" fillId="44" borderId="32" applyNumberFormat="0" applyProtection="0">
      <alignment horizontal="left" vertical="center" indent="1"/>
    </xf>
    <xf numFmtId="4" fontId="168" fillId="27" borderId="34" applyNumberFormat="0" applyProtection="0">
      <alignment horizontal="left" vertical="center" indent="1"/>
    </xf>
    <xf numFmtId="4" fontId="169" fillId="27" borderId="34" applyNumberFormat="0" applyProtection="0">
      <alignment horizontal="left" vertical="center" indent="1"/>
    </xf>
    <xf numFmtId="4" fontId="170" fillId="45" borderId="32" applyNumberFormat="0" applyProtection="0">
      <alignment horizontal="right" vertical="center"/>
    </xf>
    <xf numFmtId="4" fontId="171" fillId="45" borderId="32" applyNumberFormat="0" applyProtection="0">
      <alignment horizontal="right" vertical="center"/>
    </xf>
    <xf numFmtId="314" fontId="172" fillId="0" borderId="0" applyFont="0" applyFill="0" applyBorder="0" applyAlignment="0" applyProtection="0"/>
    <xf numFmtId="0" fontId="158" fillId="1" borderId="4" applyNumberFormat="0" applyFont="0" applyAlignment="0">
      <alignment horizontal="center"/>
    </xf>
    <xf numFmtId="0" fontId="158" fillId="1" borderId="4" applyNumberFormat="0" applyFont="0" applyAlignment="0">
      <alignment horizontal="center"/>
    </xf>
    <xf numFmtId="3" fontId="5" fillId="0" borderId="0"/>
    <xf numFmtId="0" fontId="173" fillId="0" borderId="0" applyNumberFormat="0" applyFill="0" applyBorder="0" applyAlignment="0">
      <alignment horizontal="center"/>
    </xf>
    <xf numFmtId="0" fontId="46" fillId="0" borderId="0"/>
    <xf numFmtId="175" fontId="174" fillId="0" borderId="0" applyNumberFormat="0" applyBorder="0" applyAlignment="0">
      <alignment horizontal="centerContinuous"/>
    </xf>
    <xf numFmtId="0" fontId="24" fillId="0" borderId="0"/>
    <xf numFmtId="0" fontId="24" fillId="0" borderId="0"/>
    <xf numFmtId="0" fontId="12" fillId="0" borderId="0" applyNumberFormat="0" applyFill="0" applyBorder="0" applyAlignment="0" applyProtection="0"/>
    <xf numFmtId="175" fontId="35" fillId="0" borderId="0" applyFont="0" applyFill="0" applyBorder="0" applyAlignment="0" applyProtection="0"/>
    <xf numFmtId="208" fontId="13" fillId="0" borderId="0" applyFont="0" applyFill="0" applyBorder="0" applyAlignment="0" applyProtection="0"/>
    <xf numFmtId="165" fontId="13" fillId="0" borderId="0" applyFont="0" applyFill="0" applyBorder="0" applyAlignment="0" applyProtection="0"/>
    <xf numFmtId="207" fontId="13" fillId="0" borderId="0" applyFont="0" applyFill="0" applyBorder="0" applyAlignment="0" applyProtection="0"/>
    <xf numFmtId="41"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7" fontId="13" fillId="0" borderId="0" applyFont="0" applyFill="0" applyBorder="0" applyAlignment="0" applyProtection="0"/>
    <xf numFmtId="207" fontId="13" fillId="0" borderId="0" applyFont="0" applyFill="0" applyBorder="0" applyAlignment="0" applyProtection="0"/>
    <xf numFmtId="186"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65" fontId="6" fillId="0" borderId="0" applyFont="0" applyFill="0" applyBorder="0" applyAlignment="0" applyProtection="0"/>
    <xf numFmtId="186"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42" fontId="13" fillId="0" borderId="0" applyFont="0" applyFill="0" applyBorder="0" applyAlignment="0" applyProtection="0"/>
    <xf numFmtId="189" fontId="13" fillId="0" borderId="0" applyFont="0" applyFill="0" applyBorder="0" applyAlignment="0" applyProtection="0"/>
    <xf numFmtId="42" fontId="13" fillId="0" borderId="0" applyFont="0" applyFill="0" applyBorder="0" applyAlignment="0" applyProtection="0"/>
    <xf numFmtId="189" fontId="13" fillId="0" borderId="0" applyFont="0" applyFill="0" applyBorder="0" applyAlignment="0" applyProtection="0"/>
    <xf numFmtId="165" fontId="6" fillId="0" borderId="0" applyFont="0" applyFill="0" applyBorder="0" applyAlignment="0" applyProtection="0"/>
    <xf numFmtId="186" fontId="13" fillId="0" borderId="0" applyFont="0" applyFill="0" applyBorder="0" applyAlignment="0" applyProtection="0"/>
    <xf numFmtId="178"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78" fontId="5" fillId="0" borderId="0" applyFont="0" applyFill="0" applyBorder="0" applyAlignment="0" applyProtection="0"/>
    <xf numFmtId="199" fontId="13" fillId="0" borderId="0" applyFont="0" applyFill="0" applyBorder="0" applyAlignment="0" applyProtection="0"/>
    <xf numFmtId="178" fontId="13" fillId="0" borderId="0" applyFont="0" applyFill="0" applyBorder="0" applyAlignment="0" applyProtection="0"/>
    <xf numFmtId="202"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65" fontId="6" fillId="0" borderId="0" applyFont="0" applyFill="0" applyBorder="0" applyAlignment="0" applyProtection="0"/>
    <xf numFmtId="186" fontId="13" fillId="0" borderId="0" applyFont="0" applyFill="0" applyBorder="0" applyAlignment="0" applyProtection="0"/>
    <xf numFmtId="42" fontId="13" fillId="0" borderId="0" applyFont="0" applyFill="0" applyBorder="0" applyAlignment="0" applyProtection="0"/>
    <xf numFmtId="0" fontId="12" fillId="0" borderId="0"/>
    <xf numFmtId="315" fontId="62"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42" fontId="13" fillId="0" borderId="0" applyFont="0" applyFill="0" applyBorder="0" applyAlignment="0" applyProtection="0"/>
    <xf numFmtId="175" fontId="35" fillId="0" borderId="0" applyFont="0" applyFill="0" applyBorder="0" applyAlignment="0" applyProtection="0"/>
    <xf numFmtId="205" fontId="13" fillId="0" borderId="0" applyFont="0" applyFill="0" applyBorder="0" applyAlignment="0" applyProtection="0"/>
    <xf numFmtId="189" fontId="13" fillId="0" borderId="0" applyFont="0" applyFill="0" applyBorder="0" applyAlignment="0" applyProtection="0"/>
    <xf numFmtId="42" fontId="13" fillId="0" borderId="0" applyFont="0" applyFill="0" applyBorder="0" applyAlignment="0" applyProtection="0"/>
    <xf numFmtId="189" fontId="13" fillId="0" borderId="0" applyFont="0" applyFill="0" applyBorder="0" applyAlignment="0" applyProtection="0"/>
    <xf numFmtId="178"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78" fontId="5" fillId="0" borderId="0" applyFont="0" applyFill="0" applyBorder="0" applyAlignment="0" applyProtection="0"/>
    <xf numFmtId="199" fontId="13" fillId="0" borderId="0" applyFont="0" applyFill="0" applyBorder="0" applyAlignment="0" applyProtection="0"/>
    <xf numFmtId="178" fontId="13" fillId="0" borderId="0" applyFont="0" applyFill="0" applyBorder="0" applyAlignment="0" applyProtection="0"/>
    <xf numFmtId="175" fontId="35" fillId="0" borderId="0" applyFont="0" applyFill="0" applyBorder="0" applyAlignment="0" applyProtection="0"/>
    <xf numFmtId="205" fontId="13" fillId="0" borderId="0" applyFont="0" applyFill="0" applyBorder="0" applyAlignment="0" applyProtection="0"/>
    <xf numFmtId="202"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42" fontId="13" fillId="0" borderId="0" applyFont="0" applyFill="0" applyBorder="0" applyAlignment="0" applyProtection="0"/>
    <xf numFmtId="0" fontId="12" fillId="0" borderId="0"/>
    <xf numFmtId="315" fontId="62"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173" fontId="13" fillId="0" borderId="0" applyFont="0" applyFill="0" applyBorder="0" applyAlignment="0" applyProtection="0"/>
    <xf numFmtId="205" fontId="13" fillId="0" borderId="0" applyFont="0" applyFill="0" applyBorder="0" applyAlignment="0" applyProtection="0"/>
    <xf numFmtId="173"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209" fontId="13" fillId="0" borderId="0" applyFont="0" applyFill="0" applyBorder="0" applyAlignment="0" applyProtection="0"/>
    <xf numFmtId="41" fontId="13" fillId="0" borderId="0" applyFont="0" applyFill="0" applyBorder="0" applyAlignment="0" applyProtection="0"/>
    <xf numFmtId="203" fontId="13" fillId="0" borderId="0" applyFont="0" applyFill="0" applyBorder="0" applyAlignment="0" applyProtection="0"/>
    <xf numFmtId="173" fontId="13" fillId="0" borderId="0" applyFont="0" applyFill="0" applyBorder="0" applyAlignment="0" applyProtection="0"/>
    <xf numFmtId="203" fontId="13" fillId="0" borderId="0" applyFont="0" applyFill="0" applyBorder="0" applyAlignment="0" applyProtection="0"/>
    <xf numFmtId="173" fontId="13" fillId="0" borderId="0" applyFont="0" applyFill="0" applyBorder="0" applyAlignment="0" applyProtection="0"/>
    <xf numFmtId="204" fontId="13" fillId="0" borderId="0" applyFont="0" applyFill="0" applyBorder="0" applyAlignment="0" applyProtection="0"/>
    <xf numFmtId="41" fontId="13" fillId="0" borderId="0" applyFont="0" applyFill="0" applyBorder="0" applyAlignment="0" applyProtection="0"/>
    <xf numFmtId="205" fontId="13"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42" fontId="13" fillId="0" borderId="0" applyFont="0" applyFill="0" applyBorder="0" applyAlignment="0" applyProtection="0"/>
    <xf numFmtId="205" fontId="13" fillId="0" borderId="0" applyFont="0" applyFill="0" applyBorder="0" applyAlignment="0" applyProtection="0"/>
    <xf numFmtId="199" fontId="13" fillId="0" borderId="0" applyFont="0" applyFill="0" applyBorder="0" applyAlignment="0" applyProtection="0"/>
    <xf numFmtId="205" fontId="13" fillId="0" borderId="0" applyFont="0" applyFill="0" applyBorder="0" applyAlignment="0" applyProtection="0"/>
    <xf numFmtId="178" fontId="5" fillId="0" borderId="0" applyFont="0" applyFill="0" applyBorder="0" applyAlignment="0" applyProtection="0"/>
    <xf numFmtId="204" fontId="13" fillId="0" borderId="0" applyFont="0" applyFill="0" applyBorder="0" applyAlignment="0" applyProtection="0"/>
    <xf numFmtId="178" fontId="13" fillId="0" borderId="0" applyFont="0" applyFill="0" applyBorder="0" applyAlignment="0" applyProtection="0"/>
    <xf numFmtId="186" fontId="5" fillId="0" borderId="0" applyFont="0" applyFill="0" applyBorder="0" applyAlignment="0" applyProtection="0"/>
    <xf numFmtId="0" fontId="12" fillId="0" borderId="0"/>
    <xf numFmtId="208" fontId="13" fillId="0" borderId="0" applyFont="0" applyFill="0" applyBorder="0" applyAlignment="0" applyProtection="0"/>
    <xf numFmtId="315" fontId="62" fillId="0" borderId="0" applyFont="0" applyFill="0" applyBorder="0" applyAlignment="0" applyProtection="0"/>
    <xf numFmtId="186" fontId="13" fillId="0" borderId="0" applyFont="0" applyFill="0" applyBorder="0" applyAlignment="0" applyProtection="0"/>
    <xf numFmtId="173" fontId="13" fillId="0" borderId="0" applyFont="0" applyFill="0" applyBorder="0" applyAlignment="0" applyProtection="0"/>
    <xf numFmtId="204" fontId="13" fillId="0" borderId="0" applyFont="0" applyFill="0" applyBorder="0" applyAlignment="0" applyProtection="0"/>
    <xf numFmtId="175" fontId="35" fillId="0" borderId="0" applyFont="0" applyFill="0" applyBorder="0" applyAlignment="0" applyProtection="0"/>
    <xf numFmtId="186" fontId="13" fillId="0" borderId="0" applyFont="0" applyFill="0" applyBorder="0" applyAlignment="0" applyProtection="0"/>
    <xf numFmtId="165" fontId="6" fillId="0" borderId="0" applyFont="0" applyFill="0" applyBorder="0" applyAlignment="0" applyProtection="0"/>
    <xf numFmtId="186" fontId="13" fillId="0" borderId="0" applyFont="0" applyFill="0" applyBorder="0" applyAlignment="0" applyProtection="0"/>
    <xf numFmtId="165" fontId="6" fillId="0" borderId="0" applyFont="0" applyFill="0" applyBorder="0" applyAlignment="0" applyProtection="0"/>
    <xf numFmtId="205" fontId="13" fillId="0" borderId="0" applyFont="0" applyFill="0" applyBorder="0" applyAlignment="0" applyProtection="0"/>
    <xf numFmtId="165" fontId="6" fillId="0" borderId="0" applyFont="0" applyFill="0" applyBorder="0" applyAlignment="0" applyProtection="0"/>
    <xf numFmtId="205" fontId="13" fillId="0" borderId="0" applyFont="0" applyFill="0" applyBorder="0" applyAlignment="0" applyProtection="0"/>
    <xf numFmtId="175" fontId="35" fillId="0" borderId="0" applyFont="0" applyFill="0" applyBorder="0" applyAlignment="0" applyProtection="0"/>
    <xf numFmtId="186" fontId="13" fillId="0" borderId="0" applyFont="0" applyFill="0" applyBorder="0" applyAlignment="0" applyProtection="0"/>
    <xf numFmtId="175" fontId="35" fillId="0" borderId="0" applyFont="0" applyFill="0" applyBorder="0" applyAlignment="0" applyProtection="0"/>
    <xf numFmtId="205" fontId="13" fillId="0" borderId="0" applyFont="0" applyFill="0" applyBorder="0" applyAlignment="0" applyProtection="0"/>
    <xf numFmtId="186" fontId="13" fillId="0" borderId="0" applyFont="0" applyFill="0" applyBorder="0" applyAlignment="0" applyProtection="0"/>
    <xf numFmtId="165" fontId="13" fillId="0" borderId="0" applyFont="0" applyFill="0" applyBorder="0" applyAlignment="0" applyProtection="0"/>
    <xf numFmtId="209" fontId="13" fillId="0" borderId="0" applyFont="0" applyFill="0" applyBorder="0" applyAlignment="0" applyProtection="0"/>
    <xf numFmtId="173" fontId="13" fillId="0" borderId="0" applyFont="0" applyFill="0" applyBorder="0" applyAlignment="0" applyProtection="0"/>
    <xf numFmtId="187" fontId="13" fillId="0" borderId="0" applyFont="0" applyFill="0" applyBorder="0" applyAlignment="0" applyProtection="0"/>
    <xf numFmtId="173" fontId="13" fillId="0" borderId="0" applyFont="0" applyFill="0" applyBorder="0" applyAlignment="0" applyProtection="0"/>
    <xf numFmtId="178" fontId="5" fillId="0" borderId="0" applyFont="0" applyFill="0" applyBorder="0" applyAlignment="0" applyProtection="0"/>
    <xf numFmtId="173" fontId="13" fillId="0" borderId="0" applyFont="0" applyFill="0" applyBorder="0" applyAlignment="0" applyProtection="0"/>
    <xf numFmtId="205" fontId="13" fillId="0" borderId="0" applyFont="0" applyFill="0" applyBorder="0" applyAlignment="0" applyProtection="0"/>
    <xf numFmtId="41" fontId="13" fillId="0" borderId="0" applyFont="0" applyFill="0" applyBorder="0" applyAlignment="0" applyProtection="0"/>
    <xf numFmtId="187" fontId="13" fillId="0" borderId="0" applyFont="0" applyFill="0" applyBorder="0" applyAlignment="0" applyProtection="0"/>
    <xf numFmtId="165" fontId="13" fillId="0" borderId="0" applyFont="0" applyFill="0" applyBorder="0" applyAlignment="0" applyProtection="0"/>
    <xf numFmtId="187" fontId="13" fillId="0" borderId="0" applyFont="0" applyFill="0" applyBorder="0" applyAlignment="0" applyProtection="0"/>
    <xf numFmtId="165"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200" fontId="28" fillId="0" borderId="0" applyFont="0" applyFill="0" applyBorder="0" applyAlignment="0" applyProtection="0"/>
    <xf numFmtId="165" fontId="13" fillId="0" borderId="0" applyFont="0" applyFill="0" applyBorder="0" applyAlignment="0" applyProtection="0"/>
    <xf numFmtId="201" fontId="13" fillId="0" borderId="0" applyFont="0" applyFill="0" applyBorder="0" applyAlignment="0" applyProtection="0"/>
    <xf numFmtId="41" fontId="13" fillId="0" borderId="0" applyFont="0" applyFill="0" applyBorder="0" applyAlignment="0" applyProtection="0"/>
    <xf numFmtId="178" fontId="13" fillId="0" borderId="0" applyFont="0" applyFill="0" applyBorder="0" applyAlignment="0" applyProtection="0"/>
    <xf numFmtId="173" fontId="13" fillId="0" borderId="0" applyFont="0" applyFill="0" applyBorder="0" applyAlignment="0" applyProtection="0"/>
    <xf numFmtId="202" fontId="13" fillId="0" borderId="0" applyFont="0" applyFill="0" applyBorder="0" applyAlignment="0" applyProtection="0"/>
    <xf numFmtId="173" fontId="13" fillId="0" borderId="0" applyFont="0" applyFill="0" applyBorder="0" applyAlignment="0" applyProtection="0"/>
    <xf numFmtId="187" fontId="13" fillId="0" borderId="0" applyFont="0" applyFill="0" applyBorder="0" applyAlignment="0" applyProtection="0"/>
    <xf numFmtId="186" fontId="13" fillId="0" borderId="0" applyFont="0" applyFill="0" applyBorder="0" applyAlignment="0" applyProtection="0"/>
    <xf numFmtId="178" fontId="5" fillId="0" borderId="0" applyFont="0" applyFill="0" applyBorder="0" applyAlignment="0" applyProtection="0"/>
    <xf numFmtId="165" fontId="13" fillId="0" borderId="0" applyFont="0" applyFill="0" applyBorder="0" applyAlignment="0" applyProtection="0"/>
    <xf numFmtId="187" fontId="13" fillId="0" borderId="0" applyFont="0" applyFill="0" applyBorder="0" applyAlignment="0" applyProtection="0"/>
    <xf numFmtId="186" fontId="13" fillId="0" borderId="0" applyFont="0" applyFill="0" applyBorder="0" applyAlignment="0" applyProtection="0"/>
    <xf numFmtId="165" fontId="13" fillId="0" borderId="0" applyFont="0" applyFill="0" applyBorder="0" applyAlignment="0" applyProtection="0"/>
    <xf numFmtId="187" fontId="13" fillId="0" borderId="0" applyFont="0" applyFill="0" applyBorder="0" applyAlignment="0" applyProtection="0"/>
    <xf numFmtId="186" fontId="13" fillId="0" borderId="0" applyFont="0" applyFill="0" applyBorder="0" applyAlignment="0" applyProtection="0"/>
    <xf numFmtId="178" fontId="13" fillId="0" borderId="0" applyFont="0" applyFill="0" applyBorder="0" applyAlignment="0" applyProtection="0"/>
    <xf numFmtId="186" fontId="13" fillId="0" borderId="0" applyFont="0" applyFill="0" applyBorder="0" applyAlignment="0" applyProtection="0"/>
    <xf numFmtId="200" fontId="28" fillId="0" borderId="0" applyFont="0" applyFill="0" applyBorder="0" applyAlignment="0" applyProtection="0"/>
    <xf numFmtId="173" fontId="13" fillId="0" borderId="0" applyFont="0" applyFill="0" applyBorder="0" applyAlignment="0" applyProtection="0"/>
    <xf numFmtId="201" fontId="13" fillId="0" borderId="0" applyFont="0" applyFill="0" applyBorder="0" applyAlignment="0" applyProtection="0"/>
    <xf numFmtId="41" fontId="13" fillId="0" borderId="0" applyFont="0" applyFill="0" applyBorder="0" applyAlignment="0" applyProtection="0"/>
    <xf numFmtId="178" fontId="13" fillId="0" borderId="0" applyFont="0" applyFill="0" applyBorder="0" applyAlignment="0" applyProtection="0"/>
    <xf numFmtId="165" fontId="13" fillId="0" borderId="0" applyFont="0" applyFill="0" applyBorder="0" applyAlignment="0" applyProtection="0"/>
    <xf numFmtId="202" fontId="13" fillId="0" borderId="0" applyFont="0" applyFill="0" applyBorder="0" applyAlignment="0" applyProtection="0"/>
    <xf numFmtId="186" fontId="13"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41" fontId="13" fillId="0" borderId="0" applyFont="0" applyFill="0" applyBorder="0" applyAlignment="0" applyProtection="0"/>
    <xf numFmtId="173" fontId="13" fillId="0" borderId="0" applyFont="0" applyFill="0" applyBorder="0" applyAlignment="0" applyProtection="0"/>
    <xf numFmtId="205"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78" fontId="13" fillId="0" borderId="0" applyFont="0" applyFill="0" applyBorder="0" applyAlignment="0" applyProtection="0"/>
    <xf numFmtId="199" fontId="13" fillId="0" borderId="0" applyFont="0" applyFill="0" applyBorder="0" applyAlignment="0" applyProtection="0"/>
    <xf numFmtId="178" fontId="5" fillId="0" borderId="0" applyFont="0" applyFill="0" applyBorder="0" applyAlignment="0" applyProtection="0"/>
    <xf numFmtId="173" fontId="13" fillId="0" borderId="0" applyFont="0" applyFill="0" applyBorder="0" applyAlignment="0" applyProtection="0"/>
    <xf numFmtId="205" fontId="13" fillId="0" borderId="0" applyFont="0" applyFill="0" applyBorder="0" applyAlignment="0" applyProtection="0"/>
    <xf numFmtId="199" fontId="13" fillId="0" borderId="0" applyFont="0" applyFill="0" applyBorder="0" applyAlignment="0" applyProtection="0"/>
    <xf numFmtId="178" fontId="13" fillId="0" borderId="0" applyFont="0" applyFill="0" applyBorder="0" applyAlignment="0" applyProtection="0"/>
    <xf numFmtId="202" fontId="13" fillId="0" borderId="0" applyFont="0" applyFill="0" applyBorder="0" applyAlignment="0" applyProtection="0"/>
    <xf numFmtId="0" fontId="12" fillId="0" borderId="0"/>
    <xf numFmtId="315" fontId="62" fillId="0" borderId="0" applyFont="0" applyFill="0" applyBorder="0" applyAlignment="0" applyProtection="0"/>
    <xf numFmtId="173" fontId="13" fillId="0" borderId="0" applyFont="0" applyFill="0" applyBorder="0" applyAlignment="0" applyProtection="0"/>
    <xf numFmtId="165" fontId="13" fillId="0" borderId="0" applyFont="0" applyFill="0" applyBorder="0" applyAlignment="0" applyProtection="0"/>
    <xf numFmtId="173" fontId="13" fillId="0" borderId="0" applyFont="0" applyFill="0" applyBorder="0" applyAlignment="0" applyProtection="0"/>
    <xf numFmtId="186"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20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207" fontId="13" fillId="0" borderId="0" applyFont="0" applyFill="0" applyBorder="0" applyAlignment="0" applyProtection="0"/>
    <xf numFmtId="173"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186" fontId="5" fillId="0" borderId="0" applyFont="0" applyFill="0" applyBorder="0" applyAlignment="0" applyProtection="0"/>
    <xf numFmtId="165" fontId="13" fillId="0" borderId="0" applyFont="0" applyFill="0" applyBorder="0" applyAlignment="0" applyProtection="0"/>
    <xf numFmtId="186"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207" fontId="13" fillId="0" borderId="0" applyFont="0" applyFill="0" applyBorder="0" applyAlignment="0" applyProtection="0"/>
    <xf numFmtId="173" fontId="13" fillId="0" borderId="0" applyFont="0" applyFill="0" applyBorder="0" applyAlignment="0" applyProtection="0"/>
    <xf numFmtId="207" fontId="13" fillId="0" borderId="0" applyFont="0" applyFill="0" applyBorder="0" applyAlignment="0" applyProtection="0"/>
    <xf numFmtId="186" fontId="13" fillId="0" borderId="0" applyFont="0" applyFill="0" applyBorder="0" applyAlignment="0" applyProtection="0"/>
    <xf numFmtId="41" fontId="13" fillId="0" borderId="0" applyFont="0" applyFill="0" applyBorder="0" applyAlignment="0" applyProtection="0"/>
    <xf numFmtId="14" fontId="175" fillId="0" borderId="0"/>
    <xf numFmtId="0" fontId="176" fillId="0" borderId="0"/>
    <xf numFmtId="0" fontId="130" fillId="0" borderId="0"/>
    <xf numFmtId="0" fontId="131" fillId="0" borderId="0"/>
    <xf numFmtId="40" fontId="177" fillId="0" borderId="0" applyBorder="0">
      <alignment horizontal="right"/>
    </xf>
    <xf numFmtId="0" fontId="178" fillId="0" borderId="0"/>
    <xf numFmtId="316" fontId="62" fillId="0" borderId="3">
      <alignment horizontal="right" vertical="center"/>
    </xf>
    <xf numFmtId="316" fontId="62" fillId="0" borderId="3">
      <alignment horizontal="right" vertical="center"/>
    </xf>
    <xf numFmtId="316" fontId="62" fillId="0" borderId="3">
      <alignment horizontal="right" vertical="center"/>
    </xf>
    <xf numFmtId="172" fontId="179" fillId="0" borderId="3">
      <alignment horizontal="right" vertical="center"/>
    </xf>
    <xf numFmtId="172" fontId="179" fillId="0" borderId="3">
      <alignment horizontal="right" vertical="center"/>
    </xf>
    <xf numFmtId="316" fontId="62"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7" fontId="13" fillId="0" borderId="3">
      <alignment horizontal="right" vertical="center"/>
    </xf>
    <xf numFmtId="317" fontId="13"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8" fontId="35" fillId="0" borderId="3">
      <alignment horizontal="right" vertical="center"/>
    </xf>
    <xf numFmtId="318" fontId="35" fillId="0" borderId="3">
      <alignment horizontal="right" vertical="center"/>
    </xf>
    <xf numFmtId="319" fontId="51" fillId="0" borderId="3">
      <alignment horizontal="right" vertical="center"/>
    </xf>
    <xf numFmtId="320" fontId="46" fillId="0" borderId="3">
      <alignment horizontal="right" vertical="center"/>
    </xf>
    <xf numFmtId="320" fontId="46" fillId="0" borderId="3">
      <alignment horizontal="right" vertical="center"/>
    </xf>
    <xf numFmtId="317" fontId="13" fillId="0" borderId="3">
      <alignment horizontal="right" vertical="center"/>
    </xf>
    <xf numFmtId="317" fontId="13"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320" fontId="1" fillId="0" borderId="3">
      <alignment horizontal="right" vertical="center"/>
    </xf>
    <xf numFmtId="320" fontId="1" fillId="0" borderId="3">
      <alignment horizontal="right" vertical="center"/>
    </xf>
    <xf numFmtId="320" fontId="46" fillId="0" borderId="3">
      <alignment horizontal="right" vertical="center"/>
    </xf>
    <xf numFmtId="320" fontId="46" fillId="0" borderId="3">
      <alignment horizontal="right" vertical="center"/>
    </xf>
    <xf numFmtId="320" fontId="46" fillId="0" borderId="3">
      <alignment horizontal="right" vertical="center"/>
    </xf>
    <xf numFmtId="320" fontId="4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0" fontId="1" fillId="0" borderId="3">
      <alignment horizontal="right" vertical="center"/>
    </xf>
    <xf numFmtId="320" fontId="1" fillId="0" borderId="3">
      <alignment horizontal="right" vertical="center"/>
    </xf>
    <xf numFmtId="317" fontId="13" fillId="0" borderId="3">
      <alignment horizontal="right" vertical="center"/>
    </xf>
    <xf numFmtId="317" fontId="13" fillId="0" borderId="3">
      <alignment horizontal="right" vertical="center"/>
    </xf>
    <xf numFmtId="320" fontId="46" fillId="0" borderId="3">
      <alignment horizontal="right" vertical="center"/>
    </xf>
    <xf numFmtId="320" fontId="46" fillId="0" borderId="3">
      <alignment horizontal="right" vertical="center"/>
    </xf>
    <xf numFmtId="320" fontId="46" fillId="0" borderId="3">
      <alignment horizontal="right" vertical="center"/>
    </xf>
    <xf numFmtId="320" fontId="46" fillId="0" borderId="3">
      <alignment horizontal="right" vertical="center"/>
    </xf>
    <xf numFmtId="320" fontId="46" fillId="0" borderId="3">
      <alignment horizontal="right" vertical="center"/>
    </xf>
    <xf numFmtId="320" fontId="4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7" fontId="13" fillId="0" borderId="3">
      <alignment horizontal="right" vertical="center"/>
    </xf>
    <xf numFmtId="317" fontId="13" fillId="0" borderId="3">
      <alignment horizontal="right" vertical="center"/>
    </xf>
    <xf numFmtId="317" fontId="13" fillId="0" borderId="3">
      <alignment horizontal="right" vertical="center"/>
    </xf>
    <xf numFmtId="317" fontId="13"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7" fontId="13" fillId="0" borderId="3">
      <alignment horizontal="right" vertical="center"/>
    </xf>
    <xf numFmtId="317" fontId="13" fillId="0" borderId="3">
      <alignment horizontal="right" vertical="center"/>
    </xf>
    <xf numFmtId="322" fontId="1" fillId="0" borderId="3">
      <alignment horizontal="right" vertical="center"/>
    </xf>
    <xf numFmtId="322" fontId="1"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8" fontId="35" fillId="0" borderId="3">
      <alignment horizontal="right" vertical="center"/>
    </xf>
    <xf numFmtId="318" fontId="35" fillId="0" borderId="3">
      <alignment horizontal="right" vertical="center"/>
    </xf>
    <xf numFmtId="318" fontId="35" fillId="0" borderId="3">
      <alignment horizontal="right" vertical="center"/>
    </xf>
    <xf numFmtId="318" fontId="35" fillId="0" borderId="3">
      <alignment horizontal="right" vertical="center"/>
    </xf>
    <xf numFmtId="322" fontId="1" fillId="0" borderId="3">
      <alignment horizontal="right" vertical="center"/>
    </xf>
    <xf numFmtId="322" fontId="1"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18" fontId="35" fillId="0" borderId="3">
      <alignment horizontal="right" vertical="center"/>
    </xf>
    <xf numFmtId="318" fontId="35" fillId="0" borderId="3">
      <alignment horizontal="right" vertical="center"/>
    </xf>
    <xf numFmtId="318" fontId="35" fillId="0" borderId="3">
      <alignment horizontal="right" vertical="center"/>
    </xf>
    <xf numFmtId="318" fontId="35" fillId="0" borderId="3">
      <alignment horizontal="right" vertical="center"/>
    </xf>
    <xf numFmtId="318" fontId="35" fillId="0" borderId="3">
      <alignment horizontal="right" vertical="center"/>
    </xf>
    <xf numFmtId="318" fontId="35" fillId="0" borderId="3">
      <alignment horizontal="right" vertical="center"/>
    </xf>
    <xf numFmtId="318" fontId="35" fillId="0" borderId="3">
      <alignment horizontal="right" vertical="center"/>
    </xf>
    <xf numFmtId="318" fontId="35" fillId="0" borderId="3">
      <alignment horizontal="right" vertical="center"/>
    </xf>
    <xf numFmtId="317" fontId="13" fillId="0" borderId="3">
      <alignment horizontal="right" vertical="center"/>
    </xf>
    <xf numFmtId="317" fontId="13"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1" fillId="0" borderId="3">
      <alignment horizontal="right" vertical="center"/>
    </xf>
    <xf numFmtId="322" fontId="1" fillId="0" borderId="3">
      <alignment horizontal="right" vertical="center"/>
    </xf>
    <xf numFmtId="322" fontId="46" fillId="0" borderId="3">
      <alignment horizontal="right" vertical="center"/>
    </xf>
    <xf numFmtId="322" fontId="46" fillId="0" borderId="3">
      <alignment horizontal="right" vertical="center"/>
    </xf>
    <xf numFmtId="317" fontId="13" fillId="0" borderId="3">
      <alignment horizontal="right" vertical="center"/>
    </xf>
    <xf numFmtId="317" fontId="13" fillId="0" borderId="3">
      <alignment horizontal="right" vertical="center"/>
    </xf>
    <xf numFmtId="317" fontId="13" fillId="0" borderId="3">
      <alignment horizontal="right" vertical="center"/>
    </xf>
    <xf numFmtId="317" fontId="13" fillId="0" borderId="3">
      <alignment horizontal="right" vertical="center"/>
    </xf>
    <xf numFmtId="317" fontId="13" fillId="0" borderId="3">
      <alignment horizontal="right" vertical="center"/>
    </xf>
    <xf numFmtId="317" fontId="13"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7" fontId="13" fillId="0" borderId="3">
      <alignment horizontal="right" vertical="center"/>
    </xf>
    <xf numFmtId="317" fontId="13" fillId="0" borderId="3">
      <alignment horizontal="right" vertical="center"/>
    </xf>
    <xf numFmtId="323" fontId="180" fillId="2" borderId="35" applyFont="0" applyFill="0" applyBorder="0"/>
    <xf numFmtId="323" fontId="180" fillId="2" borderId="35" applyFont="0" applyFill="0" applyBorder="0"/>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7" fontId="13" fillId="0" borderId="3">
      <alignment horizontal="right" vertical="center"/>
    </xf>
    <xf numFmtId="317" fontId="13"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23" fontId="180" fillId="2" borderId="35" applyFont="0" applyFill="0" applyBorder="0"/>
    <xf numFmtId="323" fontId="180" fillId="2" borderId="35" applyFont="0" applyFill="0" applyBorder="0"/>
    <xf numFmtId="320" fontId="46" fillId="0" borderId="3">
      <alignment horizontal="right" vertical="center"/>
    </xf>
    <xf numFmtId="320"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1" fillId="0" borderId="3">
      <alignment horizontal="right" vertical="center"/>
    </xf>
    <xf numFmtId="322" fontId="1"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1" fillId="0" borderId="3">
      <alignment horizontal="right" vertical="center"/>
    </xf>
    <xf numFmtId="322" fontId="1" fillId="0" borderId="3">
      <alignment horizontal="right" vertical="center"/>
    </xf>
    <xf numFmtId="322" fontId="46" fillId="0" borderId="3">
      <alignment horizontal="right" vertical="center"/>
    </xf>
    <xf numFmtId="322" fontId="46" fillId="0" borderId="3">
      <alignment horizontal="right" vertical="center"/>
    </xf>
    <xf numFmtId="317" fontId="13" fillId="0" borderId="3">
      <alignment horizontal="right" vertical="center"/>
    </xf>
    <xf numFmtId="317" fontId="13"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46" fillId="0" borderId="3">
      <alignment horizontal="right" vertical="center"/>
    </xf>
    <xf numFmtId="322" fontId="1" fillId="0" borderId="3">
      <alignment horizontal="right" vertical="center"/>
    </xf>
    <xf numFmtId="322" fontId="1" fillId="0" borderId="3">
      <alignment horizontal="right" vertical="center"/>
    </xf>
    <xf numFmtId="322" fontId="46" fillId="0" borderId="3">
      <alignment horizontal="right" vertical="center"/>
    </xf>
    <xf numFmtId="322" fontId="4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1" fontId="6" fillId="0" borderId="3">
      <alignment horizontal="right" vertical="center"/>
    </xf>
    <xf numFmtId="320" fontId="1" fillId="0" borderId="3">
      <alignment horizontal="right" vertical="center"/>
    </xf>
    <xf numFmtId="320" fontId="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24" fontId="6" fillId="0" borderId="3">
      <alignment horizontal="right" vertical="center"/>
    </xf>
    <xf numFmtId="324" fontId="6" fillId="0" borderId="3">
      <alignment horizontal="right" vertical="center"/>
    </xf>
    <xf numFmtId="324" fontId="6" fillId="0" borderId="3">
      <alignment horizontal="right" vertical="center"/>
    </xf>
    <xf numFmtId="324" fontId="6" fillId="0" borderId="3">
      <alignment horizontal="right" vertical="center"/>
    </xf>
    <xf numFmtId="324" fontId="6" fillId="0" borderId="3">
      <alignment horizontal="right" vertical="center"/>
    </xf>
    <xf numFmtId="324" fontId="6"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317" fontId="13" fillId="0" borderId="3">
      <alignment horizontal="right" vertical="center"/>
    </xf>
    <xf numFmtId="317" fontId="13"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323" fontId="180" fillId="2" borderId="35" applyFont="0" applyFill="0" applyBorder="0"/>
    <xf numFmtId="323" fontId="180" fillId="2" borderId="35" applyFont="0" applyFill="0" applyBorder="0"/>
    <xf numFmtId="298" fontId="6" fillId="0" borderId="3">
      <alignment horizontal="right" vertical="center"/>
    </xf>
    <xf numFmtId="298" fontId="6" fillId="0" borderId="3">
      <alignment horizontal="right" vertical="center"/>
    </xf>
    <xf numFmtId="298" fontId="6" fillId="0" borderId="3">
      <alignment horizontal="right" vertical="center"/>
    </xf>
    <xf numFmtId="298" fontId="6" fillId="0" borderId="3">
      <alignment horizontal="right" vertical="center"/>
    </xf>
    <xf numFmtId="298" fontId="6" fillId="0" borderId="3">
      <alignment horizontal="right" vertical="center"/>
    </xf>
    <xf numFmtId="298" fontId="6" fillId="0" borderId="3">
      <alignment horizontal="right" vertical="center"/>
    </xf>
    <xf numFmtId="316" fontId="62"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323" fontId="180" fillId="2" borderId="35" applyFont="0" applyFill="0" applyBorder="0"/>
    <xf numFmtId="323" fontId="180" fillId="2" borderId="35" applyFont="0" applyFill="0" applyBorder="0"/>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25" fontId="181" fillId="0" borderId="3">
      <alignment horizontal="right" vertical="center"/>
    </xf>
    <xf numFmtId="325" fontId="181" fillId="0" borderId="3">
      <alignment horizontal="right" vertical="center"/>
    </xf>
    <xf numFmtId="316" fontId="62" fillId="0" borderId="3">
      <alignment horizontal="right" vertical="center"/>
    </xf>
    <xf numFmtId="316" fontId="62"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17" fontId="13" fillId="0" borderId="3">
      <alignment horizontal="right" vertical="center"/>
    </xf>
    <xf numFmtId="317" fontId="13" fillId="0" borderId="3">
      <alignment horizontal="right" vertical="center"/>
    </xf>
    <xf numFmtId="316" fontId="62" fillId="0" borderId="3">
      <alignment horizontal="right" vertical="center"/>
    </xf>
    <xf numFmtId="316" fontId="62" fillId="0" borderId="3">
      <alignment horizontal="right" vertical="center"/>
    </xf>
    <xf numFmtId="49" fontId="25" fillId="0" borderId="0" applyFill="0" applyBorder="0" applyAlignment="0"/>
    <xf numFmtId="0" fontId="46"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4" fontId="46"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178" fontId="62" fillId="0" borderId="3">
      <alignment horizontal="center"/>
    </xf>
    <xf numFmtId="178" fontId="62" fillId="0" borderId="3">
      <alignment horizontal="center"/>
    </xf>
    <xf numFmtId="0" fontId="182" fillId="0" borderId="36" applyProtection="0"/>
    <xf numFmtId="0" fontId="62" fillId="0" borderId="0" applyProtection="0"/>
    <xf numFmtId="0" fontId="1" fillId="0" borderId="0" applyProtection="0"/>
    <xf numFmtId="0" fontId="71" fillId="0" borderId="0" applyProtection="0"/>
    <xf numFmtId="0" fontId="182" fillId="0" borderId="36" applyProtection="0"/>
    <xf numFmtId="0" fontId="62" fillId="0" borderId="0" applyProtection="0"/>
    <xf numFmtId="0" fontId="1" fillId="0" borderId="0" applyProtection="0"/>
    <xf numFmtId="0" fontId="71" fillId="0" borderId="0" applyProtection="0"/>
    <xf numFmtId="328" fontId="183" fillId="0" borderId="0" applyNumberFormat="0" applyFont="0" applyFill="0" applyBorder="0" applyAlignment="0">
      <alignment horizontal="centerContinuous"/>
    </xf>
    <xf numFmtId="0" fontId="16" fillId="0" borderId="0">
      <alignment vertical="center" wrapText="1"/>
      <protection locked="0"/>
    </xf>
    <xf numFmtId="0" fontId="182" fillId="0" borderId="37"/>
    <xf numFmtId="0" fontId="182" fillId="0" borderId="37"/>
    <xf numFmtId="0" fontId="62" fillId="0" borderId="0" applyNumberFormat="0" applyFill="0" applyBorder="0" applyAlignment="0" applyProtection="0"/>
    <xf numFmtId="0" fontId="62" fillId="0" borderId="0" applyNumberFormat="0" applyFill="0" applyBorder="0" applyAlignment="0" applyProtection="0"/>
    <xf numFmtId="0" fontId="4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5" fillId="0" borderId="11" applyNumberFormat="0" applyBorder="0" applyAlignment="0"/>
    <xf numFmtId="0" fontId="184" fillId="0" borderId="10" applyNumberFormat="0" applyBorder="0" applyAlignment="0">
      <alignment horizontal="center"/>
    </xf>
    <xf numFmtId="0" fontId="184" fillId="0" borderId="10" applyNumberFormat="0" applyBorder="0" applyAlignment="0">
      <alignment horizontal="center"/>
    </xf>
    <xf numFmtId="3" fontId="185" fillId="0" borderId="21" applyNumberFormat="0" applyBorder="0" applyAlignment="0"/>
    <xf numFmtId="0" fontId="186" fillId="0" borderId="0" applyFill="0" applyBorder="0" applyProtection="0">
      <alignment horizontal="left" vertical="top"/>
    </xf>
    <xf numFmtId="0" fontId="187" fillId="0" borderId="11">
      <alignment horizontal="center" vertical="center" wrapText="1"/>
    </xf>
    <xf numFmtId="0" fontId="188" fillId="0" borderId="0">
      <alignment horizontal="center"/>
    </xf>
    <xf numFmtId="40" fontId="108" fillId="0" borderId="0"/>
    <xf numFmtId="3" fontId="189" fillId="0" borderId="0" applyNumberFormat="0" applyFill="0" applyBorder="0" applyAlignment="0" applyProtection="0">
      <alignment horizontal="center" wrapText="1"/>
    </xf>
    <xf numFmtId="0" fontId="190" fillId="0" borderId="2" applyBorder="0" applyAlignment="0">
      <alignment horizontal="center" vertical="center"/>
    </xf>
    <xf numFmtId="0" fontId="190" fillId="0" borderId="2" applyBorder="0" applyAlignment="0">
      <alignment horizontal="center" vertical="center"/>
    </xf>
    <xf numFmtId="0" fontId="191" fillId="0" borderId="0" applyNumberFormat="0" applyFill="0" applyBorder="0" applyAlignment="0" applyProtection="0">
      <alignment horizontal="centerContinuous"/>
    </xf>
    <xf numFmtId="0" fontId="109" fillId="0" borderId="38" applyNumberFormat="0" applyFill="0" applyBorder="0" applyAlignment="0" applyProtection="0">
      <alignment horizontal="center" vertical="center" wrapText="1"/>
    </xf>
    <xf numFmtId="0" fontId="192" fillId="0" borderId="0" applyNumberFormat="0" applyFill="0" applyBorder="0" applyAlignment="0" applyProtection="0"/>
    <xf numFmtId="3" fontId="193" fillId="0" borderId="6" applyNumberFormat="0" applyAlignment="0">
      <alignment horizontal="center" vertical="center"/>
    </xf>
    <xf numFmtId="3" fontId="194" fillId="0" borderId="11" applyNumberFormat="0" applyAlignment="0">
      <alignment horizontal="left" wrapText="1"/>
    </xf>
    <xf numFmtId="3" fontId="193" fillId="0" borderId="6" applyNumberFormat="0" applyAlignment="0">
      <alignment horizontal="center" vertical="center"/>
    </xf>
    <xf numFmtId="0" fontId="195" fillId="0" borderId="39" applyNumberFormat="0" applyBorder="0" applyAlignment="0">
      <alignment vertical="center"/>
    </xf>
    <xf numFmtId="0" fontId="196" fillId="0" borderId="40" applyNumberFormat="0" applyFill="0" applyAlignment="0" applyProtection="0"/>
    <xf numFmtId="0" fontId="132" fillId="0" borderId="41" applyNumberFormat="0" applyAlignment="0">
      <alignment horizontal="center"/>
    </xf>
    <xf numFmtId="0" fontId="197" fillId="0" borderId="42">
      <alignment horizontal="center"/>
    </xf>
    <xf numFmtId="165" fontId="46" fillId="0" borderId="0" applyFont="0" applyFill="0" applyBorder="0" applyAlignment="0" applyProtection="0"/>
    <xf numFmtId="329" fontId="46" fillId="0" borderId="0" applyFont="0" applyFill="0" applyBorder="0" applyAlignment="0" applyProtection="0"/>
    <xf numFmtId="250" fontId="122" fillId="0" borderId="0" applyFont="0" applyFill="0" applyBorder="0" applyAlignment="0" applyProtection="0"/>
    <xf numFmtId="0" fontId="23" fillId="0" borderId="43">
      <alignment horizontal="center"/>
    </xf>
    <xf numFmtId="0" fontId="23" fillId="0" borderId="43">
      <alignment horizontal="center"/>
    </xf>
    <xf numFmtId="324" fontId="62" fillId="0" borderId="0"/>
    <xf numFmtId="330" fontId="62" fillId="0" borderId="1"/>
    <xf numFmtId="330" fontId="62" fillId="0" borderId="1"/>
    <xf numFmtId="0" fontId="198" fillId="0" borderId="0"/>
    <xf numFmtId="0" fontId="198" fillId="0" borderId="0" applyProtection="0"/>
    <xf numFmtId="0" fontId="136" fillId="0" borderId="0"/>
    <xf numFmtId="0" fontId="199" fillId="0" borderId="0"/>
    <xf numFmtId="0" fontId="136" fillId="0" borderId="0"/>
    <xf numFmtId="3" fontId="62" fillId="0" borderId="0" applyNumberFormat="0" applyBorder="0" applyAlignment="0" applyProtection="0">
      <alignment horizontal="centerContinuous"/>
      <protection locked="0"/>
    </xf>
    <xf numFmtId="3" fontId="200" fillId="0" borderId="0">
      <protection locked="0"/>
    </xf>
    <xf numFmtId="3" fontId="34" fillId="0" borderId="0">
      <protection locked="0"/>
    </xf>
    <xf numFmtId="3" fontId="34" fillId="0" borderId="0">
      <protection locked="0"/>
    </xf>
    <xf numFmtId="0" fontId="198" fillId="0" borderId="0"/>
    <xf numFmtId="0" fontId="198" fillId="0" borderId="0" applyProtection="0"/>
    <xf numFmtId="0" fontId="136" fillId="0" borderId="0"/>
    <xf numFmtId="0" fontId="199" fillId="0" borderId="0"/>
    <xf numFmtId="0" fontId="136" fillId="0" borderId="0"/>
    <xf numFmtId="0" fontId="201" fillId="0" borderId="44" applyFill="0" applyBorder="0" applyAlignment="0">
      <alignment horizontal="center"/>
    </xf>
    <xf numFmtId="5" fontId="202" fillId="46" borderId="2">
      <alignment vertical="top"/>
    </xf>
    <xf numFmtId="5" fontId="202" fillId="46" borderId="2">
      <alignment vertical="top"/>
    </xf>
    <xf numFmtId="293" fontId="202" fillId="46" borderId="2">
      <alignment vertical="top"/>
    </xf>
    <xf numFmtId="0" fontId="203" fillId="47" borderId="1">
      <alignment horizontal="left" vertical="center"/>
    </xf>
    <xf numFmtId="0" fontId="203" fillId="47" borderId="1">
      <alignment horizontal="left" vertical="center"/>
    </xf>
    <xf numFmtId="6" fontId="204" fillId="48" borderId="2"/>
    <xf numFmtId="6" fontId="204" fillId="48" borderId="2"/>
    <xf numFmtId="331" fontId="204" fillId="48" borderId="2"/>
    <xf numFmtId="5" fontId="120" fillId="0" borderId="2">
      <alignment horizontal="left" vertical="top"/>
    </xf>
    <xf numFmtId="5" fontId="120" fillId="0" borderId="2">
      <alignment horizontal="left" vertical="top"/>
    </xf>
    <xf numFmtId="293" fontId="205" fillId="0" borderId="2">
      <alignment horizontal="left" vertical="top"/>
    </xf>
    <xf numFmtId="0" fontId="206" fillId="49" borderId="0">
      <alignment horizontal="left" vertical="center"/>
    </xf>
    <xf numFmtId="5"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293" fontId="207"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0" fontId="208" fillId="0" borderId="6">
      <alignment horizontal="left" vertical="center"/>
    </xf>
    <xf numFmtId="0" fontId="1" fillId="0" borderId="0" applyFont="0" applyFill="0" applyBorder="0" applyAlignment="0" applyProtection="0"/>
    <xf numFmtId="0" fontId="1" fillId="0" borderId="0" applyFont="0" applyFill="0" applyBorder="0" applyAlignment="0" applyProtection="0"/>
    <xf numFmtId="332" fontId="1" fillId="0" borderId="0" applyFont="0" applyFill="0" applyBorder="0" applyAlignment="0" applyProtection="0"/>
    <xf numFmtId="333" fontId="1" fillId="0" borderId="0" applyFont="0" applyFill="0" applyBorder="0" applyAlignment="0" applyProtection="0"/>
    <xf numFmtId="42" fontId="91" fillId="0" borderId="0" applyFont="0" applyFill="0" applyBorder="0" applyAlignment="0" applyProtection="0"/>
    <xf numFmtId="44" fontId="91" fillId="0" borderId="0" applyFont="0" applyFill="0" applyBorder="0" applyAlignment="0" applyProtection="0"/>
    <xf numFmtId="0" fontId="209" fillId="0" borderId="0" applyNumberFormat="0" applyFill="0" applyBorder="0" applyAlignment="0" applyProtection="0"/>
    <xf numFmtId="0" fontId="210" fillId="0" borderId="0" applyNumberFormat="0" applyFont="0" applyFill="0" applyBorder="0" applyProtection="0">
      <alignment horizontal="center" vertical="center" wrapText="1"/>
    </xf>
    <xf numFmtId="0" fontId="1" fillId="0" borderId="0" applyFont="0" applyFill="0" applyBorder="0" applyAlignment="0" applyProtection="0"/>
    <xf numFmtId="0" fontId="1" fillId="0" borderId="0" applyFont="0" applyFill="0" applyBorder="0" applyAlignment="0" applyProtection="0"/>
    <xf numFmtId="0" fontId="211" fillId="0" borderId="45" applyNumberFormat="0" applyFont="0" applyAlignment="0">
      <alignment horizontal="center"/>
    </xf>
    <xf numFmtId="0" fontId="212" fillId="0" borderId="0" applyNumberFormat="0" applyFill="0" applyBorder="0" applyAlignment="0" applyProtection="0"/>
    <xf numFmtId="0" fontId="51" fillId="0" borderId="46" applyFont="0" applyBorder="0" applyAlignment="0">
      <alignment horizontal="center"/>
    </xf>
    <xf numFmtId="0" fontId="51" fillId="0" borderId="46" applyFont="0" applyBorder="0" applyAlignment="0">
      <alignment horizontal="center"/>
    </xf>
    <xf numFmtId="165" fontId="6" fillId="0" borderId="0" applyFont="0" applyFill="0" applyBorder="0" applyAlignment="0" applyProtection="0"/>
    <xf numFmtId="42" fontId="213" fillId="0" borderId="0" applyFont="0" applyFill="0" applyBorder="0" applyAlignment="0" applyProtection="0"/>
    <xf numFmtId="44" fontId="213" fillId="0" borderId="0" applyFont="0" applyFill="0" applyBorder="0" applyAlignment="0" applyProtection="0"/>
    <xf numFmtId="0" fontId="213" fillId="0" borderId="0"/>
    <xf numFmtId="0" fontId="214" fillId="0" borderId="0" applyFont="0" applyFill="0" applyBorder="0" applyAlignment="0" applyProtection="0"/>
    <xf numFmtId="0" fontId="214" fillId="0" borderId="0" applyFont="0" applyFill="0" applyBorder="0" applyAlignment="0" applyProtection="0"/>
    <xf numFmtId="0" fontId="80" fillId="0" borderId="0">
      <alignment vertical="center"/>
    </xf>
    <xf numFmtId="40" fontId="215" fillId="0" borderId="0" applyFont="0" applyFill="0" applyBorder="0" applyAlignment="0" applyProtection="0"/>
    <xf numFmtId="38" fontId="215" fillId="0" borderId="0" applyFont="0" applyFill="0" applyBorder="0" applyAlignment="0" applyProtection="0"/>
    <xf numFmtId="0" fontId="215" fillId="0" borderId="0" applyFont="0" applyFill="0" applyBorder="0" applyAlignment="0" applyProtection="0"/>
    <xf numFmtId="0" fontId="215" fillId="0" borderId="0" applyFont="0" applyFill="0" applyBorder="0" applyAlignment="0" applyProtection="0"/>
    <xf numFmtId="9" fontId="216" fillId="0" borderId="0" applyBorder="0" applyAlignment="0" applyProtection="0"/>
    <xf numFmtId="0" fontId="217" fillId="0" borderId="0"/>
    <xf numFmtId="0" fontId="218" fillId="0" borderId="13"/>
    <xf numFmtId="193" fontId="8"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9" fillId="0" borderId="0" applyFont="0" applyFill="0" applyBorder="0" applyAlignment="0" applyProtection="0"/>
    <xf numFmtId="0" fontId="139" fillId="0" borderId="0" applyFont="0" applyFill="0" applyBorder="0" applyAlignment="0" applyProtection="0"/>
    <xf numFmtId="185" fontId="1" fillId="0" borderId="0" applyFont="0" applyFill="0" applyBorder="0" applyAlignment="0" applyProtection="0"/>
    <xf numFmtId="228" fontId="1" fillId="0" borderId="0" applyFont="0" applyFill="0" applyBorder="0" applyAlignment="0" applyProtection="0"/>
    <xf numFmtId="0" fontId="139" fillId="0" borderId="0"/>
    <xf numFmtId="0" fontId="139" fillId="0" borderId="0"/>
    <xf numFmtId="0" fontId="219" fillId="0" borderId="0"/>
    <xf numFmtId="0" fontId="31" fillId="0" borderId="0"/>
    <xf numFmtId="165" fontId="10" fillId="0" borderId="0" applyFont="0" applyFill="0" applyBorder="0" applyAlignment="0" applyProtection="0"/>
    <xf numFmtId="167" fontId="1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190" fontId="10" fillId="0" borderId="0" applyFont="0" applyFill="0" applyBorder="0" applyAlignment="0" applyProtection="0"/>
    <xf numFmtId="334" fontId="19" fillId="0" borderId="0" applyFont="0" applyFill="0" applyBorder="0" applyAlignment="0" applyProtection="0"/>
    <xf numFmtId="335" fontId="1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xf numFmtId="0" fontId="4" fillId="0" borderId="0"/>
    <xf numFmtId="0" fontId="77" fillId="0" borderId="0"/>
    <xf numFmtId="175" fontId="9" fillId="0" borderId="12" applyFont="0" applyBorder="0"/>
    <xf numFmtId="0" fontId="24" fillId="0" borderId="0"/>
    <xf numFmtId="0" fontId="24" fillId="0" borderId="0"/>
    <xf numFmtId="0" fontId="27" fillId="0" borderId="0"/>
    <xf numFmtId="0" fontId="13" fillId="0" borderId="0" applyFont="0" applyFill="0" applyBorder="0" applyAlignment="0" applyProtection="0"/>
    <xf numFmtId="178" fontId="5" fillId="0" borderId="0" applyFont="0" applyFill="0" applyBorder="0" applyAlignment="0" applyProtection="0"/>
    <xf numFmtId="0" fontId="13" fillId="0" borderId="0" applyFont="0" applyFill="0" applyBorder="0" applyAlignment="0" applyProtection="0"/>
    <xf numFmtId="186" fontId="5" fillId="0" borderId="0" applyFont="0" applyFill="0" applyBorder="0" applyAlignment="0" applyProtection="0"/>
    <xf numFmtId="178" fontId="5" fillId="0" borderId="0" applyFont="0" applyFill="0" applyBorder="0" applyAlignment="0" applyProtection="0"/>
    <xf numFmtId="186" fontId="5" fillId="0" borderId="0" applyFont="0" applyFill="0" applyBorder="0" applyAlignment="0" applyProtection="0"/>
    <xf numFmtId="0" fontId="13" fillId="0" borderId="0" applyFont="0" applyFill="0" applyBorder="0" applyAlignment="0" applyProtection="0"/>
    <xf numFmtId="186" fontId="5" fillId="0" borderId="0" applyFont="0" applyFill="0" applyBorder="0" applyAlignment="0" applyProtection="0"/>
    <xf numFmtId="0" fontId="13" fillId="0" borderId="0" applyFont="0" applyFill="0" applyBorder="0" applyAlignment="0" applyProtection="0"/>
    <xf numFmtId="0" fontId="12" fillId="0" borderId="0" applyNumberFormat="0" applyFill="0" applyBorder="0" applyAlignment="0" applyProtection="0"/>
    <xf numFmtId="0" fontId="1" fillId="0" borderId="0"/>
    <xf numFmtId="0" fontId="46" fillId="0" borderId="0"/>
    <xf numFmtId="0" fontId="1" fillId="0" borderId="0"/>
    <xf numFmtId="0" fontId="6" fillId="0" borderId="0"/>
    <xf numFmtId="0" fontId="220" fillId="0" borderId="0"/>
    <xf numFmtId="0" fontId="221" fillId="51" borderId="48" applyNumberFormat="0" applyAlignment="0" applyProtection="0"/>
    <xf numFmtId="41" fontId="76" fillId="0" borderId="0" applyFont="0" applyFill="0" applyBorder="0" applyAlignment="0" applyProtection="0"/>
    <xf numFmtId="173" fontId="77" fillId="0" borderId="0" applyFont="0" applyFill="0" applyBorder="0" applyAlignment="0" applyProtection="0"/>
    <xf numFmtId="173"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1" fontId="4" fillId="0" borderId="0" applyFont="0" applyFill="0" applyBorder="0" applyAlignment="0" applyProtection="0"/>
    <xf numFmtId="0" fontId="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77" fillId="0" borderId="0" applyFont="0" applyFill="0" applyBorder="0" applyAlignment="0" applyProtection="0"/>
    <xf numFmtId="174" fontId="77" fillId="0" borderId="0" applyFont="0" applyFill="0" applyBorder="0" applyAlignment="0" applyProtection="0"/>
    <xf numFmtId="41" fontId="77" fillId="0" borderId="0" applyFont="0" applyFill="0" applyBorder="0" applyAlignment="0" applyProtection="0"/>
    <xf numFmtId="43" fontId="141" fillId="0" borderId="0" applyFont="0" applyFill="0" applyBorder="0" applyAlignment="0" applyProtection="0"/>
    <xf numFmtId="43" fontId="84" fillId="0" borderId="0" applyFont="0" applyFill="0" applyBorder="0" applyAlignment="0" applyProtection="0"/>
    <xf numFmtId="43" fontId="77" fillId="0" borderId="0" applyFont="0" applyFill="0" applyBorder="0" applyAlignment="0" applyProtection="0"/>
    <xf numFmtId="336"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243" fontId="77" fillId="0" borderId="0" applyFont="0" applyFill="0" applyBorder="0" applyAlignment="0" applyProtection="0"/>
    <xf numFmtId="0" fontId="77" fillId="0" borderId="0" applyFont="0" applyFill="0" applyBorder="0" applyAlignment="0" applyProtection="0"/>
    <xf numFmtId="43" fontId="84" fillId="0" borderId="0" applyFont="0" applyFill="0" applyBorder="0" applyAlignment="0" applyProtection="0"/>
    <xf numFmtId="194" fontId="145" fillId="0" borderId="0" applyFont="0" applyFill="0" applyBorder="0" applyAlignment="0" applyProtection="0"/>
    <xf numFmtId="0" fontId="77" fillId="0" borderId="0" applyFont="0" applyFill="0" applyBorder="0" applyAlignment="0" applyProtection="0"/>
    <xf numFmtId="206" fontId="1" fillId="0" borderId="0" applyFont="0" applyFill="0" applyBorder="0" applyAlignment="0" applyProtection="0"/>
    <xf numFmtId="337" fontId="1" fillId="0" borderId="0" applyFont="0" applyFill="0" applyBorder="0" applyAlignment="0" applyProtection="0"/>
    <xf numFmtId="43" fontId="140"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206" fontId="7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38"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206" fontId="77" fillId="0" borderId="0" applyFont="0" applyFill="0" applyBorder="0" applyAlignment="0" applyProtection="0"/>
    <xf numFmtId="0" fontId="2" fillId="0" borderId="0" applyFont="0" applyFill="0" applyBorder="0" applyAlignment="0" applyProtection="0"/>
    <xf numFmtId="43" fontId="6" fillId="0" borderId="0" applyFont="0" applyFill="0" applyBorder="0" applyAlignment="0" applyProtection="0"/>
    <xf numFmtId="41" fontId="77" fillId="0" borderId="0" applyFont="0" applyFill="0" applyBorder="0" applyAlignment="0" applyProtection="0"/>
    <xf numFmtId="167" fontId="77" fillId="0" borderId="0" applyFont="0" applyFill="0" applyBorder="0" applyAlignment="0" applyProtection="0"/>
    <xf numFmtId="167" fontId="77" fillId="0" borderId="0" applyFont="0" applyFill="0" applyBorder="0" applyAlignment="0" applyProtection="0"/>
    <xf numFmtId="167" fontId="77" fillId="0" borderId="0" applyFont="0" applyFill="0" applyBorder="0" applyAlignment="0" applyProtection="0"/>
    <xf numFmtId="167" fontId="77" fillId="0" borderId="0" applyFont="0" applyFill="0" applyBorder="0" applyAlignment="0" applyProtection="0"/>
    <xf numFmtId="167" fontId="4" fillId="0" borderId="0" applyFont="0" applyFill="0" applyBorder="0" applyAlignment="0" applyProtection="0"/>
    <xf numFmtId="174" fontId="77" fillId="0" borderId="0" applyFont="0" applyFill="0" applyBorder="0" applyAlignment="0" applyProtection="0"/>
    <xf numFmtId="174" fontId="77" fillId="0" borderId="0" applyFont="0" applyFill="0" applyBorder="0" applyAlignment="0" applyProtection="0"/>
    <xf numFmtId="174" fontId="4" fillId="0" borderId="0" applyFont="0" applyFill="0" applyBorder="0" applyAlignment="0" applyProtection="0"/>
    <xf numFmtId="167" fontId="77" fillId="0" borderId="0" applyFont="0" applyFill="0" applyBorder="0" applyAlignment="0" applyProtection="0"/>
    <xf numFmtId="167" fontId="4" fillId="0" borderId="0" applyFont="0" applyFill="0" applyBorder="0" applyAlignment="0" applyProtection="0"/>
    <xf numFmtId="167" fontId="77" fillId="0" borderId="0" applyFont="0" applyFill="0" applyBorder="0" applyAlignment="0" applyProtection="0"/>
    <xf numFmtId="167" fontId="77" fillId="0" borderId="0" applyFont="0" applyFill="0" applyBorder="0" applyAlignment="0" applyProtection="0"/>
    <xf numFmtId="167" fontId="77" fillId="0" borderId="0" applyFont="0" applyFill="0" applyBorder="0" applyAlignment="0" applyProtection="0"/>
    <xf numFmtId="167" fontId="4" fillId="0" borderId="0" applyFont="0" applyFill="0" applyBorder="0" applyAlignment="0" applyProtection="0"/>
    <xf numFmtId="167" fontId="77" fillId="0" borderId="0" applyFont="0" applyFill="0" applyBorder="0" applyAlignment="0" applyProtection="0"/>
    <xf numFmtId="167" fontId="4" fillId="0" borderId="0" applyFont="0" applyFill="0" applyBorder="0" applyAlignment="0" applyProtection="0"/>
    <xf numFmtId="167" fontId="77" fillId="0" borderId="0" applyFont="0" applyFill="0" applyBorder="0" applyAlignment="0" applyProtection="0"/>
    <xf numFmtId="167" fontId="77" fillId="0" borderId="0" applyFont="0" applyFill="0" applyBorder="0" applyAlignment="0" applyProtection="0"/>
    <xf numFmtId="167" fontId="4" fillId="0" borderId="0" applyFont="0" applyFill="0" applyBorder="0" applyAlignment="0" applyProtection="0"/>
    <xf numFmtId="167" fontId="77" fillId="0" borderId="0" applyFont="0" applyFill="0" applyBorder="0" applyAlignment="0" applyProtection="0"/>
    <xf numFmtId="167" fontId="4" fillId="0" borderId="0" applyFont="0" applyFill="0" applyBorder="0" applyAlignment="0" applyProtection="0"/>
    <xf numFmtId="167" fontId="77" fillId="0" borderId="0" applyFont="0" applyFill="0" applyBorder="0" applyAlignment="0" applyProtection="0"/>
    <xf numFmtId="167" fontId="77" fillId="0" borderId="0" applyFont="0" applyFill="0" applyBorder="0" applyAlignment="0" applyProtection="0"/>
    <xf numFmtId="167" fontId="77" fillId="0" borderId="0" applyFont="0" applyFill="0" applyBorder="0" applyAlignment="0" applyProtection="0"/>
    <xf numFmtId="167" fontId="4" fillId="0" borderId="0" applyFont="0" applyFill="0" applyBorder="0" applyAlignment="0" applyProtection="0"/>
    <xf numFmtId="167" fontId="77" fillId="0" borderId="0" applyFont="0" applyFill="0" applyBorder="0" applyAlignment="0" applyProtection="0"/>
    <xf numFmtId="167" fontId="4" fillId="0" borderId="0" applyFont="0" applyFill="0" applyBorder="0" applyAlignment="0" applyProtection="0"/>
    <xf numFmtId="43" fontId="141"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77" fillId="0" borderId="0" applyFont="0" applyFill="0" applyBorder="0" applyAlignment="0" applyProtection="0"/>
    <xf numFmtId="43" fontId="4" fillId="0" borderId="0" applyFont="0" applyFill="0" applyBorder="0" applyAlignment="0" applyProtection="0"/>
    <xf numFmtId="43" fontId="222" fillId="0" borderId="0" applyFont="0" applyFill="0" applyBorder="0" applyAlignment="0" applyProtection="0"/>
    <xf numFmtId="43" fontId="146" fillId="0" borderId="0" applyFont="0" applyFill="0" applyBorder="0" applyAlignment="0" applyProtection="0"/>
    <xf numFmtId="167" fontId="77" fillId="0" borderId="0" applyFont="0" applyFill="0" applyBorder="0" applyAlignment="0" applyProtection="0"/>
    <xf numFmtId="167" fontId="77" fillId="0" borderId="0" applyFont="0" applyFill="0" applyBorder="0" applyAlignment="0" applyProtection="0"/>
    <xf numFmtId="167" fontId="4" fillId="0" borderId="0" applyFont="0" applyFill="0" applyBorder="0" applyAlignment="0" applyProtection="0"/>
    <xf numFmtId="174" fontId="45" fillId="0" borderId="0" applyFont="0" applyFill="0" applyBorder="0" applyAlignment="0" applyProtection="0"/>
    <xf numFmtId="174" fontId="77" fillId="0" borderId="0" applyFont="0" applyFill="0" applyBorder="0" applyAlignment="0" applyProtection="0"/>
    <xf numFmtId="174" fontId="77" fillId="0" borderId="0" applyFont="0" applyFill="0" applyBorder="0" applyAlignment="0" applyProtection="0"/>
    <xf numFmtId="242" fontId="141" fillId="0" borderId="0" applyFont="0" applyFill="0" applyBorder="0" applyAlignment="0" applyProtection="0"/>
    <xf numFmtId="43" fontId="84" fillId="0" borderId="0" applyFont="0" applyFill="0" applyBorder="0" applyAlignment="0" applyProtection="0"/>
    <xf numFmtId="174" fontId="14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228" fontId="80" fillId="0" borderId="0" applyFont="0" applyFill="0" applyBorder="0" applyAlignment="0" applyProtection="0"/>
    <xf numFmtId="43" fontId="141" fillId="0" borderId="0" applyFont="0" applyFill="0" applyBorder="0" applyAlignment="0" applyProtection="0"/>
    <xf numFmtId="164" fontId="77" fillId="0" borderId="0" applyFont="0" applyFill="0" applyBorder="0" applyAlignment="0" applyProtection="0"/>
    <xf numFmtId="164" fontId="77" fillId="0" borderId="0" applyFont="0" applyFill="0" applyBorder="0" applyAlignment="0" applyProtection="0"/>
    <xf numFmtId="166" fontId="77" fillId="0" borderId="0" applyFont="0" applyFill="0" applyBorder="0" applyAlignment="0" applyProtection="0"/>
    <xf numFmtId="166" fontId="77" fillId="0" borderId="0" applyFont="0" applyFill="0" applyBorder="0" applyAlignment="0" applyProtection="0"/>
    <xf numFmtId="3" fontId="6" fillId="53" borderId="50">
      <alignment horizontal="right" vertical="top" wrapText="1"/>
    </xf>
    <xf numFmtId="0" fontId="23" fillId="0" borderId="4">
      <alignment horizontal="left" vertical="center"/>
    </xf>
    <xf numFmtId="0" fontId="23" fillId="0" borderId="4">
      <alignment horizontal="left" vertical="center"/>
    </xf>
    <xf numFmtId="336" fontId="6" fillId="54" borderId="50">
      <alignment vertical="top" wrapText="1"/>
    </xf>
    <xf numFmtId="0" fontId="80" fillId="0" borderId="0"/>
    <xf numFmtId="0" fontId="80" fillId="0" borderId="0"/>
    <xf numFmtId="0" fontId="31" fillId="0" borderId="0"/>
    <xf numFmtId="0" fontId="223" fillId="0" borderId="0"/>
    <xf numFmtId="38" fontId="27" fillId="0" borderId="0" applyFont="0" applyFill="0" applyBorder="0" applyAlignment="0" applyProtection="0"/>
    <xf numFmtId="4" fontId="67" fillId="0" borderId="0" applyFont="0" applyFill="0" applyBorder="0" applyAlignment="0" applyProtection="0"/>
    <xf numFmtId="0" fontId="77" fillId="0" borderId="0"/>
    <xf numFmtId="0" fontId="1" fillId="0" borderId="0"/>
    <xf numFmtId="0" fontId="6" fillId="0" borderId="0"/>
    <xf numFmtId="0" fontId="140" fillId="0" borderId="0"/>
    <xf numFmtId="0" fontId="4" fillId="0" borderId="0"/>
    <xf numFmtId="0" fontId="77" fillId="0" borderId="0"/>
    <xf numFmtId="0" fontId="2" fillId="0" borderId="0"/>
    <xf numFmtId="0" fontId="147" fillId="0" borderId="0"/>
    <xf numFmtId="0" fontId="4" fillId="0" borderId="0"/>
    <xf numFmtId="0" fontId="4" fillId="0" borderId="0"/>
    <xf numFmtId="0" fontId="4" fillId="0" borderId="0"/>
    <xf numFmtId="0" fontId="4" fillId="0" borderId="0"/>
    <xf numFmtId="0" fontId="4" fillId="0" borderId="0"/>
    <xf numFmtId="0" fontId="4" fillId="0" borderId="0"/>
    <xf numFmtId="0" fontId="144" fillId="0" borderId="0"/>
    <xf numFmtId="0" fontId="35" fillId="0" borderId="0"/>
    <xf numFmtId="0" fontId="2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40" fillId="0" borderId="0"/>
    <xf numFmtId="0" fontId="4" fillId="0" borderId="0"/>
    <xf numFmtId="0" fontId="4" fillId="0" borderId="0"/>
    <xf numFmtId="0" fontId="4" fillId="0" borderId="0"/>
    <xf numFmtId="0" fontId="7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7" fillId="0" borderId="0"/>
    <xf numFmtId="0" fontId="140" fillId="0" borderId="0"/>
    <xf numFmtId="0" fontId="223" fillId="0" borderId="0"/>
    <xf numFmtId="0" fontId="4" fillId="0" borderId="0"/>
    <xf numFmtId="0" fontId="4" fillId="0" borderId="0"/>
    <xf numFmtId="0" fontId="4" fillId="0" borderId="0"/>
    <xf numFmtId="0" fontId="77" fillId="0" borderId="0" applyProtection="0"/>
    <xf numFmtId="0" fontId="4" fillId="0" borderId="0"/>
    <xf numFmtId="0" fontId="84" fillId="0" borderId="0"/>
    <xf numFmtId="0" fontId="84" fillId="0" borderId="0"/>
    <xf numFmtId="0" fontId="84" fillId="0" borderId="0"/>
    <xf numFmtId="0" fontId="84" fillId="0" borderId="0"/>
    <xf numFmtId="0" fontId="8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8" fillId="0" borderId="0" applyNumberFormat="0" applyFill="0" applyBorder="0" applyProtection="0">
      <alignment vertical="top"/>
    </xf>
    <xf numFmtId="0" fontId="4" fillId="0" borderId="0"/>
    <xf numFmtId="0" fontId="4" fillId="0" borderId="0"/>
    <xf numFmtId="0" fontId="4" fillId="0" borderId="0"/>
    <xf numFmtId="0" fontId="4" fillId="0" borderId="0"/>
    <xf numFmtId="0" fontId="1" fillId="0" borderId="0"/>
    <xf numFmtId="0" fontId="35" fillId="0" borderId="0"/>
    <xf numFmtId="0" fontId="7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7" fillId="0" borderId="0"/>
    <xf numFmtId="0" fontId="225" fillId="0" borderId="0"/>
    <xf numFmtId="0" fontId="4" fillId="0" borderId="0"/>
    <xf numFmtId="0" fontId="4" fillId="0" borderId="0"/>
    <xf numFmtId="0" fontId="67" fillId="24" borderId="0"/>
    <xf numFmtId="0" fontId="77" fillId="52" borderId="49" applyNumberFormat="0" applyFont="0" applyAlignment="0" applyProtection="0"/>
    <xf numFmtId="0" fontId="77" fillId="52" borderId="49" applyNumberFormat="0" applyFont="0" applyAlignment="0" applyProtection="0"/>
    <xf numFmtId="0" fontId="226" fillId="50" borderId="47" applyNumberFormat="0" applyAlignment="0" applyProtection="0"/>
    <xf numFmtId="0" fontId="84" fillId="24" borderId="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6" fillId="0" borderId="0" applyFont="0" applyFill="0" applyBorder="0" applyAlignment="0" applyProtection="0"/>
    <xf numFmtId="0" fontId="158" fillId="1" borderId="4" applyNumberFormat="0" applyFont="0" applyAlignment="0">
      <alignment horizontal="center"/>
    </xf>
    <xf numFmtId="0" fontId="158" fillId="1" borderId="4" applyNumberFormat="0" applyFont="0" applyAlignment="0">
      <alignment horizontal="center"/>
    </xf>
    <xf numFmtId="0" fontId="6" fillId="0" borderId="6">
      <alignment horizontal="center"/>
    </xf>
    <xf numFmtId="0" fontId="12" fillId="0" borderId="0" applyNumberFormat="0" applyFill="0" applyBorder="0" applyAlignment="0" applyProtection="0"/>
    <xf numFmtId="0" fontId="24" fillId="0" borderId="0"/>
    <xf numFmtId="0" fontId="12" fillId="0" borderId="0" applyNumberFormat="0" applyFill="0" applyBorder="0" applyAlignment="0" applyProtection="0"/>
    <xf numFmtId="42" fontId="13" fillId="0" borderId="0" applyFont="0" applyFill="0" applyBorder="0" applyAlignment="0" applyProtection="0"/>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24" fontId="6" fillId="0" borderId="3">
      <alignment horizontal="right" vertical="center"/>
    </xf>
    <xf numFmtId="324" fontId="6" fillId="0" borderId="3">
      <alignment horizontal="right" vertical="center"/>
    </xf>
    <xf numFmtId="324" fontId="6" fillId="0" borderId="3">
      <alignment horizontal="right" vertical="center"/>
    </xf>
    <xf numFmtId="324" fontId="6" fillId="0" borderId="3">
      <alignment horizontal="right" vertical="center"/>
    </xf>
    <xf numFmtId="324" fontId="6" fillId="0" borderId="3">
      <alignment horizontal="right" vertical="center"/>
    </xf>
    <xf numFmtId="324" fontId="6"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317" fontId="13" fillId="0" borderId="3">
      <alignment horizontal="right" vertical="center"/>
    </xf>
    <xf numFmtId="317" fontId="13"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169" fontId="51" fillId="0" borderId="3">
      <alignment horizontal="right" vertical="center"/>
    </xf>
    <xf numFmtId="323" fontId="180" fillId="2" borderId="35" applyFont="0" applyFill="0" applyBorder="0"/>
    <xf numFmtId="323" fontId="180" fillId="2" borderId="35" applyFont="0" applyFill="0" applyBorder="0"/>
    <xf numFmtId="298" fontId="6" fillId="0" borderId="3">
      <alignment horizontal="right" vertical="center"/>
    </xf>
    <xf numFmtId="298" fontId="6" fillId="0" borderId="3">
      <alignment horizontal="right" vertical="center"/>
    </xf>
    <xf numFmtId="298" fontId="6" fillId="0" borderId="3">
      <alignment horizontal="right" vertical="center"/>
    </xf>
    <xf numFmtId="298" fontId="6" fillId="0" borderId="3">
      <alignment horizontal="right" vertical="center"/>
    </xf>
    <xf numFmtId="298" fontId="6" fillId="0" borderId="3">
      <alignment horizontal="right" vertical="center"/>
    </xf>
    <xf numFmtId="298" fontId="6" fillId="0" borderId="3">
      <alignment horizontal="right" vertical="center"/>
    </xf>
    <xf numFmtId="316" fontId="62"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172" fontId="179"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242" fontId="6" fillId="0" borderId="3">
      <alignment horizontal="right" vertical="center"/>
    </xf>
    <xf numFmtId="323" fontId="180" fillId="2" borderId="35" applyFont="0" applyFill="0" applyBorder="0"/>
    <xf numFmtId="323" fontId="180" fillId="2" borderId="35" applyFont="0" applyFill="0" applyBorder="0"/>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9" fontId="51"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16" fontId="62" fillId="0" borderId="3">
      <alignment horizontal="right" vertical="center"/>
    </xf>
    <xf numFmtId="325" fontId="181" fillId="0" borderId="3">
      <alignment horizontal="right" vertical="center"/>
    </xf>
    <xf numFmtId="325" fontId="181" fillId="0" borderId="3">
      <alignment horizontal="right" vertical="center"/>
    </xf>
    <xf numFmtId="316" fontId="62" fillId="0" borderId="3">
      <alignment horizontal="right" vertical="center"/>
    </xf>
    <xf numFmtId="316" fontId="62"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25" fontId="181" fillId="0" borderId="3">
      <alignment horizontal="right" vertical="center"/>
    </xf>
    <xf numFmtId="317" fontId="13" fillId="0" borderId="3">
      <alignment horizontal="right" vertical="center"/>
    </xf>
    <xf numFmtId="317" fontId="13" fillId="0" borderId="3">
      <alignment horizontal="right" vertical="center"/>
    </xf>
    <xf numFmtId="316" fontId="62" fillId="0" borderId="3">
      <alignment horizontal="right" vertical="center"/>
    </xf>
    <xf numFmtId="316" fontId="62" fillId="0" borderId="3">
      <alignment horizontal="right" vertical="center"/>
    </xf>
    <xf numFmtId="49" fontId="25"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0" fontId="46"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6"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4" fontId="46"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327" fontId="1" fillId="0" borderId="0" applyFill="0" applyBorder="0" applyAlignment="0"/>
    <xf numFmtId="178" fontId="62" fillId="0" borderId="3">
      <alignment horizontal="center"/>
    </xf>
    <xf numFmtId="178" fontId="62" fillId="0" borderId="3">
      <alignment horizontal="center"/>
    </xf>
    <xf numFmtId="0" fontId="182" fillId="0" borderId="36" applyProtection="0"/>
    <xf numFmtId="0" fontId="62" fillId="0" borderId="0" applyProtection="0"/>
    <xf numFmtId="0" fontId="1" fillId="0" borderId="0" applyProtection="0"/>
    <xf numFmtId="0" fontId="71" fillId="0" borderId="0" applyProtection="0"/>
    <xf numFmtId="0" fontId="182" fillId="0" borderId="36" applyProtection="0"/>
    <xf numFmtId="0" fontId="62" fillId="0" borderId="0" applyProtection="0"/>
    <xf numFmtId="0" fontId="1" fillId="0" borderId="0" applyProtection="0"/>
    <xf numFmtId="0" fontId="71" fillId="0" borderId="0" applyProtection="0"/>
    <xf numFmtId="328" fontId="183" fillId="0" borderId="0" applyNumberFormat="0" applyFont="0" applyFill="0" applyBorder="0" applyAlignment="0">
      <alignment horizontal="centerContinuous"/>
    </xf>
    <xf numFmtId="0" fontId="16" fillId="0" borderId="0">
      <alignment vertical="center" wrapText="1"/>
      <protection locked="0"/>
    </xf>
    <xf numFmtId="0" fontId="182" fillId="0" borderId="37"/>
    <xf numFmtId="0" fontId="182" fillId="0" borderId="37"/>
    <xf numFmtId="0" fontId="62" fillId="0" borderId="0" applyNumberFormat="0" applyFill="0" applyBorder="0" applyAlignment="0" applyProtection="0"/>
    <xf numFmtId="0" fontId="62" fillId="0" borderId="0" applyNumberFormat="0" applyFill="0" applyBorder="0" applyAlignment="0" applyProtection="0"/>
    <xf numFmtId="0" fontId="4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5" fillId="0" borderId="11" applyNumberFormat="0" applyBorder="0" applyAlignment="0"/>
    <xf numFmtId="0" fontId="184" fillId="0" borderId="10" applyNumberFormat="0" applyBorder="0" applyAlignment="0">
      <alignment horizontal="center"/>
    </xf>
    <xf numFmtId="0" fontId="184" fillId="0" borderId="10" applyNumberFormat="0" applyBorder="0" applyAlignment="0">
      <alignment horizontal="center"/>
    </xf>
    <xf numFmtId="3" fontId="185" fillId="0" borderId="21" applyNumberFormat="0" applyBorder="0" applyAlignment="0"/>
    <xf numFmtId="0" fontId="186" fillId="0" borderId="0" applyFill="0" applyBorder="0" applyProtection="0">
      <alignment horizontal="left" vertical="top"/>
    </xf>
    <xf numFmtId="0" fontId="187" fillId="0" borderId="11">
      <alignment horizontal="center" vertical="center" wrapText="1"/>
    </xf>
    <xf numFmtId="40" fontId="108" fillId="0" borderId="0"/>
    <xf numFmtId="3" fontId="189" fillId="0" borderId="0" applyNumberFormat="0" applyFill="0" applyBorder="0" applyAlignment="0" applyProtection="0">
      <alignment horizontal="center" wrapText="1"/>
    </xf>
    <xf numFmtId="0" fontId="190" fillId="0" borderId="2" applyBorder="0" applyAlignment="0">
      <alignment horizontal="center" vertical="center"/>
    </xf>
    <xf numFmtId="0" fontId="190" fillId="0" borderId="2" applyBorder="0" applyAlignment="0">
      <alignment horizontal="center" vertical="center"/>
    </xf>
    <xf numFmtId="0" fontId="191" fillId="0" borderId="0" applyNumberFormat="0" applyFill="0" applyBorder="0" applyAlignment="0" applyProtection="0">
      <alignment horizontal="centerContinuous"/>
    </xf>
    <xf numFmtId="0" fontId="109" fillId="0" borderId="38" applyNumberFormat="0" applyFill="0" applyBorder="0" applyAlignment="0" applyProtection="0">
      <alignment horizontal="center" vertical="center" wrapText="1"/>
    </xf>
    <xf numFmtId="0" fontId="192" fillId="0" borderId="0" applyNumberFormat="0" applyFill="0" applyBorder="0" applyAlignment="0" applyProtection="0"/>
    <xf numFmtId="3" fontId="194" fillId="0" borderId="11" applyNumberFormat="0" applyAlignment="0">
      <alignment horizontal="left" wrapText="1"/>
    </xf>
    <xf numFmtId="3" fontId="193" fillId="0" borderId="6" applyNumberFormat="0" applyAlignment="0">
      <alignment horizontal="center" vertical="center"/>
    </xf>
    <xf numFmtId="0" fontId="195" fillId="0" borderId="39" applyNumberFormat="0" applyBorder="0" applyAlignment="0">
      <alignment vertical="center"/>
    </xf>
    <xf numFmtId="0" fontId="196" fillId="0" borderId="40" applyNumberFormat="0" applyFill="0" applyAlignment="0" applyProtection="0"/>
    <xf numFmtId="0" fontId="132" fillId="0" borderId="41" applyNumberFormat="0" applyAlignment="0">
      <alignment horizontal="center"/>
    </xf>
    <xf numFmtId="0" fontId="197" fillId="0" borderId="42">
      <alignment horizontal="center"/>
    </xf>
    <xf numFmtId="339" fontId="132" fillId="0" borderId="0" applyFont="0" applyFill="0" applyBorder="0" applyAlignment="0" applyProtection="0"/>
    <xf numFmtId="340" fontId="35" fillId="0" borderId="0" applyFont="0" applyFill="0" applyBorder="0" applyAlignment="0" applyProtection="0"/>
    <xf numFmtId="0" fontId="23" fillId="0" borderId="43">
      <alignment horizontal="center"/>
    </xf>
    <xf numFmtId="0" fontId="23" fillId="0" borderId="43">
      <alignment horizontal="center"/>
    </xf>
    <xf numFmtId="324" fontId="62" fillId="0" borderId="0"/>
    <xf numFmtId="330" fontId="62" fillId="0" borderId="1"/>
    <xf numFmtId="330" fontId="62" fillId="0" borderId="1"/>
    <xf numFmtId="0" fontId="140" fillId="0" borderId="0"/>
    <xf numFmtId="3" fontId="6" fillId="34" borderId="50">
      <alignment horizontal="right" vertical="top" wrapText="1"/>
    </xf>
    <xf numFmtId="0" fontId="136" fillId="0" borderId="0"/>
    <xf numFmtId="0" fontId="198" fillId="0" borderId="0" applyProtection="0"/>
    <xf numFmtId="0" fontId="140" fillId="0" borderId="0"/>
    <xf numFmtId="0" fontId="198" fillId="0" borderId="0"/>
    <xf numFmtId="0" fontId="198" fillId="0" borderId="0"/>
    <xf numFmtId="0" fontId="198" fillId="0" borderId="0"/>
    <xf numFmtId="3" fontId="62" fillId="0" borderId="0" applyNumberFormat="0" applyBorder="0" applyAlignment="0" applyProtection="0">
      <alignment horizontal="centerContinuous"/>
      <protection locked="0"/>
    </xf>
    <xf numFmtId="3" fontId="34" fillId="0" borderId="0">
      <protection locked="0"/>
    </xf>
    <xf numFmtId="3" fontId="34" fillId="0" borderId="0">
      <protection locked="0"/>
    </xf>
    <xf numFmtId="3" fontId="200" fillId="0" borderId="0">
      <protection locked="0"/>
    </xf>
    <xf numFmtId="0" fontId="136" fillId="0" borderId="0"/>
    <xf numFmtId="0" fontId="198" fillId="0" borderId="0" applyProtection="0"/>
    <xf numFmtId="0" fontId="140" fillId="0" borderId="0"/>
    <xf numFmtId="0" fontId="198" fillId="0" borderId="0"/>
    <xf numFmtId="0" fontId="198" fillId="0" borderId="0"/>
    <xf numFmtId="0" fontId="198" fillId="0" borderId="0"/>
    <xf numFmtId="5" fontId="202" fillId="46" borderId="2">
      <alignment vertical="top"/>
    </xf>
    <xf numFmtId="293" fontId="202" fillId="46" borderId="2">
      <alignment vertical="top"/>
    </xf>
    <xf numFmtId="5" fontId="202" fillId="46" borderId="2">
      <alignment vertical="top"/>
    </xf>
    <xf numFmtId="0" fontId="203" fillId="47" borderId="1">
      <alignment horizontal="left" vertical="center"/>
    </xf>
    <xf numFmtId="0" fontId="203" fillId="47" borderId="1">
      <alignment horizontal="left" vertical="center"/>
    </xf>
    <xf numFmtId="6" fontId="204" fillId="48" borderId="2"/>
    <xf numFmtId="331" fontId="204" fillId="48" borderId="2"/>
    <xf numFmtId="6" fontId="204" fillId="48" borderId="2"/>
    <xf numFmtId="5" fontId="120" fillId="0" borderId="2">
      <alignment horizontal="left" vertical="top"/>
    </xf>
    <xf numFmtId="293" fontId="205" fillId="0" borderId="2">
      <alignment horizontal="left" vertical="top"/>
    </xf>
    <xf numFmtId="5" fontId="120" fillId="0" borderId="2">
      <alignment horizontal="left" vertical="top"/>
    </xf>
    <xf numFmtId="0" fontId="206" fillId="49" borderId="0">
      <alignment horizontal="left" vertical="center"/>
    </xf>
    <xf numFmtId="250"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293" fontId="207" fillId="0" borderId="6">
      <alignment horizontal="left" vertical="top"/>
    </xf>
    <xf numFmtId="5"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250" fontId="12" fillId="0" borderId="6">
      <alignment horizontal="left" vertical="top"/>
    </xf>
    <xf numFmtId="0" fontId="208" fillId="0" borderId="6">
      <alignment horizontal="left" vertical="center"/>
    </xf>
    <xf numFmtId="0" fontId="209" fillId="0" borderId="0" applyNumberFormat="0" applyFill="0" applyBorder="0" applyAlignment="0" applyProtection="0"/>
    <xf numFmtId="0" fontId="210" fillId="0" borderId="0" applyNumberFormat="0" applyFont="0" applyFill="0" applyBorder="0" applyProtection="0">
      <alignment horizontal="center" vertical="center" wrapText="1"/>
    </xf>
    <xf numFmtId="0" fontId="211" fillId="0" borderId="45" applyNumberFormat="0" applyFont="0" applyAlignment="0">
      <alignment horizontal="center"/>
    </xf>
    <xf numFmtId="0" fontId="212" fillId="0" borderId="0" applyNumberFormat="0" applyFill="0" applyBorder="0" applyAlignment="0" applyProtection="0"/>
    <xf numFmtId="0" fontId="51" fillId="0" borderId="46" applyFont="0" applyBorder="0" applyAlignment="0">
      <alignment horizontal="center"/>
    </xf>
    <xf numFmtId="0" fontId="51" fillId="0" borderId="46" applyFont="0" applyBorder="0" applyAlignment="0">
      <alignment horizontal="center"/>
    </xf>
    <xf numFmtId="0" fontId="218" fillId="0" borderId="13"/>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140" fillId="0" borderId="0"/>
    <xf numFmtId="0" fontId="140" fillId="0" borderId="0"/>
    <xf numFmtId="43" fontId="140" fillId="0" borderId="0" applyFont="0" applyFill="0" applyBorder="0" applyAlignment="0" applyProtection="0"/>
    <xf numFmtId="3" fontId="8" fillId="0" borderId="51"/>
    <xf numFmtId="3" fontId="8" fillId="0" borderId="51"/>
    <xf numFmtId="191" fontId="6" fillId="0" borderId="0" applyFont="0" applyFill="0" applyBorder="0" applyAlignment="0" applyProtection="0"/>
    <xf numFmtId="232" fontId="6" fillId="0" borderId="0" applyFont="0" applyFill="0" applyBorder="0" applyAlignment="0" applyProtection="0"/>
    <xf numFmtId="1" fontId="34" fillId="0" borderId="51" applyBorder="0" applyAlignment="0">
      <alignment horizontal="center"/>
    </xf>
    <xf numFmtId="1" fontId="34" fillId="0" borderId="51" applyBorder="0" applyAlignment="0">
      <alignment horizontal="center"/>
    </xf>
    <xf numFmtId="3" fontId="8" fillId="0" borderId="51"/>
    <xf numFmtId="3" fontId="8" fillId="0" borderId="51"/>
    <xf numFmtId="3" fontId="8" fillId="0" borderId="51"/>
    <xf numFmtId="3" fontId="8" fillId="0" borderId="51"/>
    <xf numFmtId="0" fontId="40" fillId="0" borderId="51" applyNumberFormat="0" applyFont="0" applyBorder="0">
      <alignment horizontal="left" indent="2"/>
    </xf>
    <xf numFmtId="0" fontId="40" fillId="0" borderId="51" applyNumberFormat="0" applyFont="0" applyBorder="0">
      <alignment horizontal="left" indent="2"/>
    </xf>
    <xf numFmtId="0" fontId="40" fillId="0" borderId="51" applyNumberFormat="0" applyFont="0" applyBorder="0" applyAlignment="0">
      <alignment horizontal="center"/>
    </xf>
    <xf numFmtId="0" fontId="40" fillId="0" borderId="51" applyNumberFormat="0" applyFont="0" applyBorder="0" applyAlignment="0">
      <alignment horizontal="center"/>
    </xf>
    <xf numFmtId="41" fontId="227" fillId="0" borderId="0" applyFont="0" applyFill="0" applyBorder="0" applyAlignment="0" applyProtection="0"/>
    <xf numFmtId="341" fontId="77" fillId="0" borderId="0" applyFont="0" applyFill="0" applyBorder="0" applyAlignment="0" applyProtection="0"/>
    <xf numFmtId="342" fontId="46" fillId="0" borderId="0" applyFont="0" applyFill="0" applyBorder="0" applyAlignment="0" applyProtection="0"/>
    <xf numFmtId="322" fontId="1" fillId="0" borderId="0" applyFont="0" applyFill="0" applyBorder="0" applyAlignment="0" applyProtection="0"/>
    <xf numFmtId="322" fontId="77" fillId="0" borderId="0" applyFont="0" applyFill="0" applyBorder="0" applyAlignment="0" applyProtection="0"/>
    <xf numFmtId="43" fontId="227" fillId="0" borderId="0" applyFont="0" applyFill="0" applyBorder="0" applyAlignment="0" applyProtection="0"/>
    <xf numFmtId="322" fontId="6" fillId="0" borderId="0" applyFont="0" applyFill="0" applyBorder="0" applyAlignment="0" applyProtection="0"/>
    <xf numFmtId="258" fontId="33" fillId="0" borderId="53" applyFill="0" applyProtection="0"/>
    <xf numFmtId="186" fontId="6" fillId="0" borderId="0" applyFont="0" applyFill="0" applyBorder="0" applyAlignment="0" applyProtection="0"/>
    <xf numFmtId="279" fontId="33" fillId="0" borderId="53" applyFill="0" applyProtection="0"/>
    <xf numFmtId="0" fontId="23" fillId="0" borderId="52">
      <alignment horizontal="left" vertical="center"/>
    </xf>
    <xf numFmtId="0" fontId="23" fillId="0" borderId="52">
      <alignment horizontal="left" vertical="center"/>
    </xf>
    <xf numFmtId="0" fontId="23" fillId="0" borderId="52">
      <alignment horizontal="left" vertical="center"/>
    </xf>
    <xf numFmtId="0" fontId="23" fillId="0" borderId="52">
      <alignment horizontal="left" vertical="center"/>
    </xf>
    <xf numFmtId="343" fontId="6" fillId="0" borderId="0"/>
    <xf numFmtId="0" fontId="6" fillId="0" borderId="0"/>
    <xf numFmtId="0" fontId="6" fillId="0" borderId="0"/>
    <xf numFmtId="0" fontId="6" fillId="0" borderId="0"/>
    <xf numFmtId="0" fontId="6" fillId="0" borderId="0"/>
    <xf numFmtId="0" fontId="6" fillId="0" borderId="0"/>
    <xf numFmtId="0" fontId="228" fillId="0" borderId="0"/>
    <xf numFmtId="0" fontId="1" fillId="0" borderId="0"/>
    <xf numFmtId="0" fontId="27"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191" fontId="6" fillId="0" borderId="0" applyFont="0" applyFill="0" applyBorder="0" applyAlignment="0" applyProtection="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43" fontId="140" fillId="0" borderId="0" applyFont="0" applyFill="0" applyBorder="0" applyAlignment="0" applyProtection="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4" fillId="0" borderId="0"/>
    <xf numFmtId="0" fontId="140" fillId="0" borderId="0"/>
    <xf numFmtId="191" fontId="6" fillId="0" borderId="0" applyFont="0" applyFill="0" applyBorder="0" applyAlignment="0" applyProtection="0"/>
    <xf numFmtId="0" fontId="140" fillId="0" borderId="0"/>
    <xf numFmtId="43" fontId="140" fillId="0" borderId="0" applyFont="0" applyFill="0" applyBorder="0" applyAlignment="0" applyProtection="0"/>
    <xf numFmtId="282" fontId="12" fillId="0" borderId="51"/>
    <xf numFmtId="282" fontId="12" fillId="0" borderId="51"/>
    <xf numFmtId="5" fontId="120" fillId="27" borderId="51" applyNumberFormat="0" applyAlignment="0">
      <alignment horizontal="left" vertical="top"/>
    </xf>
    <xf numFmtId="5" fontId="120" fillId="27" borderId="51" applyNumberFormat="0" applyAlignment="0">
      <alignment horizontal="left" vertical="top"/>
    </xf>
    <xf numFmtId="293" fontId="120" fillId="27" borderId="51" applyNumberFormat="0" applyAlignment="0">
      <alignment horizontal="left" vertical="top"/>
    </xf>
    <xf numFmtId="49" fontId="121" fillId="0" borderId="51">
      <alignment vertical="center"/>
    </xf>
    <xf numFmtId="49" fontId="121" fillId="0" borderId="51">
      <alignment vertical="center"/>
    </xf>
    <xf numFmtId="10" fontId="107" fillId="28" borderId="51" applyNumberFormat="0" applyBorder="0" applyAlignment="0" applyProtection="0"/>
    <xf numFmtId="10" fontId="107" fillId="24" borderId="51" applyNumberFormat="0" applyBorder="0" applyAlignment="0" applyProtection="0"/>
    <xf numFmtId="10" fontId="107" fillId="24" borderId="51" applyNumberFormat="0" applyBorder="0" applyAlignment="0" applyProtection="0"/>
    <xf numFmtId="10" fontId="107" fillId="24" borderId="51" applyNumberFormat="0" applyBorder="0" applyAlignment="0" applyProtection="0"/>
    <xf numFmtId="10" fontId="107" fillId="24" borderId="51" applyNumberFormat="0" applyBorder="0" applyAlignment="0" applyProtection="0"/>
    <xf numFmtId="10" fontId="107" fillId="24" borderId="51" applyNumberFormat="0" applyBorder="0" applyAlignment="0" applyProtection="0"/>
    <xf numFmtId="10" fontId="107" fillId="24" borderId="51" applyNumberFormat="0" applyBorder="0" applyAlignment="0" applyProtection="0"/>
    <xf numFmtId="10" fontId="107" fillId="28" borderId="51" applyNumberFormat="0" applyBorder="0" applyAlignment="0" applyProtection="0"/>
    <xf numFmtId="10" fontId="107" fillId="28" borderId="51" applyNumberFormat="0" applyBorder="0" applyAlignment="0" applyProtection="0"/>
    <xf numFmtId="10" fontId="107" fillId="24" borderId="51" applyNumberFormat="0" applyBorder="0" applyAlignment="0" applyProtection="0"/>
    <xf numFmtId="10" fontId="107" fillId="24" borderId="51" applyNumberFormat="0" applyBorder="0" applyAlignment="0" applyProtection="0"/>
    <xf numFmtId="10" fontId="107" fillId="24" borderId="51" applyNumberFormat="0" applyBorder="0" applyAlignment="0" applyProtection="0"/>
    <xf numFmtId="10" fontId="107" fillId="24" borderId="51" applyNumberFormat="0" applyBorder="0" applyAlignment="0" applyProtection="0"/>
    <xf numFmtId="10" fontId="107" fillId="24" borderId="51" applyNumberFormat="0" applyBorder="0" applyAlignment="0" applyProtection="0"/>
    <xf numFmtId="10" fontId="107" fillId="24" borderId="51" applyNumberFormat="0" applyBorder="0" applyAlignment="0" applyProtection="0"/>
    <xf numFmtId="10" fontId="107" fillId="24" borderId="51" applyNumberFormat="0" applyBorder="0" applyAlignment="0" applyProtection="0"/>
    <xf numFmtId="10" fontId="107" fillId="24" borderId="51" applyNumberFormat="0" applyBorder="0" applyAlignment="0" applyProtection="0"/>
    <xf numFmtId="0" fontId="62" fillId="0" borderId="51"/>
    <xf numFmtId="0" fontId="135" fillId="0" borderId="51" applyNumberFormat="0" applyFont="0" applyFill="0" applyBorder="0" applyAlignment="0">
      <alignment horizontal="center"/>
    </xf>
    <xf numFmtId="0" fontId="135" fillId="0" borderId="51" applyNumberFormat="0" applyFont="0" applyFill="0" applyBorder="0" applyAlignment="0">
      <alignment horizontal="center"/>
    </xf>
    <xf numFmtId="0" fontId="140" fillId="0" borderId="0"/>
    <xf numFmtId="0" fontId="46" fillId="0" borderId="0"/>
    <xf numFmtId="0" fontId="158" fillId="1" borderId="52" applyNumberFormat="0" applyFont="0" applyAlignment="0">
      <alignment horizontal="center"/>
    </xf>
    <xf numFmtId="0" fontId="158" fillId="1" borderId="52" applyNumberFormat="0" applyFont="0" applyAlignment="0">
      <alignment horizontal="center"/>
    </xf>
    <xf numFmtId="0" fontId="158" fillId="1" borderId="52" applyNumberFormat="0" applyFont="0" applyAlignment="0">
      <alignment horizontal="center"/>
    </xf>
    <xf numFmtId="0" fontId="158" fillId="1" borderId="52" applyNumberFormat="0" applyFont="0" applyAlignment="0">
      <alignment horizontal="center"/>
    </xf>
    <xf numFmtId="0" fontId="140" fillId="0" borderId="0"/>
    <xf numFmtId="0" fontId="140" fillId="0" borderId="0"/>
    <xf numFmtId="330" fontId="62" fillId="0" borderId="51"/>
    <xf numFmtId="330" fontId="62" fillId="0" borderId="51"/>
    <xf numFmtId="0" fontId="203" fillId="47" borderId="51">
      <alignment horizontal="left" vertical="center"/>
    </xf>
    <xf numFmtId="0" fontId="203" fillId="47" borderId="51">
      <alignment horizontal="left" vertical="center"/>
    </xf>
    <xf numFmtId="191" fontId="6" fillId="0" borderId="0" applyFont="0" applyFill="0" applyBorder="0" applyAlignment="0" applyProtection="0"/>
    <xf numFmtId="43" fontId="140" fillId="0" borderId="0" applyFont="0" applyFill="0" applyBorder="0" applyAlignment="0" applyProtection="0"/>
    <xf numFmtId="0" fontId="140" fillId="0" borderId="0"/>
    <xf numFmtId="0" fontId="4" fillId="0" borderId="0"/>
    <xf numFmtId="191" fontId="6" fillId="0" borderId="0" applyFont="0" applyFill="0" applyBorder="0" applyAlignment="0" applyProtection="0"/>
    <xf numFmtId="43" fontId="140" fillId="0" borderId="0" applyFont="0" applyFill="0" applyBorder="0" applyAlignment="0" applyProtection="0"/>
    <xf numFmtId="0" fontId="140" fillId="0" borderId="0"/>
    <xf numFmtId="0" fontId="4" fillId="0" borderId="0"/>
    <xf numFmtId="0" fontId="77" fillId="0" borderId="0"/>
    <xf numFmtId="0" fontId="146" fillId="0" borderId="0"/>
    <xf numFmtId="0" fontId="4" fillId="0" borderId="0"/>
    <xf numFmtId="0" fontId="1" fillId="0" borderId="0"/>
    <xf numFmtId="0" fontId="7" fillId="0" borderId="0"/>
    <xf numFmtId="344" fontId="229" fillId="0" borderId="58">
      <alignment horizontal="center"/>
      <protection hidden="1"/>
    </xf>
    <xf numFmtId="175" fontId="9" fillId="0" borderId="12" applyFont="0" applyBorder="0"/>
    <xf numFmtId="345" fontId="230"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77" fillId="0" borderId="0" applyBorder="0"/>
    <xf numFmtId="345" fontId="231" fillId="0" borderId="0" applyBorder="0"/>
    <xf numFmtId="0" fontId="12" fillId="0" borderId="0"/>
    <xf numFmtId="0" fontId="12" fillId="0" borderId="0"/>
    <xf numFmtId="0" fontId="27" fillId="0" borderId="0" applyNumberFormat="0" applyFill="0" applyAlignment="0"/>
    <xf numFmtId="346" fontId="1" fillId="0" borderId="0" applyFont="0" applyFill="0" applyBorder="0" applyAlignment="0" applyProtection="0"/>
    <xf numFmtId="346" fontId="1" fillId="0" borderId="0" applyFont="0" applyFill="0" applyBorder="0" applyAlignment="0" applyProtection="0"/>
    <xf numFmtId="346" fontId="1" fillId="0" borderId="0" applyFont="0" applyFill="0" applyBorder="0" applyAlignment="0" applyProtection="0"/>
    <xf numFmtId="346" fontId="1" fillId="0" borderId="0" applyFont="0" applyFill="0" applyBorder="0" applyAlignment="0" applyProtection="0"/>
    <xf numFmtId="346" fontId="1" fillId="0" borderId="0" applyFont="0" applyFill="0" applyBorder="0" applyAlignment="0" applyProtection="0"/>
    <xf numFmtId="346" fontId="1" fillId="0" borderId="0" applyFont="0" applyFill="0" applyBorder="0" applyAlignment="0" applyProtection="0"/>
    <xf numFmtId="0" fontId="17" fillId="0" borderId="13"/>
    <xf numFmtId="40" fontId="215" fillId="0" borderId="0" applyFont="0" applyFill="0" applyBorder="0" applyAlignment="0" applyProtection="0"/>
    <xf numFmtId="40" fontId="27" fillId="0" borderId="0" applyFill="0" applyBorder="0" applyAlignment="0" applyProtection="0"/>
    <xf numFmtId="38" fontId="27" fillId="0" borderId="0" applyFill="0" applyBorder="0" applyAlignment="0" applyProtection="0"/>
    <xf numFmtId="3" fontId="27" fillId="0" borderId="0" applyFill="0" applyBorder="0" applyAlignment="0" applyProtection="0"/>
    <xf numFmtId="347" fontId="27" fillId="0" borderId="0" applyFill="0" applyBorder="0" applyAlignment="0" applyProtection="0"/>
    <xf numFmtId="0" fontId="27" fillId="0" borderId="0" applyFill="0" applyBorder="0" applyAlignment="0" applyProtection="0"/>
    <xf numFmtId="2" fontId="27" fillId="0" borderId="0" applyFill="0" applyBorder="0" applyAlignment="0" applyProtection="0"/>
    <xf numFmtId="0" fontId="23" fillId="0" borderId="59">
      <alignment horizontal="left" vertical="center"/>
    </xf>
    <xf numFmtId="0" fontId="23" fillId="0" borderId="0" applyNumberFormat="0" applyFill="0" applyBorder="0" applyAlignment="0" applyProtection="0"/>
    <xf numFmtId="0" fontId="31" fillId="0" borderId="0"/>
    <xf numFmtId="0" fontId="31" fillId="0" borderId="0"/>
    <xf numFmtId="0" fontId="38" fillId="0" borderId="0"/>
    <xf numFmtId="0" fontId="27" fillId="0" borderId="60" applyNumberFormat="0" applyFill="0" applyAlignment="0" applyProtection="0"/>
    <xf numFmtId="0" fontId="12" fillId="0" borderId="0"/>
    <xf numFmtId="0" fontId="1" fillId="0" borderId="0"/>
    <xf numFmtId="0" fontId="232" fillId="0" borderId="0"/>
    <xf numFmtId="0" fontId="27" fillId="0" borderId="0"/>
    <xf numFmtId="178" fontId="5"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43" fontId="13" fillId="0" borderId="0" applyFont="0" applyFill="0" applyBorder="0" applyAlignment="0" applyProtection="0"/>
    <xf numFmtId="42"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43"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4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43" fontId="13" fillId="0" borderId="0" applyFont="0" applyFill="0" applyBorder="0" applyAlignment="0" applyProtection="0"/>
    <xf numFmtId="177" fontId="5"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4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43" fontId="13"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 fillId="0" borderId="0"/>
    <xf numFmtId="184" fontId="13" fillId="0" borderId="0" applyFont="0" applyFill="0" applyBorder="0" applyAlignment="0" applyProtection="0"/>
    <xf numFmtId="42" fontId="13" fillId="0" borderId="0" applyFont="0" applyFill="0" applyBorder="0" applyAlignment="0" applyProtection="0"/>
    <xf numFmtId="0" fontId="12" fillId="0" borderId="0" applyNumberFormat="0" applyFill="0" applyBorder="0" applyAlignment="0" applyProtection="0"/>
    <xf numFmtId="168" fontId="62" fillId="0" borderId="0" applyFont="0" applyFill="0" applyBorder="0" applyAlignment="0" applyProtection="0"/>
    <xf numFmtId="348" fontId="27" fillId="0" borderId="0" applyFill="0" applyBorder="0" applyAlignment="0" applyProtection="0"/>
    <xf numFmtId="6" fontId="19" fillId="0" borderId="0" applyFont="0" applyFill="0" applyBorder="0" applyAlignment="0" applyProtection="0"/>
    <xf numFmtId="349" fontId="27" fillId="0" borderId="0" applyFill="0" applyBorder="0" applyAlignment="0" applyProtection="0"/>
    <xf numFmtId="350" fontId="27" fillId="0" borderId="0" applyFill="0" applyBorder="0" applyAlignment="0" applyProtection="0"/>
    <xf numFmtId="185" fontId="10" fillId="0" borderId="0" applyFont="0" applyFill="0" applyBorder="0" applyAlignment="0" applyProtection="0"/>
    <xf numFmtId="348" fontId="27" fillId="0" borderId="0" applyFill="0" applyBorder="0" applyAlignment="0" applyProtection="0"/>
    <xf numFmtId="6" fontId="19" fillId="0" borderId="0" applyFont="0" applyFill="0" applyBorder="0" applyAlignment="0" applyProtection="0"/>
    <xf numFmtId="349" fontId="27" fillId="0" borderId="0" applyFill="0" applyBorder="0" applyAlignment="0" applyProtection="0"/>
    <xf numFmtId="350" fontId="27" fillId="0" borderId="0" applyFill="0" applyBorder="0" applyAlignment="0" applyProtection="0"/>
    <xf numFmtId="204" fontId="62" fillId="0" borderId="0" applyFont="0" applyFill="0" applyBorder="0" applyAlignment="0" applyProtection="0"/>
    <xf numFmtId="351" fontId="27" fillId="0" borderId="0" applyFill="0" applyBorder="0" applyAlignment="0" applyProtection="0"/>
    <xf numFmtId="213" fontId="139" fillId="0" borderId="0" applyFont="0" applyFill="0" applyBorder="0" applyAlignment="0" applyProtection="0"/>
    <xf numFmtId="0" fontId="146" fillId="0" borderId="0"/>
    <xf numFmtId="0" fontId="146" fillId="0" borderId="0"/>
    <xf numFmtId="0" fontId="14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6" fillId="0" borderId="0"/>
    <xf numFmtId="0" fontId="36" fillId="0" borderId="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193" fillId="0" borderId="62" applyFont="0" applyAlignment="0">
      <alignment horizontal="left"/>
    </xf>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230" fillId="0" borderId="61" applyAlignment="0"/>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193" fillId="0" borderId="62" applyFont="0" applyAlignment="0">
      <alignment horizontal="left"/>
    </xf>
    <xf numFmtId="0" fontId="37" fillId="55" borderId="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231" fillId="0" borderId="61" applyAlignment="0"/>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37" fillId="55" borderId="0"/>
    <xf numFmtId="0" fontId="37" fillId="2" borderId="0"/>
    <xf numFmtId="0" fontId="37" fillId="55" borderId="0"/>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37" fillId="2" borderId="0"/>
    <xf numFmtId="0" fontId="37" fillId="55" borderId="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37" fillId="55" borderId="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03" fillId="0" borderId="51" applyFont="0" applyFill="0" applyAlignment="0"/>
    <xf numFmtId="0" fontId="230"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231" fillId="0" borderId="65" applyFill="0" applyAlignment="0"/>
    <xf numFmtId="0" fontId="203" fillId="0" borderId="1" applyFont="0" applyFill="0" applyAlignment="0"/>
    <xf numFmtId="0" fontId="230" fillId="0" borderId="65" applyFill="0" applyAlignment="0"/>
    <xf numFmtId="0" fontId="231" fillId="0" borderId="65" applyFill="0" applyAlignment="0"/>
    <xf numFmtId="0" fontId="37" fillId="55" borderId="0"/>
    <xf numFmtId="0" fontId="37" fillId="2" borderId="0"/>
    <xf numFmtId="0" fontId="37" fillId="55" borderId="0"/>
    <xf numFmtId="0" fontId="231"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231" fillId="0" borderId="65" applyFill="0" applyAlignment="0"/>
    <xf numFmtId="0" fontId="231"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77"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203" fillId="0" borderId="1" applyFont="0" applyFill="0" applyAlignment="0"/>
    <xf numFmtId="0" fontId="230"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231" fillId="0" borderId="65" applyFill="0" applyAlignment="0"/>
    <xf numFmtId="0" fontId="37" fillId="2" borderId="0"/>
    <xf numFmtId="0" fontId="37" fillId="55" borderId="0"/>
    <xf numFmtId="0" fontId="231" fillId="0" borderId="65" applyFill="0"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37" fillId="55" borderId="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6" fillId="2" borderId="0"/>
    <xf numFmtId="0" fontId="6" fillId="2" borderId="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6" fillId="0" borderId="65" applyAlignment="0"/>
    <xf numFmtId="0" fontId="6" fillId="0" borderId="1" applyAlignment="0"/>
    <xf numFmtId="0" fontId="6" fillId="0" borderId="65" applyAlignment="0"/>
    <xf numFmtId="0" fontId="6" fillId="0" borderId="1" applyAlignment="0"/>
    <xf numFmtId="0" fontId="6" fillId="0" borderId="65" applyAlignment="0"/>
    <xf numFmtId="0" fontId="6" fillId="0" borderId="1" applyAlignment="0"/>
    <xf numFmtId="0" fontId="6" fillId="0" borderId="65" applyAlignment="0"/>
    <xf numFmtId="0" fontId="6" fillId="0" borderId="1" applyAlignment="0"/>
    <xf numFmtId="0" fontId="6" fillId="0" borderId="65" applyAlignment="0"/>
    <xf numFmtId="0" fontId="6" fillId="0" borderId="1" applyAlignment="0"/>
    <xf numFmtId="0" fontId="6" fillId="0" borderId="65" applyAlignment="0"/>
    <xf numFmtId="0" fontId="6" fillId="0" borderId="1" applyAlignment="0"/>
    <xf numFmtId="0" fontId="6" fillId="0" borderId="65" applyAlignment="0"/>
    <xf numFmtId="0" fontId="6" fillId="0" borderId="1" applyAlignment="0"/>
    <xf numFmtId="0" fontId="6" fillId="0" borderId="65" applyAlignment="0"/>
    <xf numFmtId="0" fontId="6" fillId="0" borderId="1" applyAlignment="0"/>
    <xf numFmtId="0" fontId="6" fillId="0" borderId="65" applyAlignment="0"/>
    <xf numFmtId="0" fontId="6" fillId="0" borderId="1" applyAlignment="0"/>
    <xf numFmtId="0" fontId="6" fillId="0" borderId="65" applyAlignment="0"/>
    <xf numFmtId="0" fontId="6" fillId="0" borderId="1" applyAlignment="0"/>
    <xf numFmtId="0" fontId="6" fillId="0" borderId="65" applyAlignment="0"/>
    <xf numFmtId="0" fontId="6" fillId="0" borderId="1" applyAlignment="0"/>
    <xf numFmtId="0" fontId="6" fillId="0" borderId="65" applyAlignment="0"/>
    <xf numFmtId="0" fontId="6" fillId="0" borderId="1" applyAlignment="0"/>
    <xf numFmtId="0" fontId="6" fillId="0" borderId="65" applyAlignment="0"/>
    <xf numFmtId="0" fontId="6" fillId="0" borderId="1" applyAlignment="0"/>
    <xf numFmtId="0" fontId="6" fillId="0" borderId="65" applyAlignment="0"/>
    <xf numFmtId="0" fontId="6" fillId="0" borderId="1" applyAlignment="0"/>
    <xf numFmtId="0" fontId="6" fillId="0" borderId="65" applyAlignment="0"/>
    <xf numFmtId="0" fontId="6" fillId="0" borderId="1" applyAlignment="0"/>
    <xf numFmtId="0" fontId="6" fillId="0" borderId="65" applyAlignment="0"/>
    <xf numFmtId="0" fontId="6" fillId="0" borderId="65" applyAlignment="0"/>
    <xf numFmtId="0" fontId="6" fillId="0" borderId="1"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1" applyAlignment="0"/>
    <xf numFmtId="0" fontId="6" fillId="0" borderId="65" applyAlignment="0"/>
    <xf numFmtId="0" fontId="6" fillId="0" borderId="1" applyAlignment="0"/>
    <xf numFmtId="0" fontId="6" fillId="0" borderId="65" applyAlignment="0"/>
    <xf numFmtId="0" fontId="6" fillId="0" borderId="1" applyAlignment="0"/>
    <xf numFmtId="0" fontId="6" fillId="0" borderId="65" applyAlignment="0"/>
    <xf numFmtId="0" fontId="6" fillId="0" borderId="1" applyAlignment="0"/>
    <xf numFmtId="0" fontId="6" fillId="0" borderId="65" applyAlignment="0"/>
    <xf numFmtId="0" fontId="6" fillId="0" borderId="1"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6" fillId="0" borderId="65" applyAlignment="0"/>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193" fillId="0" borderId="6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230" fillId="0" borderId="63" applyAlignment="0"/>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193" fillId="0" borderId="54" applyFont="0" applyAlignment="0">
      <alignment horizontal="left"/>
    </xf>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77"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0" fontId="231" fillId="0" borderId="63" applyAlignment="0"/>
    <xf numFmtId="9" fontId="27" fillId="0" borderId="0" applyFill="0" applyBorder="0" applyAlignment="0" applyProtection="0"/>
    <xf numFmtId="9" fontId="27" fillId="0" borderId="0" applyFill="0" applyBorder="0" applyAlignment="0" applyProtection="0"/>
    <xf numFmtId="0" fontId="233" fillId="0" borderId="21" applyNumberFormat="0" applyFont="0" applyFill="0" applyBorder="0" applyAlignment="0">
      <alignment horizontal="center"/>
    </xf>
    <xf numFmtId="0" fontId="27" fillId="0" borderId="63" applyFill="0" applyAlignment="0"/>
    <xf numFmtId="0" fontId="27" fillId="0" borderId="63" applyFill="0" applyAlignment="0"/>
    <xf numFmtId="0" fontId="27" fillId="0" borderId="63" applyFill="0" applyAlignment="0"/>
    <xf numFmtId="0" fontId="27" fillId="0" borderId="63" applyFill="0" applyAlignment="0"/>
    <xf numFmtId="0" fontId="27" fillId="0" borderId="63" applyFill="0" applyAlignment="0"/>
    <xf numFmtId="0" fontId="27" fillId="0" borderId="63" applyFill="0" applyAlignment="0"/>
    <xf numFmtId="0" fontId="27" fillId="0" borderId="63" applyFill="0" applyAlignment="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44" fillId="55" borderId="0"/>
    <xf numFmtId="0" fontId="44" fillId="2" borderId="0"/>
    <xf numFmtId="0" fontId="44" fillId="55" borderId="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2" borderId="0"/>
    <xf numFmtId="0" fontId="6" fillId="2" borderId="0"/>
    <xf numFmtId="0" fontId="77" fillId="0" borderId="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54"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3" applyNumberFormat="0" applyAlignment="0"/>
    <xf numFmtId="0" fontId="6" fillId="0" borderId="6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6" fillId="0" borderId="54" applyNumberFormat="0" applyFill="0"/>
    <xf numFmtId="0" fontId="44" fillId="55" borderId="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44" fillId="2" borderId="0"/>
    <xf numFmtId="0" fontId="44" fillId="55" borderId="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6" fillId="0" borderId="63" applyNumberFormat="0" applyFill="0"/>
    <xf numFmtId="0" fontId="77" fillId="56" borderId="0" applyNumberFormat="0" applyBorder="0" applyAlignment="0" applyProtection="0"/>
    <xf numFmtId="0" fontId="77" fillId="56" borderId="0" applyNumberFormat="0" applyBorder="0" applyAlignment="0" applyProtection="0"/>
    <xf numFmtId="0" fontId="77" fillId="4" borderId="0" applyNumberFormat="0" applyBorder="0" applyAlignment="0" applyProtection="0"/>
    <xf numFmtId="0" fontId="234" fillId="4" borderId="0" applyNumberFormat="0" applyBorder="0" applyAlignment="0" applyProtection="0"/>
    <xf numFmtId="0" fontId="235" fillId="4"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 borderId="0" applyNumberFormat="0" applyBorder="0" applyAlignment="0" applyProtection="0"/>
    <xf numFmtId="0" fontId="234" fillId="5" borderId="0" applyNumberFormat="0" applyBorder="0" applyAlignment="0" applyProtection="0"/>
    <xf numFmtId="0" fontId="235" fillId="5" borderId="0" applyNumberFormat="0" applyBorder="0" applyAlignment="0" applyProtection="0"/>
    <xf numFmtId="0" fontId="77" fillId="58" borderId="0" applyNumberFormat="0" applyBorder="0" applyAlignment="0" applyProtection="0"/>
    <xf numFmtId="0" fontId="77" fillId="58" borderId="0" applyNumberFormat="0" applyBorder="0" applyAlignment="0" applyProtection="0"/>
    <xf numFmtId="0" fontId="77" fillId="6" borderId="0" applyNumberFormat="0" applyBorder="0" applyAlignment="0" applyProtection="0"/>
    <xf numFmtId="0" fontId="234" fillId="6" borderId="0" applyNumberFormat="0" applyBorder="0" applyAlignment="0" applyProtection="0"/>
    <xf numFmtId="0" fontId="235" fillId="6" borderId="0" applyNumberFormat="0" applyBorder="0" applyAlignment="0" applyProtection="0"/>
    <xf numFmtId="0" fontId="77" fillId="59" borderId="0" applyNumberFormat="0" applyBorder="0" applyAlignment="0" applyProtection="0"/>
    <xf numFmtId="0" fontId="77" fillId="59" borderId="0" applyNumberFormat="0" applyBorder="0" applyAlignment="0" applyProtection="0"/>
    <xf numFmtId="0" fontId="77" fillId="7" borderId="0" applyNumberFormat="0" applyBorder="0" applyAlignment="0" applyProtection="0"/>
    <xf numFmtId="0" fontId="234" fillId="7" borderId="0" applyNumberFormat="0" applyBorder="0" applyAlignment="0" applyProtection="0"/>
    <xf numFmtId="0" fontId="235" fillId="7"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8" borderId="0" applyNumberFormat="0" applyBorder="0" applyAlignment="0" applyProtection="0"/>
    <xf numFmtId="0" fontId="234" fillId="8" borderId="0" applyNumberFormat="0" applyBorder="0" applyAlignment="0" applyProtection="0"/>
    <xf numFmtId="0" fontId="235" fillId="8"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234" fillId="9" borderId="0" applyNumberFormat="0" applyBorder="0" applyAlignment="0" applyProtection="0"/>
    <xf numFmtId="0" fontId="235" fillId="9" borderId="0" applyNumberFormat="0" applyBorder="0" applyAlignment="0" applyProtection="0"/>
    <xf numFmtId="0" fontId="1" fillId="0" borderId="0"/>
    <xf numFmtId="0" fontId="47" fillId="2" borderId="0"/>
    <xf numFmtId="0" fontId="47" fillId="55" borderId="0"/>
    <xf numFmtId="0" fontId="6" fillId="2" borderId="0"/>
    <xf numFmtId="0" fontId="6" fillId="2" borderId="0"/>
    <xf numFmtId="0" fontId="77" fillId="0" borderId="0"/>
    <xf numFmtId="0" fontId="47" fillId="2" borderId="0"/>
    <xf numFmtId="0" fontId="47" fillId="55" borderId="0"/>
    <xf numFmtId="0" fontId="146" fillId="2" borderId="0"/>
    <xf numFmtId="0" fontId="146" fillId="2" borderId="0"/>
    <xf numFmtId="0" fontId="1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146" fillId="2" borderId="0"/>
    <xf numFmtId="0" fontId="6" fillId="0" borderId="0">
      <alignment wrapText="1"/>
    </xf>
    <xf numFmtId="0" fontId="6" fillId="0" borderId="0">
      <alignment wrapText="1"/>
    </xf>
    <xf numFmtId="0" fontId="77" fillId="0" borderId="0"/>
    <xf numFmtId="0" fontId="77" fillId="62" borderId="0" applyNumberFormat="0" applyBorder="0" applyAlignment="0" applyProtection="0"/>
    <xf numFmtId="0" fontId="77" fillId="62" borderId="0" applyNumberFormat="0" applyBorder="0" applyAlignment="0" applyProtection="0"/>
    <xf numFmtId="0" fontId="77" fillId="10" borderId="0" applyNumberFormat="0" applyBorder="0" applyAlignment="0" applyProtection="0"/>
    <xf numFmtId="0" fontId="234" fillId="10" borderId="0" applyNumberFormat="0" applyBorder="0" applyAlignment="0" applyProtection="0"/>
    <xf numFmtId="0" fontId="235" fillId="10" borderId="0" applyNumberFormat="0" applyBorder="0" applyAlignment="0" applyProtection="0"/>
    <xf numFmtId="0" fontId="77" fillId="63" borderId="0" applyNumberFormat="0" applyBorder="0" applyAlignment="0" applyProtection="0"/>
    <xf numFmtId="0" fontId="77" fillId="63" borderId="0" applyNumberFormat="0" applyBorder="0" applyAlignment="0" applyProtection="0"/>
    <xf numFmtId="0" fontId="77" fillId="11" borderId="0" applyNumberFormat="0" applyBorder="0" applyAlignment="0" applyProtection="0"/>
    <xf numFmtId="0" fontId="234" fillId="11" borderId="0" applyNumberFormat="0" applyBorder="0" applyAlignment="0" applyProtection="0"/>
    <xf numFmtId="0" fontId="235" fillId="11"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12" borderId="0" applyNumberFormat="0" applyBorder="0" applyAlignment="0" applyProtection="0"/>
    <xf numFmtId="0" fontId="234" fillId="12" borderId="0" applyNumberFormat="0" applyBorder="0" applyAlignment="0" applyProtection="0"/>
    <xf numFmtId="0" fontId="235" fillId="12" borderId="0" applyNumberFormat="0" applyBorder="0" applyAlignment="0" applyProtection="0"/>
    <xf numFmtId="0" fontId="77" fillId="59" borderId="0" applyNumberFormat="0" applyBorder="0" applyAlignment="0" applyProtection="0"/>
    <xf numFmtId="0" fontId="77" fillId="59" borderId="0" applyNumberFormat="0" applyBorder="0" applyAlignment="0" applyProtection="0"/>
    <xf numFmtId="0" fontId="77" fillId="7" borderId="0" applyNumberFormat="0" applyBorder="0" applyAlignment="0" applyProtection="0"/>
    <xf numFmtId="0" fontId="234" fillId="7" borderId="0" applyNumberFormat="0" applyBorder="0" applyAlignment="0" applyProtection="0"/>
    <xf numFmtId="0" fontId="235" fillId="7"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10" borderId="0" applyNumberFormat="0" applyBorder="0" applyAlignment="0" applyProtection="0"/>
    <xf numFmtId="0" fontId="234" fillId="10" borderId="0" applyNumberFormat="0" applyBorder="0" applyAlignment="0" applyProtection="0"/>
    <xf numFmtId="0" fontId="235" fillId="10"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13" borderId="0" applyNumberFormat="0" applyBorder="0" applyAlignment="0" applyProtection="0"/>
    <xf numFmtId="0" fontId="234" fillId="13" borderId="0" applyNumberFormat="0" applyBorder="0" applyAlignment="0" applyProtection="0"/>
    <xf numFmtId="0" fontId="235" fillId="13" borderId="0" applyNumberFormat="0" applyBorder="0" applyAlignment="0" applyProtection="0"/>
    <xf numFmtId="0" fontId="12" fillId="0" borderId="0"/>
    <xf numFmtId="0" fontId="12" fillId="0" borderId="0"/>
    <xf numFmtId="0" fontId="6" fillId="0" borderId="0"/>
    <xf numFmtId="0" fontId="12" fillId="0" borderId="0"/>
    <xf numFmtId="0" fontId="236" fillId="14" borderId="0" applyNumberFormat="0" applyBorder="0" applyAlignment="0" applyProtection="0"/>
    <xf numFmtId="0" fontId="236" fillId="11" borderId="0" applyNumberFormat="0" applyBorder="0" applyAlignment="0" applyProtection="0"/>
    <xf numFmtId="0" fontId="236" fillId="12" borderId="0" applyNumberFormat="0" applyBorder="0" applyAlignment="0" applyProtection="0"/>
    <xf numFmtId="0" fontId="236" fillId="15" borderId="0" applyNumberFormat="0" applyBorder="0" applyAlignment="0" applyProtection="0"/>
    <xf numFmtId="0" fontId="236" fillId="16" borderId="0" applyNumberFormat="0" applyBorder="0" applyAlignment="0" applyProtection="0"/>
    <xf numFmtId="0" fontId="236" fillId="17" borderId="0" applyNumberFormat="0" applyBorder="0" applyAlignment="0" applyProtection="0"/>
    <xf numFmtId="0" fontId="51" fillId="0" borderId="0"/>
    <xf numFmtId="0" fontId="51" fillId="0" borderId="0"/>
    <xf numFmtId="0" fontId="215" fillId="0" borderId="0" applyFont="0" applyFill="0" applyBorder="0" applyAlignment="0" applyProtection="0"/>
    <xf numFmtId="0" fontId="77" fillId="0" borderId="0"/>
    <xf numFmtId="0" fontId="27" fillId="0" borderId="0" applyFill="0" applyBorder="0" applyAlignment="0" applyProtection="0"/>
    <xf numFmtId="0" fontId="27" fillId="0" borderId="0" applyFill="0" applyBorder="0" applyAlignment="0" applyProtection="0"/>
    <xf numFmtId="0" fontId="236" fillId="18" borderId="0" applyNumberFormat="0" applyBorder="0" applyAlignment="0" applyProtection="0"/>
    <xf numFmtId="0" fontId="236" fillId="19" borderId="0" applyNumberFormat="0" applyBorder="0" applyAlignment="0" applyProtection="0"/>
    <xf numFmtId="0" fontId="236" fillId="20" borderId="0" applyNumberFormat="0" applyBorder="0" applyAlignment="0" applyProtection="0"/>
    <xf numFmtId="0" fontId="236" fillId="15" borderId="0" applyNumberFormat="0" applyBorder="0" applyAlignment="0" applyProtection="0"/>
    <xf numFmtId="0" fontId="236" fillId="16" borderId="0" applyNumberFormat="0" applyBorder="0" applyAlignment="0" applyProtection="0"/>
    <xf numFmtId="0" fontId="236" fillId="21" borderId="0" applyNumberFormat="0" applyBorder="0" applyAlignment="0" applyProtection="0"/>
    <xf numFmtId="0" fontId="1" fillId="0" borderId="0"/>
    <xf numFmtId="0" fontId="1" fillId="0" borderId="0"/>
    <xf numFmtId="0" fontId="1" fillId="0" borderId="0"/>
    <xf numFmtId="0" fontId="237" fillId="0" borderId="0"/>
    <xf numFmtId="0" fontId="77" fillId="0" borderId="0"/>
    <xf numFmtId="0" fontId="1" fillId="0" borderId="0"/>
    <xf numFmtId="0" fontId="1" fillId="0" borderId="0"/>
    <xf numFmtId="0" fontId="77" fillId="0" borderId="0"/>
    <xf numFmtId="0" fontId="77" fillId="0" borderId="0"/>
    <xf numFmtId="0" fontId="1" fillId="0" borderId="0"/>
    <xf numFmtId="0" fontId="238" fillId="5" borderId="0" applyNumberFormat="0" applyBorder="0" applyAlignment="0" applyProtection="0"/>
    <xf numFmtId="0" fontId="77" fillId="0" borderId="0"/>
    <xf numFmtId="0" fontId="4" fillId="0" borderId="0"/>
    <xf numFmtId="0" fontId="51" fillId="0" borderId="0"/>
    <xf numFmtId="0" fontId="61" fillId="0" borderId="0" applyNumberFormat="0" applyFill="0" applyBorder="0" applyAlignment="0" applyProtection="0"/>
    <xf numFmtId="0" fontId="62" fillId="0" borderId="0"/>
    <xf numFmtId="0" fontId="62" fillId="0" borderId="0"/>
    <xf numFmtId="0" fontId="239" fillId="0" borderId="0"/>
    <xf numFmtId="0" fontId="64" fillId="0" borderId="0"/>
    <xf numFmtId="0" fontId="240" fillId="22" borderId="15" applyNumberFormat="0" applyAlignment="0" applyProtection="0"/>
    <xf numFmtId="352" fontId="241" fillId="0" borderId="13" applyBorder="0"/>
    <xf numFmtId="352" fontId="242" fillId="0" borderId="54">
      <protection locked="0"/>
    </xf>
    <xf numFmtId="352" fontId="242" fillId="0" borderId="54">
      <protection locked="0"/>
    </xf>
    <xf numFmtId="352" fontId="242" fillId="0" borderId="54">
      <protection locked="0"/>
    </xf>
    <xf numFmtId="352" fontId="242" fillId="0" borderId="54">
      <protection locked="0"/>
    </xf>
    <xf numFmtId="352" fontId="242" fillId="0" borderId="54">
      <protection locked="0"/>
    </xf>
    <xf numFmtId="352" fontId="242" fillId="0" borderId="54">
      <protection locked="0"/>
    </xf>
    <xf numFmtId="352" fontId="242" fillId="0" borderId="54">
      <protection locked="0"/>
    </xf>
    <xf numFmtId="352" fontId="242" fillId="0" borderId="54">
      <protection locked="0"/>
    </xf>
    <xf numFmtId="353" fontId="243" fillId="0" borderId="54"/>
    <xf numFmtId="353" fontId="243" fillId="0" borderId="54"/>
    <xf numFmtId="353" fontId="243" fillId="0" borderId="54"/>
    <xf numFmtId="353" fontId="243" fillId="0" borderId="54"/>
    <xf numFmtId="353" fontId="243" fillId="0" borderId="54"/>
    <xf numFmtId="353" fontId="243" fillId="0" borderId="54"/>
    <xf numFmtId="353" fontId="243" fillId="0" borderId="54"/>
    <xf numFmtId="353" fontId="243" fillId="0" borderId="54"/>
    <xf numFmtId="0" fontId="244" fillId="23" borderId="16" applyNumberFormat="0" applyAlignment="0" applyProtection="0"/>
    <xf numFmtId="233" fontId="75" fillId="0" borderId="0"/>
    <xf numFmtId="233" fontId="75" fillId="0" borderId="0"/>
    <xf numFmtId="233" fontId="75" fillId="0" borderId="0"/>
    <xf numFmtId="233" fontId="75" fillId="0" borderId="0"/>
    <xf numFmtId="233" fontId="75" fillId="0" borderId="0"/>
    <xf numFmtId="233" fontId="75" fillId="0" borderId="0"/>
    <xf numFmtId="233" fontId="75" fillId="0" borderId="0"/>
    <xf numFmtId="233" fontId="75" fillId="0" borderId="0"/>
    <xf numFmtId="336" fontId="77" fillId="0" borderId="0" applyFont="0" applyFill="0" applyBorder="0" applyAlignment="0" applyProtection="0"/>
    <xf numFmtId="173" fontId="45" fillId="0" borderId="0" applyFont="0" applyFill="0" applyBorder="0" applyAlignment="0" applyProtection="0"/>
    <xf numFmtId="185" fontId="45" fillId="0" borderId="0" applyFont="0" applyFill="0" applyBorder="0" applyAlignment="0" applyProtection="0"/>
    <xf numFmtId="354" fontId="230" fillId="0" borderId="0" applyFill="0" applyBorder="0" applyAlignment="0" applyProtection="0"/>
    <xf numFmtId="43" fontId="154" fillId="0" borderId="0" applyFont="0" applyFill="0" applyBorder="0" applyAlignment="0" applyProtection="0"/>
    <xf numFmtId="43" fontId="154" fillId="0" borderId="0" applyFont="0" applyFill="0" applyBorder="0" applyAlignment="0" applyProtection="0"/>
    <xf numFmtId="43" fontId="154" fillId="0" borderId="0" applyFont="0" applyFill="0" applyBorder="0" applyAlignment="0" applyProtection="0"/>
    <xf numFmtId="43" fontId="154" fillId="0" borderId="0" applyFont="0" applyFill="0" applyBorder="0" applyAlignment="0" applyProtection="0"/>
    <xf numFmtId="43" fontId="154" fillId="0" borderId="0" applyFont="0" applyFill="0" applyBorder="0" applyAlignment="0" applyProtection="0"/>
    <xf numFmtId="43" fontId="15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15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6" fontId="77" fillId="0" borderId="0" applyFont="0" applyFill="0" applyBorder="0" applyAlignment="0" applyProtection="0"/>
    <xf numFmtId="193" fontId="7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77" fillId="0" borderId="0" applyFont="0" applyFill="0" applyBorder="0" applyAlignment="0" applyProtection="0"/>
    <xf numFmtId="43" fontId="84" fillId="0" borderId="0" applyFont="0" applyFill="0" applyBorder="0" applyAlignment="0" applyProtection="0"/>
    <xf numFmtId="173" fontId="77" fillId="0" borderId="0" applyFont="0" applyFill="0" applyBorder="0" applyAlignment="0" applyProtection="0"/>
    <xf numFmtId="165" fontId="77" fillId="0" borderId="0" applyFont="0" applyFill="0" applyBorder="0" applyAlignment="0" applyProtection="0"/>
    <xf numFmtId="299" fontId="77" fillId="0" borderId="0" applyFont="0" applyFill="0" applyBorder="0" applyAlignment="0" applyProtection="0"/>
    <xf numFmtId="299" fontId="77" fillId="0" borderId="0" applyFont="0" applyFill="0" applyBorder="0" applyAlignment="0" applyProtection="0"/>
    <xf numFmtId="174" fontId="77" fillId="0" borderId="0" applyFont="0" applyFill="0" applyBorder="0" applyAlignment="0" applyProtection="0"/>
    <xf numFmtId="174" fontId="77" fillId="0" borderId="0" applyFont="0" applyFill="0" applyBorder="0" applyAlignment="0" applyProtection="0"/>
    <xf numFmtId="174" fontId="77"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336"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43" fontId="77" fillId="0" borderId="0" applyFont="0" applyFill="0" applyBorder="0" applyAlignment="0" applyProtection="0"/>
    <xf numFmtId="173" fontId="145" fillId="0" borderId="0" applyFont="0" applyFill="0" applyBorder="0" applyAlignment="0" applyProtection="0"/>
    <xf numFmtId="173" fontId="145" fillId="0" borderId="0" applyFont="0" applyFill="0" applyBorder="0" applyAlignment="0" applyProtection="0"/>
    <xf numFmtId="173" fontId="145" fillId="0" borderId="0" applyFont="0" applyFill="0" applyBorder="0" applyAlignment="0" applyProtection="0"/>
    <xf numFmtId="43" fontId="145" fillId="0" borderId="0" applyFont="0" applyFill="0" applyBorder="0" applyAlignment="0" applyProtection="0"/>
    <xf numFmtId="173" fontId="145" fillId="0" borderId="0" applyFont="0" applyFill="0" applyBorder="0" applyAlignment="0" applyProtection="0"/>
    <xf numFmtId="173" fontId="145" fillId="0" borderId="0" applyFont="0" applyFill="0" applyBorder="0" applyAlignment="0" applyProtection="0"/>
    <xf numFmtId="43" fontId="145" fillId="0" borderId="0" applyFont="0" applyFill="0" applyBorder="0" applyAlignment="0" applyProtection="0"/>
    <xf numFmtId="336" fontId="145" fillId="0" borderId="0" applyFont="0" applyFill="0" applyBorder="0" applyAlignment="0" applyProtection="0"/>
    <xf numFmtId="336" fontId="145" fillId="0" borderId="0" applyFont="0" applyFill="0" applyBorder="0" applyAlignment="0" applyProtection="0"/>
    <xf numFmtId="336" fontId="145" fillId="0" borderId="0" applyFont="0" applyFill="0" applyBorder="0" applyAlignment="0" applyProtection="0"/>
    <xf numFmtId="0" fontId="230" fillId="0" borderId="0" applyFill="0" applyBorder="0" applyAlignment="0" applyProtection="0"/>
    <xf numFmtId="355" fontId="1" fillId="0" borderId="0" applyFont="0" applyFill="0" applyBorder="0" applyAlignment="0" applyProtection="0"/>
    <xf numFmtId="0" fontId="1" fillId="0" borderId="0" applyFont="0" applyFill="0" applyBorder="0" applyAlignment="0" applyProtection="0"/>
    <xf numFmtId="356" fontId="1" fillId="0" borderId="0" applyFont="0" applyFill="0" applyBorder="0" applyAlignment="0" applyProtection="0"/>
    <xf numFmtId="43" fontId="245" fillId="0" borderId="0" applyFont="0" applyFill="0" applyBorder="0" applyAlignment="0" applyProtection="0"/>
    <xf numFmtId="336" fontId="77" fillId="0" borderId="0" applyFont="0" applyFill="0" applyBorder="0" applyAlignment="0" applyProtection="0"/>
    <xf numFmtId="336" fontId="77" fillId="0" borderId="0" applyFont="0" applyFill="0" applyBorder="0" applyAlignment="0" applyProtection="0"/>
    <xf numFmtId="336" fontId="77" fillId="0" borderId="0" applyFont="0" applyFill="0" applyBorder="0" applyAlignment="0" applyProtection="0"/>
    <xf numFmtId="174" fontId="77" fillId="0" borderId="0" applyFont="0" applyFill="0" applyBorder="0" applyAlignment="0" applyProtection="0"/>
    <xf numFmtId="174" fontId="77" fillId="0" borderId="0" applyFont="0" applyFill="0" applyBorder="0" applyAlignment="0" applyProtection="0"/>
    <xf numFmtId="17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81" fontId="77" fillId="0" borderId="0" applyFont="0" applyFill="0" applyBorder="0" applyAlignment="0" applyProtection="0"/>
    <xf numFmtId="357" fontId="77" fillId="0" borderId="0" applyFont="0" applyFill="0" applyBorder="0" applyAlignment="0" applyProtection="0"/>
    <xf numFmtId="43" fontId="77"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71" fontId="45" fillId="0" borderId="0" applyFont="0" applyFill="0" applyBorder="0" applyAlignment="0" applyProtection="0"/>
    <xf numFmtId="171" fontId="45" fillId="0" borderId="0" applyFont="0" applyFill="0" applyBorder="0" applyAlignment="0" applyProtection="0"/>
    <xf numFmtId="19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6" fillId="0" borderId="0" applyFont="0" applyFill="0" applyBorder="0" applyAlignment="0" applyProtection="0"/>
    <xf numFmtId="43" fontId="1" fillId="0" borderId="0" applyFont="0" applyFill="0" applyBorder="0" applyAlignment="0" applyProtection="0"/>
    <xf numFmtId="358" fontId="230" fillId="0" borderId="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358" fontId="230" fillId="0" borderId="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2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9" fontId="62" fillId="0" borderId="0" applyFont="0" applyFill="0" applyBorder="0" applyAlignment="0" applyProtection="0"/>
    <xf numFmtId="359" fontId="27" fillId="0" borderId="0" applyFill="0" applyBorder="0" applyAlignment="0" applyProtection="0"/>
    <xf numFmtId="360" fontId="27" fillId="0" borderId="0" applyFill="0" applyBorder="0" applyAlignment="0" applyProtection="0"/>
    <xf numFmtId="361" fontId="247" fillId="0" borderId="0">
      <protection locked="0"/>
    </xf>
    <xf numFmtId="362" fontId="247" fillId="0" borderId="0">
      <protection locked="0"/>
    </xf>
    <xf numFmtId="363" fontId="248" fillId="0" borderId="7">
      <protection locked="0"/>
    </xf>
    <xf numFmtId="364" fontId="247" fillId="0" borderId="0">
      <protection locked="0"/>
    </xf>
    <xf numFmtId="365" fontId="247" fillId="0" borderId="0">
      <protection locked="0"/>
    </xf>
    <xf numFmtId="364" fontId="247" fillId="0" borderId="0" applyNumberFormat="0">
      <protection locked="0"/>
    </xf>
    <xf numFmtId="364" fontId="247" fillId="0" borderId="0">
      <protection locked="0"/>
    </xf>
    <xf numFmtId="352" fontId="249" fillId="0" borderId="58"/>
    <xf numFmtId="0" fontId="249" fillId="0" borderId="58"/>
    <xf numFmtId="352" fontId="229" fillId="0" borderId="58">
      <alignment horizontal="center"/>
      <protection hidden="1"/>
    </xf>
    <xf numFmtId="0" fontId="251" fillId="0" borderId="0"/>
    <xf numFmtId="0" fontId="77" fillId="0" borderId="0"/>
    <xf numFmtId="0" fontId="77" fillId="0" borderId="0"/>
    <xf numFmtId="0" fontId="77" fillId="0" borderId="0"/>
    <xf numFmtId="366" fontId="4" fillId="0" borderId="0" applyFont="0" applyFill="0" applyBorder="0" applyAlignment="0" applyProtection="0"/>
    <xf numFmtId="366" fontId="77" fillId="0" borderId="0" applyFont="0" applyFill="0" applyBorder="0" applyAlignment="0" applyProtection="0"/>
    <xf numFmtId="0" fontId="77" fillId="0" borderId="0"/>
    <xf numFmtId="41"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4" fontId="145"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4" fontId="246" fillId="0" borderId="0" applyFont="0" applyFill="0" applyBorder="0" applyAlignment="0" applyProtection="0"/>
    <xf numFmtId="0" fontId="254" fillId="0" borderId="58">
      <alignment horizontal="center"/>
      <protection hidden="1"/>
    </xf>
    <xf numFmtId="0" fontId="1" fillId="0" borderId="0" applyFont="0" applyFill="0" applyBorder="0" applyAlignment="0" applyProtection="0"/>
    <xf numFmtId="43" fontId="2" fillId="0" borderId="0" applyFont="0" applyFill="0" applyBorder="0" applyAlignment="0" applyProtection="0"/>
    <xf numFmtId="43" fontId="255" fillId="0" borderId="0" applyFont="0" applyFill="0" applyBorder="0" applyAlignment="0" applyProtection="0"/>
    <xf numFmtId="43" fontId="80" fillId="0" borderId="0" applyFont="0" applyFill="0" applyBorder="0" applyAlignment="0" applyProtection="0"/>
    <xf numFmtId="167" fontId="256" fillId="0" borderId="0" applyFont="0" applyFill="0" applyBorder="0" applyAlignment="0" applyProtection="0"/>
    <xf numFmtId="0" fontId="80" fillId="0" borderId="0"/>
    <xf numFmtId="0" fontId="4" fillId="0" borderId="0"/>
    <xf numFmtId="0" fontId="4" fillId="0" borderId="0"/>
    <xf numFmtId="0" fontId="1" fillId="0" borderId="0"/>
    <xf numFmtId="0" fontId="245" fillId="0" borderId="0"/>
    <xf numFmtId="0" fontId="295" fillId="0" borderId="0"/>
    <xf numFmtId="0" fontId="4" fillId="0" borderId="0"/>
    <xf numFmtId="0" fontId="46" fillId="0" borderId="0"/>
    <xf numFmtId="174" fontId="140" fillId="0" borderId="0" applyFont="0" applyFill="0" applyBorder="0" applyAlignment="0" applyProtection="0"/>
    <xf numFmtId="0" fontId="140" fillId="0" borderId="0"/>
  </cellStyleXfs>
  <cellXfs count="759">
    <xf numFmtId="0" fontId="0" fillId="0" borderId="0" xfId="0"/>
    <xf numFmtId="0" fontId="33" fillId="0" borderId="64" xfId="0" applyFont="1" applyBorder="1" applyAlignment="1">
      <alignment horizontal="center" vertical="center" wrapText="1"/>
    </xf>
    <xf numFmtId="0" fontId="33" fillId="0" borderId="64" xfId="0" applyFont="1" applyBorder="1" applyAlignment="1">
      <alignment vertical="center" wrapText="1"/>
    </xf>
    <xf numFmtId="3" fontId="33" fillId="0" borderId="64" xfId="0" applyNumberFormat="1" applyFont="1" applyBorder="1" applyAlignment="1">
      <alignment horizontal="right" vertical="center" wrapText="1"/>
    </xf>
    <xf numFmtId="3" fontId="265" fillId="0" borderId="64" xfId="0" applyNumberFormat="1" applyFont="1" applyBorder="1" applyAlignment="1">
      <alignment horizontal="center" vertical="center" wrapText="1"/>
    </xf>
    <xf numFmtId="0" fontId="33" fillId="0" borderId="66" xfId="0" applyFont="1" applyBorder="1" applyAlignment="1">
      <alignment horizontal="center" vertical="center" wrapText="1"/>
    </xf>
    <xf numFmtId="0" fontId="33" fillId="0" borderId="66" xfId="0" applyFont="1" applyBorder="1" applyAlignment="1">
      <alignment vertical="center" wrapText="1"/>
    </xf>
    <xf numFmtId="3" fontId="33" fillId="0" borderId="66" xfId="0" applyNumberFormat="1" applyFont="1" applyBorder="1" applyAlignment="1">
      <alignment horizontal="right" vertical="center" wrapText="1"/>
    </xf>
    <xf numFmtId="0" fontId="268" fillId="0" borderId="0" xfId="0" applyFont="1" applyAlignment="1">
      <alignment vertical="center"/>
    </xf>
    <xf numFmtId="0" fontId="269" fillId="0" borderId="0" xfId="0" applyFont="1" applyAlignment="1">
      <alignment vertical="center"/>
    </xf>
    <xf numFmtId="0" fontId="268" fillId="0" borderId="0" xfId="0" applyFont="1" applyAlignment="1">
      <alignment vertical="center" wrapText="1"/>
    </xf>
    <xf numFmtId="0" fontId="270" fillId="0" borderId="0" xfId="0" applyFont="1" applyAlignment="1">
      <alignment vertical="center" wrapText="1"/>
    </xf>
    <xf numFmtId="0" fontId="269" fillId="0" borderId="0" xfId="0" applyFont="1" applyAlignment="1">
      <alignment horizontal="center" vertical="center"/>
    </xf>
    <xf numFmtId="0" fontId="269" fillId="0" borderId="0" xfId="0" applyFont="1" applyAlignment="1">
      <alignment vertical="center" wrapText="1"/>
    </xf>
    <xf numFmtId="0" fontId="269" fillId="0" borderId="0" xfId="0" applyFont="1" applyAlignment="1">
      <alignment horizontal="center" vertical="center" wrapText="1"/>
    </xf>
    <xf numFmtId="0" fontId="269" fillId="24" borderId="66" xfId="0" applyFont="1" applyFill="1" applyBorder="1" applyAlignment="1">
      <alignment horizontal="center" vertical="center" wrapText="1"/>
    </xf>
    <xf numFmtId="0" fontId="269" fillId="67" borderId="66" xfId="0" applyFont="1" applyFill="1" applyBorder="1" applyAlignment="1">
      <alignment vertical="center" wrapText="1"/>
    </xf>
    <xf numFmtId="0" fontId="269" fillId="67" borderId="66" xfId="0" applyFont="1" applyFill="1" applyBorder="1" applyAlignment="1">
      <alignment horizontal="center" vertical="center" wrapText="1"/>
    </xf>
    <xf numFmtId="0" fontId="272" fillId="0" borderId="0" xfId="0" applyFont="1" applyAlignment="1">
      <alignment horizontal="center" vertical="center"/>
    </xf>
    <xf numFmtId="0" fontId="273" fillId="67" borderId="0" xfId="0" applyFont="1" applyFill="1" applyAlignment="1">
      <alignment horizontal="left" vertical="center" wrapText="1"/>
    </xf>
    <xf numFmtId="0" fontId="273" fillId="67" borderId="0" xfId="0" applyFont="1" applyFill="1" applyAlignment="1">
      <alignment horizontal="center" vertical="center" wrapText="1"/>
    </xf>
    <xf numFmtId="0" fontId="272" fillId="0" borderId="0" xfId="0" applyFont="1" applyAlignment="1">
      <alignment vertical="center"/>
    </xf>
    <xf numFmtId="0" fontId="274" fillId="0" borderId="0" xfId="0" applyFont="1" applyAlignment="1">
      <alignment vertical="center"/>
    </xf>
    <xf numFmtId="0" fontId="275" fillId="0" borderId="0" xfId="0" applyFont="1" applyAlignment="1">
      <alignment vertical="center"/>
    </xf>
    <xf numFmtId="0" fontId="276" fillId="0" borderId="0" xfId="0" applyFont="1" applyAlignment="1">
      <alignment vertical="center"/>
    </xf>
    <xf numFmtId="0" fontId="269" fillId="0" borderId="8" xfId="0" applyFont="1" applyBorder="1" applyAlignment="1">
      <alignment horizontal="center" vertical="center" wrapText="1"/>
    </xf>
    <xf numFmtId="3" fontId="269" fillId="0" borderId="66" xfId="0" applyNumberFormat="1" applyFont="1" applyBorder="1" applyAlignment="1">
      <alignment horizontal="center" vertical="center" wrapText="1"/>
    </xf>
    <xf numFmtId="0" fontId="272" fillId="0" borderId="0" xfId="0" applyFont="1" applyAlignment="1">
      <alignment horizontal="center" vertical="center" wrapText="1"/>
    </xf>
    <xf numFmtId="0" fontId="271" fillId="0" borderId="0" xfId="0" applyFont="1" applyAlignment="1">
      <alignment vertical="center"/>
    </xf>
    <xf numFmtId="0" fontId="277" fillId="0" borderId="0" xfId="0" applyFont="1" applyAlignment="1">
      <alignment vertical="center"/>
    </xf>
    <xf numFmtId="235" fontId="269" fillId="0" borderId="66" xfId="1600" applyNumberFormat="1" applyFont="1" applyFill="1" applyBorder="1" applyAlignment="1">
      <alignment horizontal="center" vertical="center" wrapText="1"/>
    </xf>
    <xf numFmtId="0" fontId="33" fillId="0" borderId="68" xfId="0" applyFont="1" applyBorder="1" applyAlignment="1">
      <alignment horizontal="center" vertical="center" wrapText="1"/>
    </xf>
    <xf numFmtId="0" fontId="262" fillId="66" borderId="64" xfId="0" applyFont="1" applyFill="1" applyBorder="1" applyAlignment="1">
      <alignment horizontal="center" vertical="center" wrapText="1"/>
    </xf>
    <xf numFmtId="0" fontId="262" fillId="66" borderId="10" xfId="0" applyFont="1" applyFill="1" applyBorder="1" applyAlignment="1">
      <alignment horizontal="center" vertical="center" wrapText="1"/>
    </xf>
    <xf numFmtId="3" fontId="262" fillId="66" borderId="21" xfId="0" applyNumberFormat="1" applyFont="1" applyFill="1" applyBorder="1" applyAlignment="1">
      <alignment horizontal="right" vertical="center" wrapText="1"/>
    </xf>
    <xf numFmtId="0" fontId="252" fillId="0" borderId="0" xfId="0" applyFont="1" applyAlignment="1">
      <alignment horizontal="center" vertical="center" wrapText="1"/>
    </xf>
    <xf numFmtId="0" fontId="252" fillId="0" borderId="0" xfId="0" applyFont="1" applyAlignment="1">
      <alignment horizontal="center" vertical="center"/>
    </xf>
    <xf numFmtId="0" fontId="262" fillId="0" borderId="6" xfId="0" applyFont="1" applyBorder="1" applyAlignment="1">
      <alignment horizontal="center" vertical="center" wrapText="1"/>
    </xf>
    <xf numFmtId="0" fontId="262" fillId="0" borderId="68" xfId="0" applyFont="1" applyBorder="1" applyAlignment="1">
      <alignment horizontal="center" vertical="center" wrapText="1"/>
    </xf>
    <xf numFmtId="0" fontId="278" fillId="0" borderId="0" xfId="0" applyFont="1" applyAlignment="1">
      <alignment vertical="center"/>
    </xf>
    <xf numFmtId="0" fontId="261" fillId="0" borderId="0" xfId="0" applyFont="1" applyAlignment="1">
      <alignment vertical="center"/>
    </xf>
    <xf numFmtId="0" fontId="279" fillId="0" borderId="0" xfId="0" applyFont="1" applyAlignment="1">
      <alignment vertical="center"/>
    </xf>
    <xf numFmtId="0" fontId="253" fillId="0" borderId="0" xfId="20514" applyFont="1" applyAlignment="1">
      <alignment vertical="center"/>
    </xf>
    <xf numFmtId="0" fontId="284" fillId="0" borderId="0" xfId="20514" applyFont="1" applyAlignment="1">
      <alignment vertical="center"/>
    </xf>
    <xf numFmtId="0" fontId="258" fillId="0" borderId="0" xfId="20514" applyFont="1" applyAlignment="1">
      <alignment horizontal="center" vertical="center"/>
    </xf>
    <xf numFmtId="0" fontId="258" fillId="0" borderId="0" xfId="20514" applyFont="1" applyAlignment="1">
      <alignment vertical="center"/>
    </xf>
    <xf numFmtId="0" fontId="258" fillId="0" borderId="0" xfId="20514" applyFont="1" applyAlignment="1">
      <alignment horizontal="center" vertical="center" wrapText="1"/>
    </xf>
    <xf numFmtId="0" fontId="258" fillId="0" borderId="0" xfId="20514" applyFont="1" applyAlignment="1">
      <alignment vertical="center" wrapText="1"/>
    </xf>
    <xf numFmtId="336" fontId="261" fillId="0" borderId="0" xfId="20514" applyNumberFormat="1" applyFont="1" applyAlignment="1">
      <alignment vertical="center"/>
    </xf>
    <xf numFmtId="336" fontId="261" fillId="0" borderId="0" xfId="20514" applyNumberFormat="1" applyFont="1" applyAlignment="1">
      <alignment horizontal="right" vertical="center"/>
    </xf>
    <xf numFmtId="0" fontId="286" fillId="0" borderId="0" xfId="20514" applyFont="1" applyAlignment="1">
      <alignment horizontal="center" vertical="center" wrapText="1"/>
    </xf>
    <xf numFmtId="3" fontId="266" fillId="0" borderId="68" xfId="20515" applyNumberFormat="1" applyFont="1" applyBorder="1" applyAlignment="1">
      <alignment horizontal="center" vertical="center" wrapText="1"/>
    </xf>
    <xf numFmtId="3" fontId="289" fillId="0" borderId="68" xfId="20515" applyNumberFormat="1" applyFont="1" applyBorder="1" applyAlignment="1">
      <alignment horizontal="center" vertical="center" wrapText="1"/>
    </xf>
    <xf numFmtId="336" fontId="266" fillId="0" borderId="68" xfId="20515" applyNumberFormat="1" applyFont="1" applyBorder="1" applyAlignment="1">
      <alignment horizontal="center" vertical="center" wrapText="1"/>
    </xf>
    <xf numFmtId="0" fontId="287" fillId="0" borderId="10" xfId="4253" applyFont="1" applyBorder="1" applyAlignment="1">
      <alignment horizontal="center" vertical="center" wrapText="1"/>
    </xf>
    <xf numFmtId="0" fontId="287" fillId="0" borderId="10" xfId="20514" applyFont="1" applyBorder="1" applyAlignment="1">
      <alignment horizontal="center" vertical="center" wrapText="1"/>
    </xf>
    <xf numFmtId="3" fontId="287" fillId="0" borderId="10" xfId="20515" quotePrefix="1" applyNumberFormat="1" applyFont="1" applyBorder="1" applyAlignment="1">
      <alignment horizontal="center" vertical="center" wrapText="1"/>
    </xf>
    <xf numFmtId="0" fontId="290" fillId="0" borderId="0" xfId="20514" applyFont="1" applyAlignment="1">
      <alignment vertical="center"/>
    </xf>
    <xf numFmtId="0" fontId="291" fillId="0" borderId="0" xfId="20514" applyFont="1" applyAlignment="1">
      <alignment vertical="center"/>
    </xf>
    <xf numFmtId="0" fontId="266" fillId="0" borderId="10" xfId="20514" quotePrefix="1" applyFont="1" applyBorder="1" applyAlignment="1">
      <alignment horizontal="center" vertical="center"/>
    </xf>
    <xf numFmtId="0" fontId="266" fillId="0" borderId="10" xfId="20514" applyFont="1" applyBorder="1" applyAlignment="1">
      <alignment horizontal="center" vertical="center" wrapText="1"/>
    </xf>
    <xf numFmtId="0" fontId="266" fillId="0" borderId="10" xfId="20514" applyFont="1" applyBorder="1" applyAlignment="1">
      <alignment horizontal="center" vertical="center"/>
    </xf>
    <xf numFmtId="0" fontId="266" fillId="0" borderId="10" xfId="20514" applyFont="1" applyBorder="1" applyAlignment="1">
      <alignment vertical="center"/>
    </xf>
    <xf numFmtId="165" fontId="266" fillId="0" borderId="10" xfId="20514" applyNumberFormat="1" applyFont="1" applyBorder="1" applyAlignment="1">
      <alignment horizontal="right" vertical="center"/>
    </xf>
    <xf numFmtId="3" fontId="266" fillId="0" borderId="10" xfId="20514" applyNumberFormat="1" applyFont="1" applyBorder="1" applyAlignment="1">
      <alignment horizontal="justify" vertical="center" wrapText="1"/>
    </xf>
    <xf numFmtId="0" fontId="261" fillId="0" borderId="0" xfId="20514" applyFont="1" applyAlignment="1">
      <alignment vertical="center"/>
    </xf>
    <xf numFmtId="0" fontId="266" fillId="0" borderId="64" xfId="20514" quotePrefix="1" applyFont="1" applyBorder="1" applyAlignment="1">
      <alignment horizontal="center" vertical="center"/>
    </xf>
    <xf numFmtId="0" fontId="266" fillId="0" borderId="64" xfId="20514" applyFont="1" applyBorder="1" applyAlignment="1">
      <alignment horizontal="center" vertical="center" wrapText="1"/>
    </xf>
    <xf numFmtId="0" fontId="266" fillId="0" borderId="64" xfId="20514" applyFont="1" applyBorder="1" applyAlignment="1">
      <alignment horizontal="center" vertical="center"/>
    </xf>
    <xf numFmtId="0" fontId="266" fillId="0" borderId="64" xfId="20514" applyFont="1" applyBorder="1" applyAlignment="1">
      <alignment vertical="center"/>
    </xf>
    <xf numFmtId="3" fontId="266" fillId="0" borderId="64" xfId="20514" applyNumberFormat="1" applyFont="1" applyBorder="1" applyAlignment="1">
      <alignment vertical="center" wrapText="1"/>
    </xf>
    <xf numFmtId="165" fontId="266" fillId="0" borderId="64" xfId="20514" applyNumberFormat="1" applyFont="1" applyBorder="1" applyAlignment="1">
      <alignment vertical="center"/>
    </xf>
    <xf numFmtId="3" fontId="261" fillId="0" borderId="64" xfId="20514" applyNumberFormat="1" applyFont="1" applyBorder="1" applyAlignment="1">
      <alignment horizontal="justify" vertical="center" wrapText="1"/>
    </xf>
    <xf numFmtId="0" fontId="261" fillId="0" borderId="64" xfId="4253" applyFont="1" applyBorder="1" applyAlignment="1">
      <alignment horizontal="center" vertical="center" wrapText="1"/>
    </xf>
    <xf numFmtId="0" fontId="266" fillId="0" borderId="64" xfId="20514" applyFont="1" applyBorder="1" applyAlignment="1">
      <alignment vertical="center" wrapText="1"/>
    </xf>
    <xf numFmtId="4" fontId="266" fillId="0" borderId="64" xfId="20514" applyNumberFormat="1" applyFont="1" applyBorder="1" applyAlignment="1">
      <alignment horizontal="center" vertical="center" wrapText="1"/>
    </xf>
    <xf numFmtId="3" fontId="266" fillId="0" borderId="64" xfId="20514" applyNumberFormat="1" applyFont="1" applyBorder="1" applyAlignment="1">
      <alignment horizontal="justify" vertical="center" wrapText="1"/>
    </xf>
    <xf numFmtId="0" fontId="292" fillId="0" borderId="0" xfId="20514" applyFont="1" applyAlignment="1">
      <alignment vertical="center"/>
    </xf>
    <xf numFmtId="0" fontId="282" fillId="0" borderId="0" xfId="20514" applyFont="1" applyAlignment="1">
      <alignment vertical="center"/>
    </xf>
    <xf numFmtId="0" fontId="266" fillId="0" borderId="64" xfId="20514" applyFont="1" applyBorder="1" applyAlignment="1">
      <alignment horizontal="justify" vertical="center" wrapText="1"/>
    </xf>
    <xf numFmtId="165" fontId="266" fillId="0" borderId="64" xfId="20514" applyNumberFormat="1" applyFont="1" applyBorder="1" applyAlignment="1">
      <alignment horizontal="right" vertical="center"/>
    </xf>
    <xf numFmtId="0" fontId="261" fillId="0" borderId="64" xfId="20514" applyFont="1" applyBorder="1" applyAlignment="1">
      <alignment horizontal="center" vertical="center" wrapText="1"/>
    </xf>
    <xf numFmtId="0" fontId="261" fillId="0" borderId="64" xfId="20516" applyFont="1" applyBorder="1" applyAlignment="1">
      <alignment horizontal="center" vertical="center" wrapText="1"/>
    </xf>
    <xf numFmtId="165" fontId="261" fillId="0" borderId="64" xfId="20514" applyNumberFormat="1" applyFont="1" applyBorder="1" applyAlignment="1">
      <alignment vertical="center"/>
    </xf>
    <xf numFmtId="336" fontId="266" fillId="0" borderId="64" xfId="20514" applyNumberFormat="1" applyFont="1" applyBorder="1" applyAlignment="1">
      <alignment vertical="center"/>
    </xf>
    <xf numFmtId="336" fontId="266" fillId="0" borderId="64" xfId="20514" applyNumberFormat="1" applyFont="1" applyBorder="1" applyAlignment="1">
      <alignment horizontal="right" vertical="center"/>
    </xf>
    <xf numFmtId="165" fontId="261" fillId="0" borderId="64" xfId="20514" applyNumberFormat="1" applyFont="1" applyBorder="1" applyAlignment="1">
      <alignment horizontal="right" vertical="center"/>
    </xf>
    <xf numFmtId="0" fontId="261" fillId="0" borderId="64" xfId="20514" applyFont="1" applyBorder="1" applyAlignment="1">
      <alignment vertical="center" wrapText="1"/>
    </xf>
    <xf numFmtId="165" fontId="261" fillId="0" borderId="64" xfId="20514" applyNumberFormat="1" applyFont="1" applyBorder="1" applyAlignment="1">
      <alignment horizontal="center" vertical="center" wrapText="1"/>
    </xf>
    <xf numFmtId="165" fontId="266" fillId="0" borderId="64" xfId="20514" applyNumberFormat="1" applyFont="1" applyBorder="1" applyAlignment="1">
      <alignment horizontal="center" vertical="center"/>
    </xf>
    <xf numFmtId="0" fontId="261" fillId="0" borderId="64" xfId="20514" quotePrefix="1" applyFont="1" applyBorder="1" applyAlignment="1">
      <alignment horizontal="center" vertical="center" wrapText="1"/>
    </xf>
    <xf numFmtId="0" fontId="266" fillId="0" borderId="66" xfId="4253" quotePrefix="1" applyFont="1" applyBorder="1" applyAlignment="1">
      <alignment horizontal="center" vertical="center"/>
    </xf>
    <xf numFmtId="0" fontId="266" fillId="0" borderId="66" xfId="2543" applyFont="1" applyBorder="1" applyAlignment="1">
      <alignment horizontal="left" vertical="center" wrapText="1"/>
    </xf>
    <xf numFmtId="0" fontId="266" fillId="0" borderId="66" xfId="2543" applyFont="1" applyBorder="1" applyAlignment="1">
      <alignment horizontal="center" vertical="center" wrapText="1"/>
    </xf>
    <xf numFmtId="0" fontId="266" fillId="0" borderId="66" xfId="4253" applyFont="1" applyBorder="1" applyAlignment="1">
      <alignment horizontal="center" vertical="center" wrapText="1"/>
    </xf>
    <xf numFmtId="165" fontId="266" fillId="0" borderId="66" xfId="4253" applyNumberFormat="1" applyFont="1" applyBorder="1" applyAlignment="1">
      <alignment horizontal="center" vertical="center" wrapText="1"/>
    </xf>
    <xf numFmtId="165" fontId="266" fillId="0" borderId="66" xfId="2543" applyNumberFormat="1" applyFont="1" applyBorder="1" applyAlignment="1">
      <alignment vertical="center" wrapText="1"/>
    </xf>
    <xf numFmtId="165" fontId="266" fillId="0" borderId="66" xfId="20514" applyNumberFormat="1" applyFont="1" applyBorder="1" applyAlignment="1">
      <alignment vertical="center"/>
    </xf>
    <xf numFmtId="336" fontId="266" fillId="0" borderId="66" xfId="20514" applyNumberFormat="1" applyFont="1" applyBorder="1" applyAlignment="1">
      <alignment vertical="center"/>
    </xf>
    <xf numFmtId="336" fontId="266" fillId="0" borderId="66" xfId="20514" applyNumberFormat="1" applyFont="1" applyBorder="1" applyAlignment="1">
      <alignment horizontal="right" vertical="center"/>
    </xf>
    <xf numFmtId="165" fontId="261" fillId="0" borderId="66" xfId="20514" applyNumberFormat="1" applyFont="1" applyBorder="1" applyAlignment="1">
      <alignment horizontal="right" vertical="center"/>
    </xf>
    <xf numFmtId="3" fontId="266" fillId="0" borderId="66" xfId="20514" applyNumberFormat="1" applyFont="1" applyBorder="1" applyAlignment="1">
      <alignment horizontal="justify" vertical="center" wrapText="1"/>
    </xf>
    <xf numFmtId="0" fontId="253" fillId="0" borderId="0" xfId="20514" applyFont="1" applyAlignment="1">
      <alignment horizontal="center" vertical="center"/>
    </xf>
    <xf numFmtId="0" fontId="253" fillId="0" borderId="0" xfId="20514" applyFont="1" applyAlignment="1">
      <alignment horizontal="center" vertical="center" wrapText="1"/>
    </xf>
    <xf numFmtId="336" fontId="253" fillId="0" borderId="0" xfId="20514" applyNumberFormat="1" applyFont="1" applyAlignment="1">
      <alignment vertical="center"/>
    </xf>
    <xf numFmtId="336" fontId="253" fillId="0" borderId="0" xfId="20514" applyNumberFormat="1" applyFont="1" applyAlignment="1">
      <alignment horizontal="right" vertical="center"/>
    </xf>
    <xf numFmtId="0" fontId="253" fillId="0" borderId="0" xfId="20514" applyFont="1" applyAlignment="1">
      <alignment horizontal="justify" vertical="center" wrapText="1"/>
    </xf>
    <xf numFmtId="1" fontId="261" fillId="0" borderId="0" xfId="20515" applyNumberFormat="1" applyFont="1" applyAlignment="1">
      <alignment horizontal="left" vertical="center" wrapText="1"/>
    </xf>
    <xf numFmtId="0" fontId="253" fillId="0" borderId="0" xfId="20514" applyFont="1" applyAlignment="1">
      <alignment horizontal="left" vertical="center"/>
    </xf>
    <xf numFmtId="0" fontId="261" fillId="0" borderId="64" xfId="20514" quotePrefix="1" applyFont="1" applyBorder="1" applyAlignment="1">
      <alignment horizontal="right" vertical="center"/>
    </xf>
    <xf numFmtId="9" fontId="33" fillId="0" borderId="64" xfId="0" applyNumberFormat="1" applyFont="1" applyBorder="1" applyAlignment="1">
      <alignment horizontal="center" vertical="center" wrapText="1"/>
    </xf>
    <xf numFmtId="9" fontId="33" fillId="0" borderId="66" xfId="0" applyNumberFormat="1" applyFont="1" applyBorder="1" applyAlignment="1">
      <alignment horizontal="center" vertical="center" wrapText="1"/>
    </xf>
    <xf numFmtId="0" fontId="262" fillId="0" borderId="68" xfId="0" quotePrefix="1" applyFont="1" applyBorder="1" applyAlignment="1">
      <alignment horizontal="center" vertical="center" wrapText="1"/>
    </xf>
    <xf numFmtId="0" fontId="281" fillId="0" borderId="68" xfId="0" quotePrefix="1" applyFont="1" applyBorder="1" applyAlignment="1">
      <alignment horizontal="center" vertical="center" wrapText="1"/>
    </xf>
    <xf numFmtId="0" fontId="266" fillId="0" borderId="64" xfId="20514" applyFont="1" applyBorder="1" applyAlignment="1">
      <alignment horizontal="left" vertical="center" wrapText="1"/>
    </xf>
    <xf numFmtId="3" fontId="261" fillId="0" borderId="64" xfId="20516" applyNumberFormat="1" applyFont="1" applyBorder="1" applyAlignment="1">
      <alignment horizontal="center" vertical="center" wrapText="1"/>
    </xf>
    <xf numFmtId="0" fontId="261" fillId="0" borderId="64" xfId="20514" applyFont="1" applyBorder="1" applyAlignment="1">
      <alignment horizontal="center" vertical="center"/>
    </xf>
    <xf numFmtId="165" fontId="261" fillId="0" borderId="64" xfId="20516" applyNumberFormat="1" applyFont="1" applyBorder="1" applyAlignment="1">
      <alignment horizontal="center" vertical="center" wrapText="1"/>
    </xf>
    <xf numFmtId="165" fontId="261" fillId="0" borderId="64" xfId="20514" applyNumberFormat="1" applyFont="1" applyBorder="1" applyAlignment="1">
      <alignment horizontal="center" vertical="center"/>
    </xf>
    <xf numFmtId="336" fontId="261" fillId="0" borderId="64" xfId="20514" applyNumberFormat="1" applyFont="1" applyBorder="1" applyAlignment="1">
      <alignment horizontal="center" vertical="center"/>
    </xf>
    <xf numFmtId="336" fontId="261" fillId="0" borderId="64" xfId="20514" applyNumberFormat="1" applyFont="1" applyBorder="1" applyAlignment="1">
      <alignment horizontal="right" vertical="center"/>
    </xf>
    <xf numFmtId="336" fontId="261" fillId="0" borderId="64" xfId="20514" applyNumberFormat="1" applyFont="1" applyBorder="1" applyAlignment="1">
      <alignment vertical="center"/>
    </xf>
    <xf numFmtId="3" fontId="261" fillId="0" borderId="64" xfId="20516" applyNumberFormat="1" applyFont="1" applyBorder="1" applyAlignment="1">
      <alignment vertical="center" wrapText="1"/>
    </xf>
    <xf numFmtId="0" fontId="261" fillId="0" borderId="64" xfId="20514" applyFont="1" applyBorder="1" applyAlignment="1">
      <alignment vertical="center"/>
    </xf>
    <xf numFmtId="165" fontId="261" fillId="0" borderId="64" xfId="20516" applyNumberFormat="1" applyFont="1" applyBorder="1" applyAlignment="1">
      <alignment horizontal="right" vertical="center" wrapText="1"/>
    </xf>
    <xf numFmtId="0" fontId="261" fillId="0" borderId="64" xfId="20514" applyFont="1" applyBorder="1" applyAlignment="1">
      <alignment horizontal="justify" vertical="center" wrapText="1"/>
    </xf>
    <xf numFmtId="165" fontId="266" fillId="0" borderId="64" xfId="20514" applyNumberFormat="1" applyFont="1" applyBorder="1" applyAlignment="1">
      <alignment horizontal="center" vertical="center" wrapText="1"/>
    </xf>
    <xf numFmtId="165" fontId="266" fillId="0" borderId="64" xfId="20514" applyNumberFormat="1" applyFont="1" applyBorder="1" applyAlignment="1">
      <alignment horizontal="right" vertical="center" wrapText="1"/>
    </xf>
    <xf numFmtId="336" fontId="266" fillId="0" borderId="64" xfId="20514" applyNumberFormat="1" applyFont="1" applyBorder="1" applyAlignment="1">
      <alignment horizontal="right" vertical="center" wrapText="1"/>
    </xf>
    <xf numFmtId="0" fontId="266" fillId="66" borderId="21" xfId="20514" quotePrefix="1" applyFont="1" applyFill="1" applyBorder="1" applyAlignment="1">
      <alignment horizontal="center" vertical="center"/>
    </xf>
    <xf numFmtId="0" fontId="266" fillId="66" borderId="21" xfId="20514" applyFont="1" applyFill="1" applyBorder="1" applyAlignment="1">
      <alignment horizontal="center" vertical="center" wrapText="1"/>
    </xf>
    <xf numFmtId="0" fontId="266" fillId="66" borderId="21" xfId="20514" applyFont="1" applyFill="1" applyBorder="1" applyAlignment="1">
      <alignment horizontal="center" vertical="center"/>
    </xf>
    <xf numFmtId="0" fontId="266" fillId="66" borderId="21" xfId="20514" applyFont="1" applyFill="1" applyBorder="1" applyAlignment="1">
      <alignment vertical="center"/>
    </xf>
    <xf numFmtId="165" fontId="266" fillId="66" borderId="21" xfId="20514" applyNumberFormat="1" applyFont="1" applyFill="1" applyBorder="1" applyAlignment="1">
      <alignment horizontal="right" vertical="center"/>
    </xf>
    <xf numFmtId="3" fontId="266" fillId="66" borderId="21" xfId="20514" applyNumberFormat="1" applyFont="1" applyFill="1" applyBorder="1" applyAlignment="1">
      <alignment horizontal="justify" vertical="center" wrapText="1"/>
    </xf>
    <xf numFmtId="336" fontId="33" fillId="0" borderId="64" xfId="0" applyNumberFormat="1" applyFont="1" applyBorder="1" applyAlignment="1">
      <alignment horizontal="right" vertical="center" wrapText="1"/>
    </xf>
    <xf numFmtId="4" fontId="261" fillId="0" borderId="0" xfId="0" applyNumberFormat="1" applyFont="1" applyAlignment="1">
      <alignment vertical="center"/>
    </xf>
    <xf numFmtId="336" fontId="261" fillId="0" borderId="0" xfId="0" applyNumberFormat="1" applyFont="1" applyAlignment="1">
      <alignment vertical="center"/>
    </xf>
    <xf numFmtId="0" fontId="266" fillId="0" borderId="21" xfId="20514" quotePrefix="1" applyFont="1" applyBorder="1" applyAlignment="1">
      <alignment horizontal="center" vertical="center"/>
    </xf>
    <xf numFmtId="0" fontId="266" fillId="0" borderId="21" xfId="20514" applyFont="1" applyBorder="1" applyAlignment="1">
      <alignment horizontal="center" vertical="center" wrapText="1"/>
    </xf>
    <xf numFmtId="0" fontId="266" fillId="0" borderId="21" xfId="20514" applyFont="1" applyBorder="1" applyAlignment="1">
      <alignment horizontal="center" vertical="center"/>
    </xf>
    <xf numFmtId="0" fontId="266" fillId="0" borderId="21" xfId="20514" applyFont="1" applyBorder="1" applyAlignment="1">
      <alignment vertical="center"/>
    </xf>
    <xf numFmtId="165" fontId="266" fillId="0" borderId="21" xfId="20514" applyNumberFormat="1" applyFont="1" applyBorder="1" applyAlignment="1">
      <alignment horizontal="right" vertical="center"/>
    </xf>
    <xf numFmtId="0" fontId="266" fillId="0" borderId="21" xfId="20514" applyFont="1" applyBorder="1" applyAlignment="1">
      <alignment horizontal="left" vertical="center" wrapText="1"/>
    </xf>
    <xf numFmtId="0" fontId="261" fillId="0" borderId="21" xfId="20514" applyFont="1" applyBorder="1" applyAlignment="1">
      <alignment horizontal="left" vertical="center" wrapText="1"/>
    </xf>
    <xf numFmtId="0" fontId="261" fillId="0" borderId="21" xfId="20514" applyFont="1" applyBorder="1" applyAlignment="1">
      <alignment horizontal="center" vertical="center" wrapText="1"/>
    </xf>
    <xf numFmtId="0" fontId="261" fillId="0" borderId="21" xfId="20514" applyFont="1" applyBorder="1" applyAlignment="1">
      <alignment horizontal="center" vertical="center"/>
    </xf>
    <xf numFmtId="0" fontId="261" fillId="0" borderId="21" xfId="20514" applyFont="1" applyBorder="1" applyAlignment="1">
      <alignment vertical="center"/>
    </xf>
    <xf numFmtId="165" fontId="261" fillId="0" borderId="21" xfId="20514" applyNumberFormat="1" applyFont="1" applyBorder="1" applyAlignment="1">
      <alignment horizontal="right" vertical="center"/>
    </xf>
    <xf numFmtId="3" fontId="261" fillId="0" borderId="21" xfId="20514" applyNumberFormat="1" applyFont="1" applyBorder="1" applyAlignment="1">
      <alignment horizontal="justify" vertical="center" wrapText="1"/>
    </xf>
    <xf numFmtId="0" fontId="261" fillId="0" borderId="21" xfId="20514" quotePrefix="1" applyFont="1" applyBorder="1" applyAlignment="1">
      <alignment horizontal="right" vertical="center"/>
    </xf>
    <xf numFmtId="0" fontId="266" fillId="0" borderId="0" xfId="20514" applyFont="1" applyAlignment="1">
      <alignment vertical="center"/>
    </xf>
    <xf numFmtId="0" fontId="33" fillId="0" borderId="64" xfId="0" quotePrefix="1" applyFont="1" applyBorder="1" applyAlignment="1">
      <alignment horizontal="right" vertical="center" wrapText="1"/>
    </xf>
    <xf numFmtId="3" fontId="33" fillId="0" borderId="64" xfId="0" applyNumberFormat="1" applyFont="1" applyBorder="1" applyAlignment="1">
      <alignment horizontal="left" vertical="center" wrapText="1"/>
    </xf>
    <xf numFmtId="0" fontId="33" fillId="0" borderId="66" xfId="0" quotePrefix="1" applyFont="1" applyBorder="1" applyAlignment="1">
      <alignment horizontal="right" vertical="center" wrapText="1"/>
    </xf>
    <xf numFmtId="336" fontId="33" fillId="0" borderId="66" xfId="0" applyNumberFormat="1" applyFont="1" applyBorder="1" applyAlignment="1">
      <alignment horizontal="right" vertical="center" wrapText="1"/>
    </xf>
    <xf numFmtId="3" fontId="33" fillId="0" borderId="66" xfId="0" applyNumberFormat="1" applyFont="1" applyBorder="1" applyAlignment="1">
      <alignment horizontal="left" vertical="center" wrapText="1"/>
    </xf>
    <xf numFmtId="0" fontId="262" fillId="0" borderId="64" xfId="0" applyFont="1" applyBorder="1" applyAlignment="1">
      <alignment horizontal="center" vertical="center" wrapText="1"/>
    </xf>
    <xf numFmtId="0" fontId="262" fillId="0" borderId="64" xfId="0" applyFont="1" applyBorder="1" applyAlignment="1">
      <alignment vertical="center" wrapText="1"/>
    </xf>
    <xf numFmtId="3" fontId="262" fillId="0" borderId="64" xfId="0" applyNumberFormat="1" applyFont="1" applyBorder="1" applyAlignment="1">
      <alignment horizontal="right" vertical="center" wrapText="1"/>
    </xf>
    <xf numFmtId="9" fontId="262" fillId="0" borderId="64" xfId="0" applyNumberFormat="1" applyFont="1" applyBorder="1" applyAlignment="1">
      <alignment horizontal="center" vertical="center" wrapText="1"/>
    </xf>
    <xf numFmtId="336" fontId="266" fillId="0" borderId="0" xfId="0" applyNumberFormat="1" applyFont="1" applyAlignment="1">
      <alignment vertical="center"/>
    </xf>
    <xf numFmtId="4" fontId="266" fillId="0" borderId="0" xfId="0" applyNumberFormat="1" applyFont="1" applyAlignment="1">
      <alignment vertical="center"/>
    </xf>
    <xf numFmtId="0" fontId="266" fillId="0" borderId="0" xfId="0" applyFont="1" applyAlignment="1">
      <alignment vertical="center"/>
    </xf>
    <xf numFmtId="0" fontId="294" fillId="0" borderId="0" xfId="0" applyFont="1" applyAlignment="1">
      <alignment vertical="center"/>
    </xf>
    <xf numFmtId="336" fontId="262" fillId="0" borderId="64" xfId="0" applyNumberFormat="1" applyFont="1" applyBorder="1" applyAlignment="1">
      <alignment horizontal="right" vertical="center" wrapText="1"/>
    </xf>
    <xf numFmtId="3" fontId="269" fillId="0" borderId="0" xfId="0" applyNumberFormat="1" applyFont="1" applyAlignment="1">
      <alignment vertical="center"/>
    </xf>
    <xf numFmtId="0" fontId="269" fillId="67" borderId="0" xfId="0" applyFont="1" applyFill="1" applyAlignment="1">
      <alignment vertical="center"/>
    </xf>
    <xf numFmtId="0" fontId="296" fillId="0" borderId="0" xfId="0" applyFont="1" applyAlignment="1">
      <alignment vertical="center"/>
    </xf>
    <xf numFmtId="0" fontId="297" fillId="0" borderId="0" xfId="0" applyFont="1" applyAlignment="1">
      <alignment vertical="center"/>
    </xf>
    <xf numFmtId="3" fontId="269" fillId="0" borderId="66" xfId="0" applyNumberFormat="1" applyFont="1" applyBorder="1" applyAlignment="1">
      <alignment horizontal="right" vertical="center"/>
    </xf>
    <xf numFmtId="0" fontId="298" fillId="0" borderId="0" xfId="0" applyFont="1" applyAlignment="1">
      <alignment vertical="center"/>
    </xf>
    <xf numFmtId="4" fontId="253" fillId="0" borderId="0" xfId="20514" applyNumberFormat="1" applyFont="1" applyAlignment="1">
      <alignment vertical="center"/>
    </xf>
    <xf numFmtId="4" fontId="290" fillId="0" borderId="0" xfId="20514" applyNumberFormat="1" applyFont="1" applyAlignment="1">
      <alignment vertical="center"/>
    </xf>
    <xf numFmtId="4" fontId="261" fillId="0" borderId="0" xfId="20514" applyNumberFormat="1" applyFont="1" applyAlignment="1">
      <alignment vertical="center"/>
    </xf>
    <xf numFmtId="4" fontId="266" fillId="0" borderId="0" xfId="20514" applyNumberFormat="1" applyFont="1" applyAlignment="1">
      <alignment vertical="center"/>
    </xf>
    <xf numFmtId="4" fontId="292" fillId="0" borderId="0" xfId="20514" applyNumberFormat="1" applyFont="1" applyAlignment="1">
      <alignment vertical="center"/>
    </xf>
    <xf numFmtId="4" fontId="261" fillId="0" borderId="0" xfId="20514" applyNumberFormat="1" applyFont="1" applyAlignment="1">
      <alignment horizontal="center" vertical="center"/>
    </xf>
    <xf numFmtId="0" fontId="33" fillId="0" borderId="0" xfId="0" applyFont="1" applyAlignment="1">
      <alignment horizontal="center" vertical="center"/>
    </xf>
    <xf numFmtId="0" fontId="33" fillId="0" borderId="0" xfId="0" applyFont="1" applyAlignment="1">
      <alignment vertical="center" wrapText="1"/>
    </xf>
    <xf numFmtId="0" fontId="33" fillId="0" borderId="0" xfId="0" applyFont="1" applyAlignment="1">
      <alignment horizontal="center" vertical="center" wrapText="1"/>
    </xf>
    <xf numFmtId="0" fontId="33" fillId="0" borderId="0" xfId="0" applyFont="1" applyAlignment="1">
      <alignment vertical="center"/>
    </xf>
    <xf numFmtId="0" fontId="262" fillId="67" borderId="68" xfId="20512" applyFont="1" applyFill="1" applyBorder="1" applyAlignment="1">
      <alignment horizontal="center" vertical="center" wrapText="1"/>
    </xf>
    <xf numFmtId="0" fontId="262" fillId="67" borderId="72" xfId="20512" applyFont="1" applyFill="1" applyBorder="1" applyAlignment="1">
      <alignment horizontal="center" vertical="center" wrapText="1"/>
    </xf>
    <xf numFmtId="0" fontId="262" fillId="67" borderId="6" xfId="20512" applyFont="1" applyFill="1" applyBorder="1" applyAlignment="1">
      <alignment horizontal="center" vertical="center" wrapText="1"/>
    </xf>
    <xf numFmtId="0" fontId="262" fillId="67" borderId="9" xfId="20512" applyFont="1" applyFill="1" applyBorder="1" applyAlignment="1">
      <alignment horizontal="center" vertical="center" wrapText="1"/>
    </xf>
    <xf numFmtId="175" fontId="33" fillId="67" borderId="68" xfId="20510" applyNumberFormat="1" applyFont="1" applyFill="1" applyBorder="1" applyAlignment="1">
      <alignment horizontal="center" vertical="center" wrapText="1"/>
    </xf>
    <xf numFmtId="0" fontId="262" fillId="67" borderId="73" xfId="20512" applyFont="1" applyFill="1" applyBorder="1" applyAlignment="1">
      <alignment horizontal="center" vertical="center" wrapText="1"/>
    </xf>
    <xf numFmtId="0" fontId="262" fillId="67" borderId="74" xfId="20512" applyFont="1" applyFill="1" applyBorder="1" applyAlignment="1">
      <alignment horizontal="center" vertical="center" wrapText="1"/>
    </xf>
    <xf numFmtId="3" fontId="262" fillId="67" borderId="73" xfId="20511" applyNumberFormat="1" applyFont="1" applyFill="1" applyBorder="1" applyAlignment="1">
      <alignment horizontal="right" vertical="center" wrapText="1"/>
    </xf>
    <xf numFmtId="3" fontId="262" fillId="67" borderId="73" xfId="20512" applyNumberFormat="1" applyFont="1" applyFill="1" applyBorder="1" applyAlignment="1">
      <alignment horizontal="right" vertical="center" wrapText="1"/>
    </xf>
    <xf numFmtId="0" fontId="262" fillId="66" borderId="64" xfId="0" applyFont="1" applyFill="1" applyBorder="1" applyAlignment="1">
      <alignment horizontal="center" vertical="center"/>
    </xf>
    <xf numFmtId="0" fontId="262" fillId="66" borderId="64" xfId="0" applyFont="1" applyFill="1" applyBorder="1" applyAlignment="1">
      <alignment vertical="center" wrapText="1"/>
    </xf>
    <xf numFmtId="3" fontId="262" fillId="66" borderId="64" xfId="20511" applyNumberFormat="1" applyFont="1" applyFill="1" applyBorder="1" applyAlignment="1">
      <alignment horizontal="right" vertical="center"/>
    </xf>
    <xf numFmtId="3" fontId="262" fillId="66" borderId="64" xfId="20511" quotePrefix="1" applyNumberFormat="1" applyFont="1" applyFill="1" applyBorder="1" applyAlignment="1">
      <alignment horizontal="center" vertical="center"/>
    </xf>
    <xf numFmtId="0" fontId="33" fillId="67" borderId="64" xfId="0" quotePrefix="1" applyFont="1" applyFill="1" applyBorder="1" applyAlignment="1">
      <alignment horizontal="right" vertical="center"/>
    </xf>
    <xf numFmtId="0" fontId="33" fillId="67" borderId="64" xfId="0" applyFont="1" applyFill="1" applyBorder="1" applyAlignment="1">
      <alignment vertical="center" wrapText="1"/>
    </xf>
    <xf numFmtId="0" fontId="33" fillId="67" borderId="64" xfId="0" applyFont="1" applyFill="1" applyBorder="1" applyAlignment="1">
      <alignment horizontal="center" vertical="center" wrapText="1"/>
    </xf>
    <xf numFmtId="0" fontId="33" fillId="67" borderId="64" xfId="0" applyFont="1" applyFill="1" applyBorder="1" applyAlignment="1">
      <alignment vertical="center"/>
    </xf>
    <xf numFmtId="0" fontId="33" fillId="67" borderId="64" xfId="0" applyFont="1" applyFill="1" applyBorder="1" applyAlignment="1">
      <alignment horizontal="center" vertical="center"/>
    </xf>
    <xf numFmtId="3" fontId="33" fillId="67" borderId="64" xfId="20511" applyNumberFormat="1" applyFont="1" applyFill="1" applyBorder="1" applyAlignment="1">
      <alignment horizontal="right" vertical="center"/>
    </xf>
    <xf numFmtId="0" fontId="263" fillId="0" borderId="64" xfId="0" applyFont="1" applyBorder="1" applyAlignment="1">
      <alignment horizontal="center" vertical="center"/>
    </xf>
    <xf numFmtId="0" fontId="263" fillId="0" borderId="64" xfId="0" applyFont="1" applyBorder="1" applyAlignment="1">
      <alignment vertical="center" wrapText="1"/>
    </xf>
    <xf numFmtId="0" fontId="263" fillId="0" borderId="64" xfId="0" applyFont="1" applyBorder="1" applyAlignment="1">
      <alignment horizontal="center" vertical="center" wrapText="1"/>
    </xf>
    <xf numFmtId="3" fontId="263" fillId="0" borderId="64" xfId="20511" applyNumberFormat="1" applyFont="1" applyBorder="1" applyAlignment="1">
      <alignment horizontal="right" vertical="center"/>
    </xf>
    <xf numFmtId="0" fontId="33" fillId="0" borderId="64" xfId="0" quotePrefix="1" applyFont="1" applyBorder="1" applyAlignment="1">
      <alignment horizontal="right" vertical="center"/>
    </xf>
    <xf numFmtId="0" fontId="33" fillId="0" borderId="64" xfId="0" applyFont="1" applyBorder="1" applyAlignment="1">
      <alignment vertical="center"/>
    </xf>
    <xf numFmtId="0" fontId="33" fillId="0" borderId="64" xfId="0" applyFont="1" applyBorder="1" applyAlignment="1">
      <alignment horizontal="center" vertical="center"/>
    </xf>
    <xf numFmtId="3" fontId="33" fillId="0" borderId="64" xfId="20511" applyNumberFormat="1" applyFont="1" applyBorder="1" applyAlignment="1">
      <alignment horizontal="right" vertical="center"/>
    </xf>
    <xf numFmtId="3" fontId="33" fillId="0" borderId="64" xfId="0" applyNumberFormat="1" applyFont="1" applyBorder="1" applyAlignment="1">
      <alignment horizontal="right" vertical="center"/>
    </xf>
    <xf numFmtId="0" fontId="263" fillId="0" borderId="64" xfId="0" applyFont="1" applyBorder="1" applyAlignment="1">
      <alignment vertical="center"/>
    </xf>
    <xf numFmtId="3" fontId="263" fillId="0" borderId="64" xfId="0" applyNumberFormat="1" applyFont="1" applyBorder="1" applyAlignment="1">
      <alignment horizontal="right" vertical="center"/>
    </xf>
    <xf numFmtId="3" fontId="33" fillId="0" borderId="64" xfId="20511" applyNumberFormat="1" applyFont="1" applyFill="1" applyBorder="1" applyAlignment="1">
      <alignment horizontal="right" vertical="center"/>
    </xf>
    <xf numFmtId="3" fontId="262" fillId="66" borderId="64" xfId="0" applyNumberFormat="1" applyFont="1" applyFill="1" applyBorder="1" applyAlignment="1">
      <alignment horizontal="right" vertical="center"/>
    </xf>
    <xf numFmtId="3" fontId="263" fillId="0" borderId="64" xfId="20511" quotePrefix="1" applyNumberFormat="1" applyFont="1" applyBorder="1" applyAlignment="1">
      <alignment horizontal="right" vertical="center"/>
    </xf>
    <xf numFmtId="0" fontId="293" fillId="0" borderId="64" xfId="0" applyFont="1" applyBorder="1" applyAlignment="1">
      <alignment horizontal="center" vertical="center" wrapText="1"/>
    </xf>
    <xf numFmtId="3" fontId="293" fillId="0" borderId="64" xfId="0" applyNumberFormat="1" applyFont="1" applyBorder="1" applyAlignment="1">
      <alignment horizontal="center" vertical="center"/>
    </xf>
    <xf numFmtId="167" fontId="262" fillId="66" borderId="64" xfId="20511" applyFont="1" applyFill="1" applyBorder="1" applyAlignment="1">
      <alignment horizontal="center" vertical="center"/>
    </xf>
    <xf numFmtId="167" fontId="262" fillId="66" borderId="64" xfId="20511" applyFont="1" applyFill="1" applyBorder="1" applyAlignment="1">
      <alignment vertical="center" wrapText="1"/>
    </xf>
    <xf numFmtId="167" fontId="262" fillId="66" borderId="64" xfId="20511" applyFont="1" applyFill="1" applyBorder="1" applyAlignment="1">
      <alignment horizontal="center" vertical="center" wrapText="1"/>
    </xf>
    <xf numFmtId="0" fontId="263" fillId="24" borderId="64" xfId="0" quotePrefix="1" applyFont="1" applyFill="1" applyBorder="1" applyAlignment="1">
      <alignment horizontal="right" vertical="center" wrapText="1"/>
    </xf>
    <xf numFmtId="0" fontId="263" fillId="67" borderId="64" xfId="0" applyFont="1" applyFill="1" applyBorder="1" applyAlignment="1">
      <alignment vertical="center" wrapText="1"/>
    </xf>
    <xf numFmtId="0" fontId="263" fillId="67" borderId="64" xfId="0" applyFont="1" applyFill="1" applyBorder="1" applyAlignment="1">
      <alignment horizontal="center" vertical="center" wrapText="1"/>
    </xf>
    <xf numFmtId="3" fontId="299" fillId="0" borderId="64" xfId="0" applyNumberFormat="1" applyFont="1" applyBorder="1" applyAlignment="1">
      <alignment horizontal="center" vertical="center"/>
    </xf>
    <xf numFmtId="0" fontId="263" fillId="0" borderId="64" xfId="0" quotePrefix="1" applyFont="1" applyBorder="1" applyAlignment="1">
      <alignment horizontal="right" vertical="center"/>
    </xf>
    <xf numFmtId="3" fontId="263" fillId="0" borderId="64" xfId="20511" applyNumberFormat="1" applyFont="1" applyFill="1" applyBorder="1" applyAlignment="1">
      <alignment horizontal="right" vertical="center"/>
    </xf>
    <xf numFmtId="0" fontId="33" fillId="67" borderId="76" xfId="0" applyFont="1" applyFill="1" applyBorder="1" applyAlignment="1">
      <alignment horizontal="left" vertical="center" wrapText="1"/>
    </xf>
    <xf numFmtId="0" fontId="33" fillId="0" borderId="76" xfId="0" applyFont="1" applyBorder="1" applyAlignment="1">
      <alignment horizontal="center" vertical="center" wrapText="1"/>
    </xf>
    <xf numFmtId="0" fontId="263" fillId="24" borderId="76" xfId="0" quotePrefix="1" applyFont="1" applyFill="1" applyBorder="1" applyAlignment="1">
      <alignment horizontal="right" vertical="center" wrapText="1"/>
    </xf>
    <xf numFmtId="167" fontId="263" fillId="0" borderId="76" xfId="20511" applyFont="1" applyFill="1" applyBorder="1" applyAlignment="1">
      <alignment vertical="center" wrapText="1"/>
    </xf>
    <xf numFmtId="3" fontId="263" fillId="0" borderId="76" xfId="0" applyNumberFormat="1" applyFont="1" applyBorder="1" applyAlignment="1">
      <alignment horizontal="right" vertical="center"/>
    </xf>
    <xf numFmtId="3" fontId="299" fillId="0" borderId="76" xfId="0" applyNumberFormat="1" applyFont="1" applyBorder="1" applyAlignment="1">
      <alignment horizontal="center" vertical="center"/>
    </xf>
    <xf numFmtId="0" fontId="263" fillId="67" borderId="76" xfId="0" applyFont="1" applyFill="1" applyBorder="1" applyAlignment="1">
      <alignment horizontal="center" vertical="center" wrapText="1"/>
    </xf>
    <xf numFmtId="0" fontId="263" fillId="0" borderId="76" xfId="0" applyFont="1" applyBorder="1" applyAlignment="1">
      <alignment horizontal="center" vertical="center" wrapText="1"/>
    </xf>
    <xf numFmtId="0" fontId="263" fillId="67" borderId="76" xfId="0" applyFont="1" applyFill="1" applyBorder="1" applyAlignment="1">
      <alignment vertical="center" wrapText="1"/>
    </xf>
    <xf numFmtId="0" fontId="263" fillId="0" borderId="76" xfId="0" applyFont="1" applyBorder="1" applyAlignment="1">
      <alignment horizontal="center" vertical="center"/>
    </xf>
    <xf numFmtId="0" fontId="33" fillId="24" borderId="76" xfId="0" quotePrefix="1" applyFont="1" applyFill="1" applyBorder="1" applyAlignment="1">
      <alignment horizontal="right" vertical="center" wrapText="1"/>
    </xf>
    <xf numFmtId="167" fontId="33" fillId="0" borderId="76" xfId="20511" applyFont="1" applyFill="1" applyBorder="1" applyAlignment="1">
      <alignment vertical="center" wrapText="1"/>
    </xf>
    <xf numFmtId="0" fontId="33" fillId="67" borderId="76" xfId="0" applyFont="1" applyFill="1" applyBorder="1" applyAlignment="1">
      <alignment horizontal="center" vertical="center" wrapText="1"/>
    </xf>
    <xf numFmtId="0" fontId="33" fillId="67" borderId="76" xfId="0" applyFont="1" applyFill="1" applyBorder="1" applyAlignment="1">
      <alignment vertical="center" wrapText="1"/>
    </xf>
    <xf numFmtId="3" fontId="33" fillId="0" borderId="76" xfId="0" applyNumberFormat="1" applyFont="1" applyBorder="1" applyAlignment="1">
      <alignment horizontal="right" vertical="center"/>
    </xf>
    <xf numFmtId="3" fontId="293" fillId="0" borderId="76" xfId="0" applyNumberFormat="1" applyFont="1" applyBorder="1" applyAlignment="1">
      <alignment horizontal="center" vertical="center"/>
    </xf>
    <xf numFmtId="0" fontId="258" fillId="0" borderId="0" xfId="0" applyFont="1" applyAlignment="1">
      <alignment vertical="center"/>
    </xf>
    <xf numFmtId="0" fontId="258" fillId="0" borderId="68" xfId="0" applyFont="1" applyBorder="1" applyAlignment="1">
      <alignment horizontal="center" vertical="center"/>
    </xf>
    <xf numFmtId="0" fontId="261" fillId="0" borderId="0" xfId="0" applyFont="1" applyAlignment="1">
      <alignment horizontal="center" vertical="center"/>
    </xf>
    <xf numFmtId="0" fontId="258" fillId="0" borderId="68" xfId="0" quotePrefix="1" applyFont="1" applyBorder="1" applyAlignment="1">
      <alignment vertical="center"/>
    </xf>
    <xf numFmtId="0" fontId="258" fillId="0" borderId="68" xfId="0" applyFont="1" applyBorder="1" applyAlignment="1">
      <alignment vertical="center"/>
    </xf>
    <xf numFmtId="0" fontId="262" fillId="67" borderId="75" xfId="20512" applyFont="1" applyFill="1" applyBorder="1" applyAlignment="1">
      <alignment horizontal="center" vertical="center" wrapText="1"/>
    </xf>
    <xf numFmtId="0" fontId="262" fillId="67" borderId="21" xfId="20512" applyFont="1" applyFill="1" applyBorder="1" applyAlignment="1">
      <alignment horizontal="center" vertical="center" wrapText="1"/>
    </xf>
    <xf numFmtId="235" fontId="262" fillId="0" borderId="64" xfId="1600" applyNumberFormat="1" applyFont="1" applyFill="1" applyBorder="1" applyAlignment="1">
      <alignment horizontal="center" vertical="center" wrapText="1"/>
    </xf>
    <xf numFmtId="3" fontId="262" fillId="67" borderId="73" xfId="20512" applyNumberFormat="1" applyFont="1" applyFill="1" applyBorder="1" applyAlignment="1">
      <alignment horizontal="center" vertical="center" wrapText="1"/>
    </xf>
    <xf numFmtId="235" fontId="262" fillId="66" borderId="64" xfId="1600" applyNumberFormat="1" applyFont="1" applyFill="1" applyBorder="1" applyAlignment="1">
      <alignment horizontal="center" vertical="center" wrapText="1"/>
    </xf>
    <xf numFmtId="3" fontId="262" fillId="66" borderId="64" xfId="20511" quotePrefix="1" applyNumberFormat="1" applyFont="1" applyFill="1" applyBorder="1" applyAlignment="1">
      <alignment horizontal="center" vertical="center" wrapText="1"/>
    </xf>
    <xf numFmtId="0" fontId="263" fillId="69" borderId="64" xfId="0" quotePrefix="1" applyFont="1" applyFill="1" applyBorder="1" applyAlignment="1">
      <alignment horizontal="center" vertical="center"/>
    </xf>
    <xf numFmtId="0" fontId="263" fillId="69" borderId="64" xfId="0" applyFont="1" applyFill="1" applyBorder="1" applyAlignment="1">
      <alignment vertical="center" wrapText="1"/>
    </xf>
    <xf numFmtId="0" fontId="263" fillId="69" borderId="64" xfId="0" applyFont="1" applyFill="1" applyBorder="1" applyAlignment="1">
      <alignment horizontal="center" vertical="center" wrapText="1"/>
    </xf>
    <xf numFmtId="235" fontId="263" fillId="69" borderId="64" xfId="1600" applyNumberFormat="1" applyFont="1" applyFill="1" applyBorder="1" applyAlignment="1">
      <alignment horizontal="center" vertical="center" wrapText="1"/>
    </xf>
    <xf numFmtId="165" fontId="263" fillId="69" borderId="64" xfId="20511" applyNumberFormat="1" applyFont="1" applyFill="1" applyBorder="1" applyAlignment="1">
      <alignment horizontal="right" vertical="center"/>
    </xf>
    <xf numFmtId="3" fontId="263" fillId="69" borderId="64" xfId="20511" applyNumberFormat="1" applyFont="1" applyFill="1" applyBorder="1" applyAlignment="1">
      <alignment horizontal="center" vertical="center" wrapText="1"/>
    </xf>
    <xf numFmtId="0" fontId="293" fillId="0" borderId="64" xfId="0" quotePrefix="1" applyFont="1" applyBorder="1" applyAlignment="1">
      <alignment horizontal="center" vertical="center"/>
    </xf>
    <xf numFmtId="0" fontId="293" fillId="0" borderId="64" xfId="0" applyFont="1" applyBorder="1" applyAlignment="1">
      <alignment vertical="center" wrapText="1"/>
    </xf>
    <xf numFmtId="235" fontId="293" fillId="0" borderId="64" xfId="1600" applyNumberFormat="1" applyFont="1" applyFill="1" applyBorder="1" applyAlignment="1">
      <alignment horizontal="center" vertical="center" wrapText="1"/>
    </xf>
    <xf numFmtId="165" fontId="293" fillId="0" borderId="64" xfId="20511" applyNumberFormat="1" applyFont="1" applyBorder="1" applyAlignment="1">
      <alignment horizontal="right" vertical="center"/>
    </xf>
    <xf numFmtId="3" fontId="293" fillId="0" borderId="64" xfId="20511" applyNumberFormat="1" applyFont="1" applyBorder="1" applyAlignment="1">
      <alignment horizontal="center" vertical="center" wrapText="1"/>
    </xf>
    <xf numFmtId="0" fontId="33" fillId="66" borderId="64" xfId="0" applyFont="1" applyFill="1" applyBorder="1" applyAlignment="1">
      <alignment horizontal="center" vertical="center" wrapText="1"/>
    </xf>
    <xf numFmtId="235" fontId="33" fillId="0" borderId="64" xfId="1600" applyNumberFormat="1" applyFont="1" applyFill="1" applyBorder="1" applyAlignment="1">
      <alignment horizontal="center" vertical="center" wrapText="1"/>
    </xf>
    <xf numFmtId="165" fontId="33" fillId="0" borderId="64" xfId="20511" applyNumberFormat="1" applyFont="1" applyBorder="1" applyAlignment="1">
      <alignment horizontal="right" vertical="center"/>
    </xf>
    <xf numFmtId="3" fontId="33" fillId="0" borderId="64" xfId="20511" applyNumberFormat="1" applyFont="1" applyBorder="1" applyAlignment="1">
      <alignment horizontal="center" vertical="center" wrapText="1"/>
    </xf>
    <xf numFmtId="0" fontId="293" fillId="0" borderId="64" xfId="0" quotePrefix="1" applyFont="1" applyBorder="1" applyAlignment="1">
      <alignment horizontal="right" vertical="center"/>
    </xf>
    <xf numFmtId="0" fontId="33" fillId="0" borderId="64" xfId="0" quotePrefix="1" applyFont="1" applyBorder="1" applyAlignment="1">
      <alignment horizontal="center" vertical="center"/>
    </xf>
    <xf numFmtId="3" fontId="262" fillId="66" borderId="64" xfId="20511" applyNumberFormat="1" applyFont="1" applyFill="1" applyBorder="1" applyAlignment="1">
      <alignment horizontal="center" vertical="center" wrapText="1"/>
    </xf>
    <xf numFmtId="0" fontId="263" fillId="0" borderId="64" xfId="0" quotePrefix="1" applyFont="1" applyBorder="1" applyAlignment="1">
      <alignment horizontal="center" vertical="center"/>
    </xf>
    <xf numFmtId="235" fontId="263" fillId="0" borderId="64" xfId="1600" applyNumberFormat="1" applyFont="1" applyFill="1" applyBorder="1" applyAlignment="1">
      <alignment horizontal="center" vertical="center" wrapText="1"/>
    </xf>
    <xf numFmtId="3" fontId="263" fillId="0" borderId="64" xfId="0" applyNumberFormat="1" applyFont="1" applyBorder="1" applyAlignment="1">
      <alignment horizontal="center" vertical="center" wrapText="1"/>
    </xf>
    <xf numFmtId="0" fontId="33" fillId="0" borderId="76" xfId="0" applyFont="1" applyBorder="1" applyAlignment="1">
      <alignment vertical="center" wrapText="1"/>
    </xf>
    <xf numFmtId="3" fontId="33" fillId="0" borderId="64" xfId="0" applyNumberFormat="1" applyFont="1" applyBorder="1" applyAlignment="1">
      <alignment horizontal="center" vertical="center" wrapText="1"/>
    </xf>
    <xf numFmtId="235" fontId="33" fillId="0" borderId="76" xfId="1600" applyNumberFormat="1" applyFont="1" applyFill="1" applyBorder="1" applyAlignment="1">
      <alignment horizontal="center" vertical="center" wrapText="1"/>
    </xf>
    <xf numFmtId="3" fontId="33" fillId="0" borderId="76" xfId="0" applyNumberFormat="1" applyFont="1" applyBorder="1" applyAlignment="1">
      <alignment horizontal="center" vertical="center" wrapText="1"/>
    </xf>
    <xf numFmtId="336" fontId="262" fillId="0" borderId="0" xfId="0" applyNumberFormat="1" applyFont="1" applyAlignment="1">
      <alignment vertical="center"/>
    </xf>
    <xf numFmtId="235" fontId="33" fillId="0" borderId="0" xfId="0" applyNumberFormat="1" applyFont="1" applyAlignment="1">
      <alignment vertical="center"/>
    </xf>
    <xf numFmtId="235" fontId="293" fillId="66" borderId="0" xfId="0" applyNumberFormat="1" applyFont="1" applyFill="1" applyAlignment="1">
      <alignment vertical="center"/>
    </xf>
    <xf numFmtId="165" fontId="263" fillId="0" borderId="64" xfId="20511" applyNumberFormat="1" applyFont="1" applyBorder="1" applyAlignment="1">
      <alignment horizontal="right" vertical="center"/>
    </xf>
    <xf numFmtId="3" fontId="263" fillId="0" borderId="64" xfId="20511" applyNumberFormat="1" applyFont="1" applyBorder="1" applyAlignment="1">
      <alignment horizontal="center" vertical="center" wrapText="1"/>
    </xf>
    <xf numFmtId="0" fontId="263" fillId="0" borderId="0" xfId="0" applyFont="1" applyAlignment="1">
      <alignment vertical="center"/>
    </xf>
    <xf numFmtId="2" fontId="33" fillId="0" borderId="0" xfId="0" applyNumberFormat="1" applyFont="1" applyAlignment="1">
      <alignment vertical="center"/>
    </xf>
    <xf numFmtId="3" fontId="263" fillId="0" borderId="64" xfId="20511" applyNumberFormat="1" applyFont="1" applyFill="1" applyBorder="1" applyAlignment="1">
      <alignment horizontal="center" vertical="center" wrapText="1"/>
    </xf>
    <xf numFmtId="0" fontId="33" fillId="68" borderId="64" xfId="0" applyFont="1" applyFill="1" applyBorder="1" applyAlignment="1">
      <alignment horizontal="center" vertical="center" wrapText="1"/>
    </xf>
    <xf numFmtId="235" fontId="265" fillId="66" borderId="0" xfId="0" applyNumberFormat="1" applyFont="1" applyFill="1" applyAlignment="1">
      <alignment vertical="center"/>
    </xf>
    <xf numFmtId="0" fontId="263" fillId="68" borderId="64" xfId="0" applyFont="1" applyFill="1" applyBorder="1" applyAlignment="1">
      <alignment horizontal="center" vertical="center" wrapText="1"/>
    </xf>
    <xf numFmtId="3" fontId="299" fillId="0" borderId="64" xfId="0" applyNumberFormat="1" applyFont="1" applyBorder="1" applyAlignment="1">
      <alignment horizontal="center" vertical="center" wrapText="1"/>
    </xf>
    <xf numFmtId="3" fontId="263" fillId="0" borderId="0" xfId="0" applyNumberFormat="1" applyFont="1" applyAlignment="1">
      <alignment vertical="center"/>
    </xf>
    <xf numFmtId="3" fontId="262" fillId="66" borderId="64" xfId="0" applyNumberFormat="1" applyFont="1" applyFill="1" applyBorder="1" applyAlignment="1">
      <alignment horizontal="center" vertical="center" wrapText="1"/>
    </xf>
    <xf numFmtId="0" fontId="262" fillId="0" borderId="64" xfId="0" applyFont="1" applyBorder="1" applyAlignment="1">
      <alignment horizontal="center" vertical="center"/>
    </xf>
    <xf numFmtId="3" fontId="262" fillId="0" borderId="64" xfId="0" applyNumberFormat="1" applyFont="1" applyBorder="1" applyAlignment="1">
      <alignment horizontal="center" vertical="center" wrapText="1"/>
    </xf>
    <xf numFmtId="235" fontId="293" fillId="0" borderId="0" xfId="0" applyNumberFormat="1" applyFont="1" applyAlignment="1">
      <alignment vertical="center"/>
    </xf>
    <xf numFmtId="0" fontId="265" fillId="0" borderId="64" xfId="0" quotePrefix="1" applyFont="1" applyBorder="1" applyAlignment="1">
      <alignment horizontal="center" vertical="center"/>
    </xf>
    <xf numFmtId="0" fontId="265" fillId="0" borderId="64" xfId="0" applyFont="1" applyBorder="1" applyAlignment="1">
      <alignment vertical="center" wrapText="1"/>
    </xf>
    <xf numFmtId="0" fontId="265" fillId="0" borderId="64" xfId="0" applyFont="1" applyBorder="1" applyAlignment="1">
      <alignment horizontal="center" vertical="center" wrapText="1"/>
    </xf>
    <xf numFmtId="235" fontId="265" fillId="0" borderId="64" xfId="1600" applyNumberFormat="1" applyFont="1" applyFill="1" applyBorder="1" applyAlignment="1">
      <alignment horizontal="center" vertical="center" wrapText="1"/>
    </xf>
    <xf numFmtId="0" fontId="265" fillId="0" borderId="0" xfId="0" applyFont="1" applyAlignment="1">
      <alignment vertical="center"/>
    </xf>
    <xf numFmtId="0" fontId="262" fillId="0" borderId="64" xfId="0" quotePrefix="1" applyFont="1" applyBorder="1" applyAlignment="1">
      <alignment horizontal="center" vertical="center"/>
    </xf>
    <xf numFmtId="0" fontId="262" fillId="0" borderId="0" xfId="0" applyFont="1" applyAlignment="1">
      <alignment vertical="center"/>
    </xf>
    <xf numFmtId="0" fontId="293" fillId="66" borderId="64" xfId="0" applyFont="1" applyFill="1" applyBorder="1" applyAlignment="1">
      <alignment horizontal="center" vertical="center" wrapText="1"/>
    </xf>
    <xf numFmtId="0" fontId="293" fillId="68" borderId="64" xfId="0" applyFont="1" applyFill="1" applyBorder="1" applyAlignment="1">
      <alignment horizontal="center" vertical="center" wrapText="1"/>
    </xf>
    <xf numFmtId="3" fontId="293" fillId="0" borderId="64" xfId="0" applyNumberFormat="1" applyFont="1" applyBorder="1" applyAlignment="1">
      <alignment horizontal="center" vertical="center" wrapText="1"/>
    </xf>
    <xf numFmtId="0" fontId="293" fillId="0" borderId="0" xfId="0" applyFont="1" applyAlignment="1">
      <alignment vertical="center"/>
    </xf>
    <xf numFmtId="235" fontId="263" fillId="68" borderId="64" xfId="1600" applyNumberFormat="1" applyFont="1" applyFill="1" applyBorder="1" applyAlignment="1">
      <alignment horizontal="center" vertical="center" wrapText="1"/>
    </xf>
    <xf numFmtId="0" fontId="263" fillId="68" borderId="0" xfId="0" applyFont="1" applyFill="1" applyAlignment="1">
      <alignment horizontal="center" vertical="center"/>
    </xf>
    <xf numFmtId="0" fontId="299" fillId="0" borderId="64" xfId="0" quotePrefix="1" applyFont="1" applyBorder="1" applyAlignment="1">
      <alignment horizontal="center" vertical="center"/>
    </xf>
    <xf numFmtId="0" fontId="299" fillId="0" borderId="64" xfId="0" applyFont="1" applyBorder="1" applyAlignment="1">
      <alignment vertical="center" wrapText="1"/>
    </xf>
    <xf numFmtId="0" fontId="299" fillId="0" borderId="64" xfId="0" applyFont="1" applyBorder="1" applyAlignment="1">
      <alignment horizontal="center" vertical="center" wrapText="1"/>
    </xf>
    <xf numFmtId="0" fontId="299" fillId="68" borderId="64" xfId="0" applyFont="1" applyFill="1" applyBorder="1" applyAlignment="1">
      <alignment horizontal="center" vertical="center" wrapText="1"/>
    </xf>
    <xf numFmtId="235" fontId="299" fillId="0" borderId="64" xfId="1600" applyNumberFormat="1" applyFont="1" applyFill="1" applyBorder="1" applyAlignment="1">
      <alignment horizontal="center" vertical="center" wrapText="1"/>
    </xf>
    <xf numFmtId="0" fontId="299" fillId="0" borderId="0" xfId="0" applyFont="1" applyAlignment="1">
      <alignment vertical="center"/>
    </xf>
    <xf numFmtId="43" fontId="263" fillId="0" borderId="64" xfId="1600" applyFont="1" applyFill="1" applyBorder="1" applyAlignment="1">
      <alignment horizontal="center" vertical="center" wrapText="1"/>
    </xf>
    <xf numFmtId="0" fontId="263" fillId="0" borderId="76" xfId="0" quotePrefix="1" applyFont="1" applyBorder="1" applyAlignment="1">
      <alignment horizontal="center" vertical="center"/>
    </xf>
    <xf numFmtId="0" fontId="263" fillId="0" borderId="76" xfId="0" applyFont="1" applyBorder="1" applyAlignment="1">
      <alignment vertical="center" wrapText="1"/>
    </xf>
    <xf numFmtId="235" fontId="263" fillId="0" borderId="76" xfId="1600" applyNumberFormat="1" applyFont="1" applyFill="1" applyBorder="1" applyAlignment="1">
      <alignment horizontal="center" vertical="center" wrapText="1"/>
    </xf>
    <xf numFmtId="3" fontId="263" fillId="0" borderId="76" xfId="0" applyNumberFormat="1" applyFont="1" applyBorder="1" applyAlignment="1">
      <alignment horizontal="center" vertical="center" wrapText="1"/>
    </xf>
    <xf numFmtId="0" fontId="33" fillId="0" borderId="76" xfId="0" quotePrefix="1" applyFont="1" applyBorder="1" applyAlignment="1">
      <alignment horizontal="right" vertical="center"/>
    </xf>
    <xf numFmtId="0" fontId="301" fillId="0" borderId="0" xfId="0" applyFont="1" applyAlignment="1">
      <alignment vertical="center"/>
    </xf>
    <xf numFmtId="235" fontId="301" fillId="0" borderId="0" xfId="0" applyNumberFormat="1" applyFont="1" applyAlignment="1">
      <alignment vertical="center"/>
    </xf>
    <xf numFmtId="0" fontId="302" fillId="0" borderId="0" xfId="0" applyFont="1" applyAlignment="1">
      <alignment vertical="center"/>
    </xf>
    <xf numFmtId="235" fontId="302" fillId="0" borderId="0" xfId="0" applyNumberFormat="1" applyFont="1" applyAlignment="1">
      <alignment vertical="center"/>
    </xf>
    <xf numFmtId="0" fontId="303" fillId="0" borderId="0" xfId="0" applyFont="1" applyAlignment="1">
      <alignment vertical="center"/>
    </xf>
    <xf numFmtId="0" fontId="300" fillId="0" borderId="0" xfId="0" applyFont="1" applyAlignment="1">
      <alignment vertical="center"/>
    </xf>
    <xf numFmtId="252" fontId="269" fillId="0" borderId="0" xfId="0" applyNumberFormat="1" applyFont="1" applyAlignment="1">
      <alignment vertical="center"/>
    </xf>
    <xf numFmtId="0" fontId="262" fillId="0" borderId="68" xfId="20512" applyFont="1" applyBorder="1" applyAlignment="1">
      <alignment horizontal="center" vertical="center" wrapText="1"/>
    </xf>
    <xf numFmtId="0" fontId="300" fillId="0" borderId="0" xfId="0" applyFont="1" applyAlignment="1">
      <alignment horizontal="center" vertical="center"/>
    </xf>
    <xf numFmtId="0" fontId="306" fillId="67" borderId="0" xfId="0" applyFont="1" applyFill="1" applyAlignment="1">
      <alignment horizontal="left" vertical="center" wrapText="1"/>
    </xf>
    <xf numFmtId="0" fontId="306" fillId="67" borderId="0" xfId="0" applyFont="1" applyFill="1" applyAlignment="1">
      <alignment horizontal="center" vertical="center" wrapText="1"/>
    </xf>
    <xf numFmtId="0" fontId="307" fillId="0" borderId="0" xfId="0" applyFont="1" applyAlignment="1">
      <alignment vertical="center"/>
    </xf>
    <xf numFmtId="0" fontId="259" fillId="0" borderId="0" xfId="0" applyFont="1" applyAlignment="1">
      <alignment vertical="center"/>
    </xf>
    <xf numFmtId="0" fontId="305" fillId="0" borderId="0" xfId="0" applyFont="1" applyAlignment="1">
      <alignment vertical="center"/>
    </xf>
    <xf numFmtId="0" fontId="2" fillId="0" borderId="0" xfId="0" applyFont="1" applyAlignment="1">
      <alignment vertical="center"/>
    </xf>
    <xf numFmtId="0" fontId="259" fillId="0" borderId="0" xfId="0" applyFont="1" applyAlignment="1">
      <alignment vertical="center" wrapText="1"/>
    </xf>
    <xf numFmtId="0" fontId="305" fillId="0" borderId="0" xfId="0" applyFont="1" applyAlignment="1">
      <alignment vertical="center" wrapText="1"/>
    </xf>
    <xf numFmtId="0" fontId="308" fillId="0" borderId="0" xfId="0" applyFont="1" applyAlignment="1">
      <alignment vertical="center" wrapText="1"/>
    </xf>
    <xf numFmtId="0" fontId="257" fillId="0" borderId="0" xfId="0" applyFont="1" applyAlignment="1">
      <alignment vertical="center" wrapText="1"/>
    </xf>
    <xf numFmtId="0" fontId="309" fillId="0" borderId="0" xfId="0" applyFont="1" applyAlignment="1">
      <alignment vertical="center" wrapText="1"/>
    </xf>
    <xf numFmtId="0" fontId="33" fillId="0" borderId="8" xfId="0" applyFont="1" applyBorder="1" applyAlignment="1">
      <alignment horizontal="center" vertical="center" wrapText="1"/>
    </xf>
    <xf numFmtId="0" fontId="310" fillId="0" borderId="0" xfId="0" applyFont="1" applyAlignment="1">
      <alignment vertical="center"/>
    </xf>
    <xf numFmtId="0" fontId="260" fillId="0" borderId="0" xfId="0" applyFont="1" applyAlignment="1">
      <alignment vertical="center"/>
    </xf>
    <xf numFmtId="0" fontId="311" fillId="0" borderId="0" xfId="0" applyFont="1" applyAlignment="1">
      <alignment vertical="center"/>
    </xf>
    <xf numFmtId="0" fontId="312" fillId="0" borderId="0" xfId="0" applyFont="1" applyAlignment="1">
      <alignment vertical="center"/>
    </xf>
    <xf numFmtId="0" fontId="33" fillId="24" borderId="66" xfId="0" applyFont="1" applyFill="1" applyBorder="1" applyAlignment="1">
      <alignment horizontal="center" vertical="center" wrapText="1"/>
    </xf>
    <xf numFmtId="0" fontId="33" fillId="67" borderId="66" xfId="0" applyFont="1" applyFill="1" applyBorder="1" applyAlignment="1">
      <alignment vertical="center" wrapText="1"/>
    </xf>
    <xf numFmtId="0" fontId="33" fillId="67" borderId="66" xfId="0" applyFont="1" applyFill="1" applyBorder="1" applyAlignment="1">
      <alignment horizontal="center" vertical="center" wrapText="1"/>
    </xf>
    <xf numFmtId="235" fontId="33" fillId="0" borderId="66" xfId="1600" applyNumberFormat="1" applyFont="1" applyFill="1" applyBorder="1" applyAlignment="1">
      <alignment horizontal="center" vertical="center" wrapText="1"/>
    </xf>
    <xf numFmtId="3" fontId="33" fillId="0" borderId="66" xfId="0" applyNumberFormat="1" applyFont="1" applyBorder="1" applyAlignment="1">
      <alignment horizontal="center" vertical="center" wrapText="1"/>
    </xf>
    <xf numFmtId="0" fontId="313" fillId="0" borderId="0" xfId="0" applyFont="1" applyAlignment="1">
      <alignment horizontal="center" vertical="center"/>
    </xf>
    <xf numFmtId="0" fontId="314" fillId="67" borderId="0" xfId="0" applyFont="1" applyFill="1" applyAlignment="1">
      <alignment horizontal="left" vertical="center" wrapText="1"/>
    </xf>
    <xf numFmtId="0" fontId="314" fillId="67" borderId="0" xfId="0" applyFont="1" applyFill="1" applyAlignment="1">
      <alignment horizontal="center" vertical="center" wrapText="1"/>
    </xf>
    <xf numFmtId="0" fontId="313" fillId="0" borderId="0" xfId="0" applyFont="1" applyAlignment="1">
      <alignment vertical="center"/>
    </xf>
    <xf numFmtId="0" fontId="313" fillId="0" borderId="0" xfId="0" applyFont="1" applyAlignment="1">
      <alignment horizontal="center" vertical="center" wrapText="1"/>
    </xf>
    <xf numFmtId="0" fontId="304" fillId="0" borderId="0" xfId="0" applyFont="1" applyAlignment="1">
      <alignment vertical="center"/>
    </xf>
    <xf numFmtId="0" fontId="313" fillId="0" borderId="0" xfId="0" quotePrefix="1" applyFont="1" applyAlignment="1">
      <alignment horizontal="center" vertical="center"/>
    </xf>
    <xf numFmtId="0" fontId="313" fillId="0" borderId="0" xfId="0" applyFont="1" applyAlignment="1">
      <alignment horizontal="left" vertical="center"/>
    </xf>
    <xf numFmtId="0" fontId="304" fillId="0" borderId="0" xfId="0" applyFont="1" applyAlignment="1">
      <alignment horizontal="left" vertical="center"/>
    </xf>
    <xf numFmtId="0" fontId="301" fillId="0" borderId="0" xfId="0" quotePrefix="1" applyFont="1" applyAlignment="1">
      <alignment horizontal="right" vertical="center" wrapText="1"/>
    </xf>
    <xf numFmtId="0" fontId="301" fillId="0" borderId="0" xfId="0" applyFont="1" applyAlignment="1">
      <alignment horizontal="center" vertical="center" wrapText="1"/>
    </xf>
    <xf numFmtId="0" fontId="301" fillId="0" borderId="0" xfId="0" applyFont="1" applyAlignment="1">
      <alignment vertical="center" wrapText="1"/>
    </xf>
    <xf numFmtId="0" fontId="262" fillId="67" borderId="77" xfId="20512" applyFont="1" applyFill="1" applyBorder="1" applyAlignment="1">
      <alignment horizontal="center" vertical="center" wrapText="1"/>
    </xf>
    <xf numFmtId="3" fontId="262" fillId="67" borderId="77" xfId="20511" applyNumberFormat="1" applyFont="1" applyFill="1" applyBorder="1" applyAlignment="1">
      <alignment horizontal="right" vertical="center" wrapText="1"/>
    </xf>
    <xf numFmtId="3" fontId="262" fillId="67" borderId="77" xfId="20512" applyNumberFormat="1" applyFont="1" applyFill="1" applyBorder="1" applyAlignment="1">
      <alignment horizontal="right" vertical="center" wrapText="1"/>
    </xf>
    <xf numFmtId="0" fontId="33" fillId="67" borderId="64" xfId="0" quotePrefix="1" applyFont="1" applyFill="1" applyBorder="1" applyAlignment="1">
      <alignment horizontal="center" vertical="center"/>
    </xf>
    <xf numFmtId="0" fontId="263" fillId="24" borderId="64" xfId="0" quotePrefix="1" applyFont="1" applyFill="1" applyBorder="1" applyAlignment="1">
      <alignment horizontal="center" vertical="center" wrapText="1"/>
    </xf>
    <xf numFmtId="0" fontId="263" fillId="24" borderId="76" xfId="0" quotePrefix="1" applyFont="1" applyFill="1" applyBorder="1" applyAlignment="1">
      <alignment horizontal="center" vertical="center" wrapText="1"/>
    </xf>
    <xf numFmtId="0" fontId="33" fillId="24" borderId="76" xfId="0" quotePrefix="1" applyFont="1" applyFill="1" applyBorder="1" applyAlignment="1">
      <alignment horizontal="center" vertical="center" wrapText="1"/>
    </xf>
    <xf numFmtId="0" fontId="262" fillId="0" borderId="0" xfId="20512" applyFont="1" applyAlignment="1">
      <alignment horizontal="center" vertical="center" wrapText="1"/>
    </xf>
    <xf numFmtId="0" fontId="262" fillId="0" borderId="77" xfId="20512" applyFont="1" applyBorder="1" applyAlignment="1">
      <alignment horizontal="center" vertical="center" wrapText="1"/>
    </xf>
    <xf numFmtId="3" fontId="262" fillId="0" borderId="0" xfId="20512" applyNumberFormat="1" applyFont="1" applyAlignment="1">
      <alignment horizontal="center" vertical="center" wrapText="1"/>
    </xf>
    <xf numFmtId="3" fontId="262" fillId="66" borderId="0" xfId="20511" quotePrefix="1" applyNumberFormat="1" applyFont="1" applyFill="1" applyBorder="1" applyAlignment="1">
      <alignment horizontal="center" vertical="center" wrapText="1"/>
    </xf>
    <xf numFmtId="3" fontId="263" fillId="0" borderId="0" xfId="20511" applyNumberFormat="1" applyFont="1" applyFill="1" applyBorder="1" applyAlignment="1">
      <alignment horizontal="center" vertical="center" wrapText="1"/>
    </xf>
    <xf numFmtId="3" fontId="33" fillId="0" borderId="0" xfId="20511" applyNumberFormat="1" applyFont="1" applyFill="1" applyBorder="1" applyAlignment="1">
      <alignment horizontal="center" vertical="center" wrapText="1"/>
    </xf>
    <xf numFmtId="3" fontId="262" fillId="66" borderId="0" xfId="20511" applyNumberFormat="1" applyFont="1" applyFill="1" applyBorder="1" applyAlignment="1">
      <alignment horizontal="center" vertical="center" wrapText="1"/>
    </xf>
    <xf numFmtId="3" fontId="263" fillId="0" borderId="0" xfId="0" applyNumberFormat="1" applyFont="1" applyAlignment="1">
      <alignment horizontal="center" vertical="center" wrapText="1"/>
    </xf>
    <xf numFmtId="3" fontId="262" fillId="66" borderId="0" xfId="0" applyNumberFormat="1" applyFont="1" applyFill="1" applyAlignment="1">
      <alignment horizontal="center" vertical="center" wrapText="1"/>
    </xf>
    <xf numFmtId="3" fontId="33" fillId="0" borderId="0" xfId="0" applyNumberFormat="1" applyFont="1" applyAlignment="1">
      <alignment horizontal="center" vertical="center" wrapText="1"/>
    </xf>
    <xf numFmtId="0" fontId="33" fillId="0" borderId="76" xfId="0" quotePrefix="1" applyFont="1" applyBorder="1" applyAlignment="1">
      <alignment horizontal="center" vertical="center"/>
    </xf>
    <xf numFmtId="0" fontId="315" fillId="0" borderId="0" xfId="0" applyFont="1" applyAlignment="1">
      <alignment horizontal="center" vertical="center" wrapText="1"/>
    </xf>
    <xf numFmtId="0" fontId="315" fillId="0" borderId="0" xfId="0" applyFont="1" applyAlignment="1">
      <alignment horizontal="left" vertical="center" wrapText="1"/>
    </xf>
    <xf numFmtId="336" fontId="262" fillId="66" borderId="64" xfId="0" applyNumberFormat="1" applyFont="1" applyFill="1" applyBorder="1" applyAlignment="1">
      <alignment horizontal="right" vertical="center" wrapText="1"/>
    </xf>
    <xf numFmtId="0" fontId="259" fillId="0" borderId="0" xfId="0" applyFont="1" applyAlignment="1">
      <alignment horizontal="center" vertical="center" wrapText="1"/>
    </xf>
    <xf numFmtId="0" fontId="259" fillId="0" borderId="0" xfId="0" applyFont="1" applyAlignment="1">
      <alignment horizontal="center" vertical="center"/>
    </xf>
    <xf numFmtId="0" fontId="257" fillId="0" borderId="0" xfId="0" applyFont="1" applyAlignment="1">
      <alignment horizontal="center" vertical="center" wrapText="1"/>
    </xf>
    <xf numFmtId="0" fontId="313" fillId="0" borderId="0" xfId="0" applyFont="1" applyAlignment="1">
      <alignment horizontal="left" vertical="center" wrapText="1"/>
    </xf>
    <xf numFmtId="3" fontId="262" fillId="0" borderId="77" xfId="20512" applyNumberFormat="1" applyFont="1" applyBorder="1" applyAlignment="1">
      <alignment horizontal="center" vertical="center" wrapText="1"/>
    </xf>
    <xf numFmtId="3" fontId="33" fillId="0" borderId="64" xfId="20511" applyNumberFormat="1" applyFont="1" applyFill="1" applyBorder="1" applyAlignment="1">
      <alignment horizontal="center" vertical="center" wrapText="1"/>
    </xf>
    <xf numFmtId="0" fontId="315" fillId="0" borderId="0" xfId="0" applyFont="1" applyAlignment="1">
      <alignment horizontal="center" vertical="center"/>
    </xf>
    <xf numFmtId="0" fontId="315" fillId="0" borderId="0" xfId="0" applyFont="1" applyAlignment="1">
      <alignment vertical="center"/>
    </xf>
    <xf numFmtId="0" fontId="315" fillId="0" borderId="0" xfId="0" quotePrefix="1" applyFont="1" applyAlignment="1">
      <alignment horizontal="center" vertical="center"/>
    </xf>
    <xf numFmtId="0" fontId="315" fillId="0" borderId="0" xfId="0" quotePrefix="1" applyFont="1" applyAlignment="1">
      <alignment horizontal="left" vertical="center" wrapText="1"/>
    </xf>
    <xf numFmtId="0" fontId="315" fillId="0" borderId="0" xfId="0" applyFont="1" applyAlignment="1">
      <alignment horizontal="left" vertical="center"/>
    </xf>
    <xf numFmtId="0" fontId="2" fillId="0" borderId="0" xfId="0" applyFont="1" applyAlignment="1">
      <alignment horizontal="left" vertical="center"/>
    </xf>
    <xf numFmtId="0" fontId="33" fillId="0" borderId="0" xfId="0" quotePrefix="1" applyFont="1" applyAlignment="1">
      <alignment horizontal="right" vertical="center" wrapText="1"/>
    </xf>
    <xf numFmtId="3" fontId="33" fillId="0" borderId="0" xfId="0" applyNumberFormat="1" applyFont="1" applyAlignment="1">
      <alignment vertical="center"/>
    </xf>
    <xf numFmtId="0" fontId="33" fillId="67" borderId="0" xfId="0" applyFont="1" applyFill="1" applyAlignment="1">
      <alignment vertical="center"/>
    </xf>
    <xf numFmtId="0" fontId="280" fillId="0" borderId="0" xfId="0" applyFont="1" applyAlignment="1">
      <alignment vertical="center"/>
    </xf>
    <xf numFmtId="0" fontId="317" fillId="0" borderId="0" xfId="0" applyFont="1" applyAlignment="1">
      <alignment vertical="center"/>
    </xf>
    <xf numFmtId="3" fontId="33" fillId="0" borderId="66" xfId="0" applyNumberFormat="1" applyFont="1" applyBorder="1" applyAlignment="1">
      <alignment horizontal="right" vertical="center"/>
    </xf>
    <xf numFmtId="0" fontId="318" fillId="0" borderId="0" xfId="0" applyFont="1" applyAlignment="1">
      <alignment vertical="center"/>
    </xf>
    <xf numFmtId="0" fontId="319" fillId="0" borderId="0" xfId="0" applyFont="1" applyAlignment="1">
      <alignment vertical="center" wrapText="1"/>
    </xf>
    <xf numFmtId="0" fontId="301" fillId="0" borderId="8" xfId="0" applyFont="1" applyBorder="1" applyAlignment="1">
      <alignment horizontal="center" vertical="center" wrapText="1"/>
    </xf>
    <xf numFmtId="3" fontId="303" fillId="67" borderId="77" xfId="20512" applyNumberFormat="1" applyFont="1" applyFill="1" applyBorder="1" applyAlignment="1">
      <alignment horizontal="center" vertical="center" wrapText="1"/>
    </xf>
    <xf numFmtId="3" fontId="303" fillId="66" borderId="64" xfId="20511" quotePrefix="1" applyNumberFormat="1" applyFont="1" applyFill="1" applyBorder="1" applyAlignment="1">
      <alignment horizontal="center" vertical="center" wrapText="1"/>
    </xf>
    <xf numFmtId="3" fontId="302" fillId="0" borderId="64" xfId="20511" applyNumberFormat="1" applyFont="1" applyBorder="1" applyAlignment="1">
      <alignment horizontal="center" vertical="center" wrapText="1"/>
    </xf>
    <xf numFmtId="3" fontId="301" fillId="0" borderId="64" xfId="20511" applyNumberFormat="1" applyFont="1" applyBorder="1" applyAlignment="1">
      <alignment horizontal="center" vertical="center" wrapText="1"/>
    </xf>
    <xf numFmtId="3" fontId="303" fillId="66" borderId="64" xfId="20511" applyNumberFormat="1" applyFont="1" applyFill="1" applyBorder="1" applyAlignment="1">
      <alignment horizontal="center" vertical="center" wrapText="1"/>
    </xf>
    <xf numFmtId="3" fontId="303" fillId="66" borderId="64" xfId="0" applyNumberFormat="1" applyFont="1" applyFill="1" applyBorder="1" applyAlignment="1">
      <alignment horizontal="center" vertical="center" wrapText="1"/>
    </xf>
    <xf numFmtId="3" fontId="303" fillId="0" borderId="64" xfId="0" applyNumberFormat="1" applyFont="1" applyBorder="1" applyAlignment="1">
      <alignment horizontal="center" vertical="center" wrapText="1"/>
    </xf>
    <xf numFmtId="3" fontId="301" fillId="0" borderId="64" xfId="0" applyNumberFormat="1" applyFont="1" applyBorder="1" applyAlignment="1">
      <alignment horizontal="center" vertical="center" wrapText="1"/>
    </xf>
    <xf numFmtId="3" fontId="302" fillId="0" borderId="64" xfId="0" applyNumberFormat="1" applyFont="1" applyBorder="1" applyAlignment="1">
      <alignment horizontal="center" vertical="center" wrapText="1"/>
    </xf>
    <xf numFmtId="3" fontId="301" fillId="0" borderId="66" xfId="0" applyNumberFormat="1" applyFont="1" applyBorder="1" applyAlignment="1">
      <alignment horizontal="center" vertical="center" wrapText="1"/>
    </xf>
    <xf numFmtId="0" fontId="320" fillId="67" borderId="0" xfId="0" applyFont="1" applyFill="1" applyAlignment="1">
      <alignment horizontal="left" vertical="center" wrapText="1"/>
    </xf>
    <xf numFmtId="0" fontId="320" fillId="67" borderId="0" xfId="0" applyFont="1" applyFill="1" applyAlignment="1">
      <alignment horizontal="center" vertical="center" wrapText="1"/>
    </xf>
    <xf numFmtId="0" fontId="321" fillId="0" borderId="0" xfId="0" applyFont="1" applyAlignment="1">
      <alignment vertical="center"/>
    </xf>
    <xf numFmtId="235" fontId="33" fillId="66" borderId="0" xfId="0" applyNumberFormat="1" applyFont="1" applyFill="1" applyAlignment="1">
      <alignment vertical="center"/>
    </xf>
    <xf numFmtId="235" fontId="263" fillId="0" borderId="0" xfId="0" applyNumberFormat="1" applyFont="1" applyAlignment="1">
      <alignment vertical="center"/>
    </xf>
    <xf numFmtId="22" fontId="33" fillId="68" borderId="0" xfId="0" applyNumberFormat="1" applyFont="1" applyFill="1" applyAlignment="1">
      <alignment vertical="center"/>
    </xf>
    <xf numFmtId="0" fontId="33" fillId="68" borderId="0" xfId="0" applyFont="1" applyFill="1" applyAlignment="1">
      <alignment vertical="center"/>
    </xf>
    <xf numFmtId="0" fontId="280" fillId="0" borderId="0" xfId="0" applyFont="1" applyAlignment="1">
      <alignment horizontal="left" vertical="center"/>
    </xf>
    <xf numFmtId="0" fontId="33" fillId="68" borderId="64" xfId="0" quotePrefix="1" applyFont="1" applyFill="1" applyBorder="1" applyAlignment="1">
      <alignment horizontal="center" vertical="center"/>
    </xf>
    <xf numFmtId="0" fontId="33" fillId="68" borderId="64" xfId="0" applyFont="1" applyFill="1" applyBorder="1" applyAlignment="1">
      <alignment vertical="center" wrapText="1"/>
    </xf>
    <xf numFmtId="235" fontId="33" fillId="68" borderId="64" xfId="1600" applyNumberFormat="1" applyFont="1" applyFill="1" applyBorder="1" applyAlignment="1">
      <alignment horizontal="center" vertical="center" wrapText="1"/>
    </xf>
    <xf numFmtId="3" fontId="33" fillId="68" borderId="64" xfId="20511" applyNumberFormat="1" applyFont="1" applyFill="1" applyBorder="1" applyAlignment="1">
      <alignment horizontal="center" vertical="center" wrapText="1"/>
    </xf>
    <xf numFmtId="0" fontId="262" fillId="0" borderId="64" xfId="0" applyFont="1" applyFill="1" applyBorder="1" applyAlignment="1">
      <alignment horizontal="center" vertical="center" wrapText="1"/>
    </xf>
    <xf numFmtId="0" fontId="33" fillId="0" borderId="64" xfId="0" applyFont="1" applyFill="1" applyBorder="1" applyAlignment="1">
      <alignment horizontal="center" vertical="center" wrapText="1"/>
    </xf>
    <xf numFmtId="0" fontId="33" fillId="0" borderId="64" xfId="0" applyFont="1" applyFill="1" applyBorder="1" applyAlignment="1">
      <alignment vertical="center" wrapText="1"/>
    </xf>
    <xf numFmtId="0" fontId="33" fillId="0" borderId="66" xfId="0" applyFont="1" applyFill="1" applyBorder="1" applyAlignment="1">
      <alignment horizontal="center" vertical="center" wrapText="1"/>
    </xf>
    <xf numFmtId="0" fontId="33" fillId="0" borderId="66" xfId="0" applyFont="1" applyFill="1" applyBorder="1" applyAlignment="1">
      <alignment vertical="center" wrapText="1"/>
    </xf>
    <xf numFmtId="0" fontId="259" fillId="0" borderId="0" xfId="0" applyFont="1" applyFill="1" applyAlignment="1">
      <alignment vertical="center"/>
    </xf>
    <xf numFmtId="0" fontId="33" fillId="0" borderId="0" xfId="0" applyFont="1" applyFill="1" applyAlignment="1">
      <alignment vertical="center"/>
    </xf>
    <xf numFmtId="0" fontId="259" fillId="0" borderId="0" xfId="0" applyFont="1" applyFill="1" applyAlignment="1">
      <alignment vertical="center" wrapText="1"/>
    </xf>
    <xf numFmtId="0" fontId="257" fillId="0" borderId="0" xfId="0" applyFont="1" applyFill="1" applyAlignment="1">
      <alignment vertical="center" wrapText="1"/>
    </xf>
    <xf numFmtId="0" fontId="33" fillId="0" borderId="0" xfId="0" applyFont="1" applyFill="1" applyAlignment="1">
      <alignment horizontal="center" vertical="center"/>
    </xf>
    <xf numFmtId="0" fontId="33" fillId="0" borderId="0" xfId="0" applyFont="1" applyFill="1" applyAlignment="1">
      <alignment vertical="center" wrapText="1"/>
    </xf>
    <xf numFmtId="0" fontId="33" fillId="0" borderId="0" xfId="0" applyFont="1" applyFill="1" applyAlignment="1">
      <alignment horizontal="center" vertical="center" wrapText="1"/>
    </xf>
    <xf numFmtId="0" fontId="262" fillId="0" borderId="80" xfId="20512" applyFont="1" applyFill="1" applyBorder="1" applyAlignment="1">
      <alignment horizontal="center" vertical="center" wrapText="1"/>
    </xf>
    <xf numFmtId="0" fontId="262" fillId="0" borderId="64" xfId="0" applyFont="1" applyFill="1" applyBorder="1" applyAlignment="1">
      <alignment horizontal="center" vertical="center"/>
    </xf>
    <xf numFmtId="0" fontId="262" fillId="0" borderId="64" xfId="0" applyFont="1" applyFill="1" applyBorder="1" applyAlignment="1">
      <alignment vertical="center" wrapText="1"/>
    </xf>
    <xf numFmtId="3" fontId="262" fillId="0" borderId="64" xfId="20511" quotePrefix="1" applyNumberFormat="1" applyFont="1" applyFill="1" applyBorder="1" applyAlignment="1">
      <alignment horizontal="center" vertical="center" wrapText="1"/>
    </xf>
    <xf numFmtId="0" fontId="33" fillId="0" borderId="64" xfId="0" quotePrefix="1" applyFont="1" applyFill="1" applyBorder="1" applyAlignment="1">
      <alignment horizontal="center" vertical="center"/>
    </xf>
    <xf numFmtId="0" fontId="2" fillId="0" borderId="0" xfId="0" applyFont="1" applyFill="1" applyAlignment="1">
      <alignment vertical="center"/>
    </xf>
    <xf numFmtId="0" fontId="319" fillId="0" borderId="0" xfId="0" applyFont="1" applyFill="1" applyAlignment="1">
      <alignment vertical="center" wrapText="1"/>
    </xf>
    <xf numFmtId="0" fontId="262" fillId="0" borderId="21" xfId="20512" applyFont="1" applyFill="1" applyBorder="1" applyAlignment="1">
      <alignment horizontal="center" vertical="center" wrapText="1"/>
    </xf>
    <xf numFmtId="336" fontId="262" fillId="0" borderId="0" xfId="0" applyNumberFormat="1" applyFont="1" applyFill="1" applyAlignment="1">
      <alignment vertical="center"/>
    </xf>
    <xf numFmtId="235" fontId="33" fillId="0" borderId="0" xfId="0" applyNumberFormat="1" applyFont="1" applyFill="1" applyAlignment="1">
      <alignment vertical="center"/>
    </xf>
    <xf numFmtId="0" fontId="263" fillId="0" borderId="64" xfId="0" quotePrefix="1" applyFont="1" applyFill="1" applyBorder="1" applyAlignment="1">
      <alignment horizontal="center" vertical="center"/>
    </xf>
    <xf numFmtId="0" fontId="263" fillId="0" borderId="64" xfId="0" applyFont="1" applyFill="1" applyBorder="1" applyAlignment="1">
      <alignment vertical="center" wrapText="1"/>
    </xf>
    <xf numFmtId="0" fontId="263" fillId="0" borderId="64" xfId="0" applyFont="1" applyFill="1" applyBorder="1" applyAlignment="1">
      <alignment horizontal="center" vertical="center" wrapText="1"/>
    </xf>
    <xf numFmtId="0" fontId="263" fillId="0" borderId="0" xfId="0" applyFont="1" applyFill="1" applyAlignment="1">
      <alignment vertical="center"/>
    </xf>
    <xf numFmtId="0" fontId="310" fillId="0" borderId="0" xfId="0" applyFont="1" applyFill="1" applyAlignment="1">
      <alignment vertical="center"/>
    </xf>
    <xf numFmtId="2" fontId="33" fillId="0" borderId="0" xfId="0" applyNumberFormat="1" applyFont="1" applyFill="1" applyAlignment="1">
      <alignment vertical="center"/>
    </xf>
    <xf numFmtId="167" fontId="262" fillId="0" borderId="64" xfId="20511" applyFont="1" applyFill="1" applyBorder="1" applyAlignment="1">
      <alignment horizontal="center" vertical="center"/>
    </xf>
    <xf numFmtId="167" fontId="262" fillId="0" borderId="64" xfId="20511" applyFont="1" applyFill="1" applyBorder="1" applyAlignment="1">
      <alignment vertical="center" wrapText="1"/>
    </xf>
    <xf numFmtId="167" fontId="262" fillId="0" borderId="64" xfId="20511" applyFont="1" applyFill="1" applyBorder="1" applyAlignment="1">
      <alignment horizontal="center" vertical="center" wrapText="1"/>
    </xf>
    <xf numFmtId="0" fontId="262" fillId="0" borderId="0" xfId="0" applyFont="1" applyFill="1" applyAlignment="1">
      <alignment vertical="center"/>
    </xf>
    <xf numFmtId="0" fontId="315" fillId="0" borderId="0" xfId="0" applyFont="1" applyFill="1" applyAlignment="1">
      <alignment horizontal="center" vertical="center"/>
    </xf>
    <xf numFmtId="0" fontId="320" fillId="0" borderId="0" xfId="0" applyFont="1" applyFill="1" applyAlignment="1">
      <alignment horizontal="left" vertical="center" wrapText="1"/>
    </xf>
    <xf numFmtId="0" fontId="320" fillId="0" borderId="0" xfId="0" applyFont="1" applyFill="1" applyAlignment="1">
      <alignment horizontal="center" vertical="center" wrapText="1"/>
    </xf>
    <xf numFmtId="0" fontId="315" fillId="0" borderId="0" xfId="0" applyFont="1" applyFill="1" applyAlignment="1">
      <alignment vertical="center"/>
    </xf>
    <xf numFmtId="0" fontId="315" fillId="0" borderId="0" xfId="0" quotePrefix="1" applyFont="1" applyFill="1" applyAlignment="1">
      <alignment horizontal="center" vertical="center"/>
    </xf>
    <xf numFmtId="0" fontId="315" fillId="0" borderId="0" xfId="0" applyFont="1" applyFill="1" applyAlignment="1">
      <alignment horizontal="left" vertical="center"/>
    </xf>
    <xf numFmtId="0" fontId="2" fillId="0" borderId="0" xfId="0" applyFont="1" applyFill="1" applyAlignment="1">
      <alignment horizontal="left" vertical="center"/>
    </xf>
    <xf numFmtId="0" fontId="315" fillId="0" borderId="0" xfId="0" quotePrefix="1" applyFont="1" applyFill="1" applyAlignment="1">
      <alignment horizontal="left" vertical="center" wrapText="1"/>
    </xf>
    <xf numFmtId="0" fontId="315" fillId="0" borderId="0" xfId="0" applyFont="1" applyFill="1" applyAlignment="1">
      <alignment horizontal="left" vertical="center" wrapText="1"/>
    </xf>
    <xf numFmtId="0" fontId="259" fillId="0" borderId="0" xfId="0" applyFont="1" applyFill="1" applyAlignment="1">
      <alignment horizontal="center" vertical="center"/>
    </xf>
    <xf numFmtId="0" fontId="259" fillId="0" borderId="0" xfId="0" applyFont="1" applyFill="1" applyAlignment="1">
      <alignment horizontal="center" vertical="center" wrapText="1"/>
    </xf>
    <xf numFmtId="0" fontId="257" fillId="0" borderId="0" xfId="0" applyFont="1" applyFill="1" applyAlignment="1">
      <alignment horizontal="center" vertical="center" wrapText="1"/>
    </xf>
    <xf numFmtId="0" fontId="33" fillId="0" borderId="8" xfId="0" applyFont="1" applyFill="1" applyBorder="1" applyAlignment="1">
      <alignment horizontal="center" vertical="center" wrapText="1"/>
    </xf>
    <xf numFmtId="0" fontId="262" fillId="0" borderId="0" xfId="20512" applyFont="1" applyFill="1" applyAlignment="1">
      <alignment horizontal="center" vertical="center" wrapText="1"/>
    </xf>
    <xf numFmtId="3" fontId="262" fillId="0" borderId="80" xfId="20512" applyNumberFormat="1" applyFont="1" applyFill="1" applyBorder="1" applyAlignment="1">
      <alignment horizontal="center" vertical="center" wrapText="1"/>
    </xf>
    <xf numFmtId="3" fontId="262" fillId="0" borderId="0" xfId="20512" applyNumberFormat="1" applyFont="1" applyFill="1" applyAlignment="1">
      <alignment horizontal="center" vertical="center" wrapText="1"/>
    </xf>
    <xf numFmtId="3" fontId="262" fillId="0" borderId="64" xfId="20511" applyNumberFormat="1" applyFont="1" applyFill="1" applyBorder="1" applyAlignment="1">
      <alignment horizontal="center" vertical="center" wrapText="1"/>
    </xf>
    <xf numFmtId="3" fontId="262" fillId="0" borderId="0" xfId="20511" applyNumberFormat="1" applyFont="1" applyFill="1" applyBorder="1" applyAlignment="1">
      <alignment horizontal="center" vertical="center" wrapText="1"/>
    </xf>
    <xf numFmtId="3" fontId="263" fillId="0" borderId="64" xfId="0" applyNumberFormat="1" applyFont="1" applyFill="1" applyBorder="1" applyAlignment="1">
      <alignment horizontal="center" vertical="center" wrapText="1"/>
    </xf>
    <xf numFmtId="3" fontId="263" fillId="0" borderId="0" xfId="0" applyNumberFormat="1" applyFont="1" applyFill="1" applyAlignment="1">
      <alignment horizontal="center" vertical="center" wrapText="1"/>
    </xf>
    <xf numFmtId="3" fontId="33" fillId="0" borderId="66" xfId="0" applyNumberFormat="1" applyFont="1" applyFill="1" applyBorder="1" applyAlignment="1">
      <alignment horizontal="center" vertical="center" wrapText="1"/>
    </xf>
    <xf numFmtId="3" fontId="33" fillId="0" borderId="0" xfId="0" applyNumberFormat="1" applyFont="1" applyFill="1" applyAlignment="1">
      <alignment horizontal="center" vertical="center" wrapText="1"/>
    </xf>
    <xf numFmtId="0" fontId="315" fillId="0" borderId="0" xfId="0" applyFont="1" applyFill="1" applyAlignment="1">
      <alignment horizontal="center" vertical="center" wrapText="1"/>
    </xf>
    <xf numFmtId="0" fontId="33" fillId="0" borderId="0" xfId="0" quotePrefix="1" applyFont="1" applyFill="1" applyAlignment="1">
      <alignment horizontal="right" vertical="center" wrapText="1"/>
    </xf>
    <xf numFmtId="235" fontId="262" fillId="0" borderId="21" xfId="1600" applyNumberFormat="1" applyFont="1" applyFill="1" applyBorder="1" applyAlignment="1">
      <alignment horizontal="center" vertical="center" wrapText="1"/>
    </xf>
    <xf numFmtId="3" fontId="262" fillId="0" borderId="64" xfId="0" applyNumberFormat="1" applyFont="1" applyFill="1" applyBorder="1" applyAlignment="1">
      <alignment horizontal="center" vertical="center" wrapText="1"/>
    </xf>
    <xf numFmtId="0" fontId="262" fillId="0" borderId="64" xfId="0" quotePrefix="1" applyFont="1" applyFill="1" applyBorder="1" applyAlignment="1">
      <alignment horizontal="center" vertical="center"/>
    </xf>
    <xf numFmtId="3" fontId="33" fillId="0" borderId="64" xfId="0" applyNumberFormat="1" applyFont="1" applyFill="1" applyBorder="1" applyAlignment="1">
      <alignment horizontal="center" vertical="center" wrapText="1"/>
    </xf>
    <xf numFmtId="0" fontId="262" fillId="0" borderId="72" xfId="20512" applyFont="1" applyFill="1" applyBorder="1" applyAlignment="1">
      <alignment horizontal="center" vertical="center" wrapText="1"/>
    </xf>
    <xf numFmtId="0" fontId="262" fillId="0" borderId="6" xfId="20512" applyFont="1" applyFill="1" applyBorder="1" applyAlignment="1">
      <alignment horizontal="center" vertical="center" wrapText="1"/>
    </xf>
    <xf numFmtId="0" fontId="262" fillId="0" borderId="9" xfId="20512" applyFont="1" applyFill="1" applyBorder="1" applyAlignment="1">
      <alignment horizontal="center" vertical="center" wrapText="1"/>
    </xf>
    <xf numFmtId="0" fontId="315" fillId="0" borderId="0" xfId="0" applyFont="1" applyFill="1" applyAlignment="1">
      <alignment horizontal="left" vertical="center" wrapText="1"/>
    </xf>
    <xf numFmtId="0" fontId="264" fillId="0" borderId="8" xfId="2612" applyFont="1" applyBorder="1" applyAlignment="1">
      <alignment vertical="center"/>
    </xf>
    <xf numFmtId="0" fontId="262" fillId="0" borderId="68" xfId="2612" applyFont="1" applyBorder="1" applyAlignment="1">
      <alignment horizontal="center" vertical="center" wrapText="1"/>
    </xf>
    <xf numFmtId="0" fontId="262" fillId="67" borderId="64" xfId="2612" applyFont="1" applyFill="1" applyBorder="1" applyAlignment="1">
      <alignment horizontal="center" vertical="center"/>
    </xf>
    <xf numFmtId="0" fontId="262" fillId="67" borderId="64" xfId="2612" applyFont="1" applyFill="1" applyBorder="1" applyAlignment="1">
      <alignment horizontal="justify" vertical="center" wrapText="1"/>
    </xf>
    <xf numFmtId="3" fontId="262" fillId="67" borderId="64" xfId="2612" quotePrefix="1" applyNumberFormat="1" applyFont="1" applyFill="1" applyBorder="1" applyAlignment="1">
      <alignment horizontal="center" vertical="center" wrapText="1"/>
    </xf>
    <xf numFmtId="367" fontId="261" fillId="67" borderId="0" xfId="0" applyNumberFormat="1" applyFont="1" applyFill="1" applyAlignment="1">
      <alignment vertical="center"/>
    </xf>
    <xf numFmtId="0" fontId="261" fillId="67" borderId="0" xfId="0" applyFont="1" applyFill="1" applyAlignment="1">
      <alignment vertical="center"/>
    </xf>
    <xf numFmtId="0" fontId="33" fillId="0" borderId="66" xfId="2612" applyFont="1" applyBorder="1" applyAlignment="1">
      <alignment horizontal="center" vertical="center"/>
    </xf>
    <xf numFmtId="0" fontId="33" fillId="0" borderId="66" xfId="2612" applyFont="1" applyBorder="1" applyAlignment="1">
      <alignment horizontal="justify" vertical="center"/>
    </xf>
    <xf numFmtId="3" fontId="33" fillId="0" borderId="66" xfId="2612" applyNumberFormat="1" applyFont="1" applyBorder="1" applyAlignment="1">
      <alignment horizontal="right" vertical="center" wrapText="1"/>
    </xf>
    <xf numFmtId="3" fontId="33" fillId="0" borderId="66" xfId="2612" applyNumberFormat="1" applyFont="1" applyBorder="1" applyAlignment="1">
      <alignment horizontal="right" vertical="center"/>
    </xf>
    <xf numFmtId="367" fontId="261" fillId="0" borderId="0" xfId="0" applyNumberFormat="1" applyFont="1" applyAlignment="1">
      <alignment vertical="center"/>
    </xf>
    <xf numFmtId="0" fontId="33" fillId="0" borderId="0" xfId="2612" applyFont="1" applyAlignment="1">
      <alignment horizontal="center" vertical="center"/>
    </xf>
    <xf numFmtId="0" fontId="33" fillId="0" borderId="0" xfId="2612" applyFont="1" applyAlignment="1">
      <alignment horizontal="justify" vertical="center"/>
    </xf>
    <xf numFmtId="3" fontId="33" fillId="0" borderId="0" xfId="2612" applyNumberFormat="1" applyFont="1" applyAlignment="1">
      <alignment horizontal="right" vertical="center" wrapText="1"/>
    </xf>
    <xf numFmtId="3" fontId="33" fillId="0" borderId="0" xfId="2612" applyNumberFormat="1" applyFont="1" applyAlignment="1">
      <alignment horizontal="right" vertical="center"/>
    </xf>
    <xf numFmtId="0" fontId="322" fillId="0" borderId="0" xfId="2612" applyFont="1" applyAlignment="1">
      <alignment vertical="center"/>
    </xf>
    <xf numFmtId="0" fontId="323" fillId="0" borderId="0" xfId="2612" applyFont="1" applyAlignment="1">
      <alignment vertical="center"/>
    </xf>
    <xf numFmtId="3" fontId="261" fillId="0" borderId="0" xfId="0" applyNumberFormat="1" applyFont="1" applyAlignment="1">
      <alignment vertical="center"/>
    </xf>
    <xf numFmtId="3" fontId="33" fillId="0" borderId="0" xfId="2612" applyNumberFormat="1" applyFont="1" applyAlignment="1">
      <alignment vertical="center"/>
    </xf>
    <xf numFmtId="0" fontId="33" fillId="0" borderId="0" xfId="2612" applyFont="1" applyAlignment="1">
      <alignment vertical="center"/>
    </xf>
    <xf numFmtId="3" fontId="265" fillId="67" borderId="0" xfId="2612" applyNumberFormat="1" applyFont="1" applyFill="1" applyAlignment="1">
      <alignment vertical="center"/>
    </xf>
    <xf numFmtId="0" fontId="33" fillId="67" borderId="0" xfId="2612" applyFont="1" applyFill="1" applyAlignment="1">
      <alignment vertical="center"/>
    </xf>
    <xf numFmtId="3" fontId="33" fillId="67" borderId="0" xfId="2612" applyNumberFormat="1" applyFont="1" applyFill="1" applyAlignment="1">
      <alignment vertical="center"/>
    </xf>
    <xf numFmtId="0" fontId="108" fillId="0" borderId="0" xfId="2612" applyFont="1" applyAlignment="1">
      <alignment horizontal="center" vertical="center" wrapText="1"/>
    </xf>
    <xf numFmtId="0" fontId="108" fillId="0" borderId="0" xfId="2612" applyFont="1" applyAlignment="1">
      <alignment vertical="center"/>
    </xf>
    <xf numFmtId="0" fontId="108" fillId="0" borderId="0" xfId="0" applyFont="1" applyAlignment="1">
      <alignment horizontal="left" vertical="center"/>
    </xf>
    <xf numFmtId="0" fontId="78" fillId="0" borderId="0" xfId="2612" quotePrefix="1" applyFont="1" applyAlignment="1">
      <alignment horizontal="center" vertical="center" wrapText="1"/>
    </xf>
    <xf numFmtId="0" fontId="78" fillId="0" borderId="0" xfId="2612" applyFont="1" applyAlignment="1">
      <alignment vertical="center"/>
    </xf>
    <xf numFmtId="0" fontId="78" fillId="0" borderId="0" xfId="2612" quotePrefix="1" applyFont="1" applyAlignment="1">
      <alignment horizontal="right" vertical="center" wrapText="1"/>
    </xf>
    <xf numFmtId="0" fontId="78" fillId="0" borderId="0" xfId="0" applyFont="1" applyAlignment="1">
      <alignment horizontal="left" vertical="center"/>
    </xf>
    <xf numFmtId="0" fontId="257" fillId="0" borderId="0" xfId="2612" quotePrefix="1" applyFont="1" applyAlignment="1">
      <alignment horizontal="right" vertical="center" wrapText="1"/>
    </xf>
    <xf numFmtId="0" fontId="257" fillId="0" borderId="0" xfId="2612" quotePrefix="1" applyFont="1" applyAlignment="1">
      <alignment horizontal="center" vertical="center" wrapText="1"/>
    </xf>
    <xf numFmtId="0" fontId="257" fillId="0" borderId="0" xfId="2612" applyFont="1" applyAlignment="1">
      <alignment vertical="center"/>
    </xf>
    <xf numFmtId="0" fontId="257" fillId="0" borderId="0" xfId="0" applyFont="1" applyAlignment="1">
      <alignment horizontal="left" vertical="center"/>
    </xf>
    <xf numFmtId="243" fontId="33" fillId="0" borderId="0" xfId="2612" applyNumberFormat="1" applyFont="1" applyAlignment="1">
      <alignment vertical="center"/>
    </xf>
    <xf numFmtId="0" fontId="263" fillId="0" borderId="72" xfId="2612" applyFont="1" applyBorder="1" applyAlignment="1">
      <alignment horizontal="center" vertical="center" wrapText="1"/>
    </xf>
    <xf numFmtId="0" fontId="262" fillId="0" borderId="64" xfId="2612" quotePrefix="1" applyFont="1" applyBorder="1" applyAlignment="1">
      <alignment horizontal="center" vertical="center"/>
    </xf>
    <xf numFmtId="0" fontId="262" fillId="0" borderId="64" xfId="2612" applyFont="1" applyBorder="1" applyAlignment="1">
      <alignment horizontal="justify" vertical="center"/>
    </xf>
    <xf numFmtId="3" fontId="262" fillId="0" borderId="64" xfId="2612" applyNumberFormat="1" applyFont="1" applyBorder="1" applyAlignment="1">
      <alignment horizontal="right" vertical="center" wrapText="1"/>
    </xf>
    <xf numFmtId="3" fontId="262" fillId="0" borderId="80" xfId="2612" applyNumberFormat="1" applyFont="1" applyBorder="1" applyAlignment="1">
      <alignment horizontal="right" vertical="center" wrapText="1"/>
    </xf>
    <xf numFmtId="3" fontId="262" fillId="0" borderId="80" xfId="2612" applyNumberFormat="1" applyFont="1" applyBorder="1" applyAlignment="1">
      <alignment horizontal="right" vertical="center"/>
    </xf>
    <xf numFmtId="3" fontId="262" fillId="0" borderId="64" xfId="1674" applyNumberFormat="1" applyFont="1" applyFill="1" applyBorder="1" applyAlignment="1" applyProtection="1">
      <alignment horizontal="right" vertical="center" wrapText="1"/>
      <protection locked="0"/>
    </xf>
    <xf numFmtId="0" fontId="262" fillId="0" borderId="64" xfId="2612" quotePrefix="1" applyFont="1" applyBorder="1" applyAlignment="1">
      <alignment horizontal="center" vertical="center" wrapText="1"/>
    </xf>
    <xf numFmtId="3" fontId="33" fillId="0" borderId="66" xfId="1674" applyNumberFormat="1" applyFont="1" applyFill="1" applyBorder="1" applyAlignment="1" applyProtection="1">
      <alignment horizontal="right" vertical="center" wrapText="1"/>
      <protection locked="0"/>
    </xf>
    <xf numFmtId="0" fontId="33" fillId="0" borderId="0" xfId="2612" applyFont="1"/>
    <xf numFmtId="0" fontId="326" fillId="0" borderId="0" xfId="2612" applyFont="1"/>
    <xf numFmtId="0" fontId="327" fillId="0" borderId="0" xfId="2612" applyFont="1" applyAlignment="1">
      <alignment horizontal="center" vertical="center"/>
    </xf>
    <xf numFmtId="3" fontId="33" fillId="0" borderId="0" xfId="2612" applyNumberFormat="1" applyFont="1"/>
    <xf numFmtId="0" fontId="329" fillId="0" borderId="68" xfId="20512" applyFont="1" applyBorder="1" applyAlignment="1">
      <alignment horizontal="center" vertical="center" wrapText="1"/>
    </xf>
    <xf numFmtId="0" fontId="329" fillId="0" borderId="80" xfId="20512" applyFont="1" applyBorder="1" applyAlignment="1">
      <alignment horizontal="center" vertical="center" wrapText="1"/>
    </xf>
    <xf numFmtId="0" fontId="329" fillId="0" borderId="21" xfId="20512" applyFont="1" applyBorder="1" applyAlignment="1">
      <alignment horizontal="center" vertical="center" wrapText="1"/>
    </xf>
    <xf numFmtId="235" fontId="329" fillId="0" borderId="64" xfId="1600" applyNumberFormat="1" applyFont="1" applyFill="1" applyBorder="1" applyAlignment="1">
      <alignment horizontal="center" vertical="center" wrapText="1"/>
    </xf>
    <xf numFmtId="235" fontId="329" fillId="0" borderId="21" xfId="1600" applyNumberFormat="1" applyFont="1" applyFill="1" applyBorder="1" applyAlignment="1">
      <alignment horizontal="center" vertical="center" wrapText="1"/>
    </xf>
    <xf numFmtId="3" fontId="329" fillId="0" borderId="80" xfId="20512" applyNumberFormat="1" applyFont="1" applyBorder="1" applyAlignment="1">
      <alignment horizontal="center" vertical="center" wrapText="1"/>
    </xf>
    <xf numFmtId="0" fontId="329" fillId="0" borderId="64" xfId="0" applyFont="1" applyBorder="1" applyAlignment="1">
      <alignment horizontal="center" vertical="center"/>
    </xf>
    <xf numFmtId="0" fontId="329" fillId="0" borderId="64" xfId="0" applyFont="1" applyBorder="1" applyAlignment="1">
      <alignment vertical="center" wrapText="1"/>
    </xf>
    <xf numFmtId="0" fontId="329" fillId="0" borderId="64" xfId="0" applyFont="1" applyBorder="1" applyAlignment="1">
      <alignment horizontal="center" vertical="center" wrapText="1"/>
    </xf>
    <xf numFmtId="3" fontId="329" fillId="0" borderId="64" xfId="20511" quotePrefix="1" applyNumberFormat="1" applyFont="1" applyFill="1" applyBorder="1" applyAlignment="1">
      <alignment horizontal="center" vertical="center" wrapText="1"/>
    </xf>
    <xf numFmtId="0" fontId="271" fillId="0" borderId="64" xfId="0" quotePrefix="1" applyFont="1" applyBorder="1" applyAlignment="1">
      <alignment horizontal="center" vertical="center"/>
    </xf>
    <xf numFmtId="0" fontId="271" fillId="0" borderId="64" xfId="0" applyFont="1" applyBorder="1" applyAlignment="1">
      <alignment vertical="center" wrapText="1"/>
    </xf>
    <xf numFmtId="0" fontId="271" fillId="0" borderId="64" xfId="0" applyFont="1" applyBorder="1" applyAlignment="1">
      <alignment horizontal="center" vertical="center" wrapText="1"/>
    </xf>
    <xf numFmtId="235" fontId="271" fillId="0" borderId="64" xfId="1600" applyNumberFormat="1" applyFont="1" applyFill="1" applyBorder="1" applyAlignment="1">
      <alignment horizontal="center" vertical="center" wrapText="1"/>
    </xf>
    <xf numFmtId="3" fontId="271" fillId="0" borderId="64" xfId="20511" applyNumberFormat="1" applyFont="1" applyFill="1" applyBorder="1" applyAlignment="1">
      <alignment horizontal="center" vertical="center" wrapText="1"/>
    </xf>
    <xf numFmtId="0" fontId="269" fillId="0" borderId="64" xfId="0" quotePrefix="1" applyFont="1" applyBorder="1" applyAlignment="1">
      <alignment horizontal="center" vertical="center"/>
    </xf>
    <xf numFmtId="0" fontId="269" fillId="0" borderId="64" xfId="0" applyFont="1" applyBorder="1" applyAlignment="1">
      <alignment vertical="center" wrapText="1"/>
    </xf>
    <xf numFmtId="0" fontId="269" fillId="0" borderId="64" xfId="0" applyFont="1" applyBorder="1" applyAlignment="1">
      <alignment horizontal="center" vertical="center" wrapText="1"/>
    </xf>
    <xf numFmtId="235" fontId="269" fillId="0" borderId="64" xfId="1600" applyNumberFormat="1" applyFont="1" applyFill="1" applyBorder="1" applyAlignment="1">
      <alignment horizontal="center" vertical="center" wrapText="1"/>
    </xf>
    <xf numFmtId="3" fontId="269" fillId="0" borderId="64" xfId="20511" applyNumberFormat="1" applyFont="1" applyFill="1" applyBorder="1" applyAlignment="1">
      <alignment horizontal="center" vertical="center" wrapText="1"/>
    </xf>
    <xf numFmtId="0" fontId="269" fillId="0" borderId="64" xfId="0" quotePrefix="1" applyFont="1" applyBorder="1" applyAlignment="1">
      <alignment horizontal="right" vertical="center"/>
    </xf>
    <xf numFmtId="235" fontId="269" fillId="0" borderId="64" xfId="1600" applyNumberFormat="1" applyFont="1" applyFill="1" applyBorder="1" applyAlignment="1">
      <alignment horizontal="left" vertical="center" wrapText="1"/>
    </xf>
    <xf numFmtId="235" fontId="269" fillId="0" borderId="64" xfId="0" applyNumberFormat="1" applyFont="1" applyBorder="1" applyAlignment="1">
      <alignment horizontal="center" vertical="center" wrapText="1"/>
    </xf>
    <xf numFmtId="235" fontId="296" fillId="0" borderId="0" xfId="0" applyNumberFormat="1" applyFont="1" applyAlignment="1">
      <alignment vertical="center"/>
    </xf>
    <xf numFmtId="0" fontId="269" fillId="0" borderId="66" xfId="0" applyFont="1" applyBorder="1" applyAlignment="1">
      <alignment horizontal="center" vertical="center" wrapText="1"/>
    </xf>
    <xf numFmtId="0" fontId="269" fillId="0" borderId="66" xfId="0" applyFont="1" applyBorder="1" applyAlignment="1">
      <alignment vertical="center" wrapText="1"/>
    </xf>
    <xf numFmtId="0" fontId="258" fillId="0" borderId="0" xfId="0" applyFont="1"/>
    <xf numFmtId="0" fontId="261" fillId="0" borderId="0" xfId="0" applyFont="1"/>
    <xf numFmtId="3" fontId="108" fillId="0" borderId="68" xfId="2612" applyNumberFormat="1" applyFont="1" applyBorder="1" applyAlignment="1">
      <alignment horizontal="center" vertical="center" wrapText="1"/>
    </xf>
    <xf numFmtId="3" fontId="78" fillId="0" borderId="68" xfId="2612" applyNumberFormat="1" applyFont="1" applyBorder="1" applyAlignment="1">
      <alignment horizontal="center" vertical="center" wrapText="1"/>
    </xf>
    <xf numFmtId="0" fontId="78" fillId="0" borderId="68" xfId="2612" quotePrefix="1" applyFont="1" applyBorder="1" applyAlignment="1">
      <alignment horizontal="center" vertical="center"/>
    </xf>
    <xf numFmtId="0" fontId="78" fillId="0" borderId="68" xfId="2612" applyFont="1" applyBorder="1" applyAlignment="1">
      <alignment horizontal="justify" vertical="center"/>
    </xf>
    <xf numFmtId="3" fontId="78" fillId="0" borderId="68" xfId="2612" applyNumberFormat="1" applyFont="1" applyBorder="1" applyAlignment="1">
      <alignment horizontal="right" vertical="center" wrapText="1"/>
    </xf>
    <xf numFmtId="3" fontId="78" fillId="0" borderId="68" xfId="2612" quotePrefix="1" applyNumberFormat="1" applyFont="1" applyBorder="1" applyAlignment="1">
      <alignment horizontal="center" vertical="center" wrapText="1"/>
    </xf>
    <xf numFmtId="367" fontId="261" fillId="0" borderId="0" xfId="0" applyNumberFormat="1" applyFont="1"/>
    <xf numFmtId="3" fontId="261" fillId="0" borderId="0" xfId="0" applyNumberFormat="1" applyFont="1"/>
    <xf numFmtId="0" fontId="262" fillId="0" borderId="80" xfId="20512" applyFont="1" applyBorder="1" applyAlignment="1">
      <alignment horizontal="center" vertical="center" wrapText="1"/>
    </xf>
    <xf numFmtId="3" fontId="262" fillId="0" borderId="80" xfId="20511" applyNumberFormat="1" applyFont="1" applyFill="1" applyBorder="1" applyAlignment="1">
      <alignment horizontal="right" vertical="center" wrapText="1"/>
    </xf>
    <xf numFmtId="3" fontId="262" fillId="0" borderId="80" xfId="20512" applyNumberFormat="1" applyFont="1" applyBorder="1" applyAlignment="1">
      <alignment horizontal="right" vertical="center" wrapText="1"/>
    </xf>
    <xf numFmtId="3" fontId="262" fillId="0" borderId="64" xfId="20511" applyNumberFormat="1" applyFont="1" applyFill="1" applyBorder="1" applyAlignment="1">
      <alignment horizontal="right" vertical="center"/>
    </xf>
    <xf numFmtId="3" fontId="262" fillId="0" borderId="64" xfId="20511" applyNumberFormat="1" applyFont="1" applyFill="1" applyBorder="1" applyAlignment="1">
      <alignment horizontal="right" vertical="center" wrapText="1"/>
    </xf>
    <xf numFmtId="0" fontId="314" fillId="0" borderId="0" xfId="0" applyFont="1" applyAlignment="1">
      <alignment horizontal="left" vertical="center" wrapText="1"/>
    </xf>
    <xf numFmtId="0" fontId="314" fillId="0" borderId="0" xfId="0" applyFont="1" applyAlignment="1">
      <alignment horizontal="center" vertical="center" wrapText="1"/>
    </xf>
    <xf numFmtId="0" fontId="313" fillId="0" borderId="0" xfId="0" applyFont="1" applyAlignment="1">
      <alignment vertical="center" wrapText="1"/>
    </xf>
    <xf numFmtId="0" fontId="262" fillId="67" borderId="68" xfId="20512" applyFont="1" applyFill="1" applyBorder="1" applyAlignment="1">
      <alignment horizontal="center" vertical="center" wrapText="1"/>
    </xf>
    <xf numFmtId="0" fontId="264" fillId="67" borderId="55" xfId="20512" applyFont="1" applyFill="1" applyBorder="1" applyAlignment="1">
      <alignment horizontal="center" vertical="center" wrapText="1"/>
    </xf>
    <xf numFmtId="0" fontId="264" fillId="67" borderId="70" xfId="20512" applyFont="1" applyFill="1" applyBorder="1" applyAlignment="1">
      <alignment horizontal="center" vertical="center" wrapText="1"/>
    </xf>
    <xf numFmtId="0" fontId="264" fillId="67" borderId="56" xfId="20512" applyFont="1" applyFill="1" applyBorder="1" applyAlignment="1">
      <alignment horizontal="center" vertical="center" wrapText="1"/>
    </xf>
    <xf numFmtId="0" fontId="259" fillId="0" borderId="0" xfId="0" applyFont="1" applyAlignment="1">
      <alignment horizontal="center" vertical="center"/>
    </xf>
    <xf numFmtId="0" fontId="259" fillId="0" borderId="0" xfId="0" applyFont="1" applyAlignment="1">
      <alignment horizontal="center" vertical="center" wrapText="1"/>
    </xf>
    <xf numFmtId="0" fontId="257" fillId="0" borderId="0" xfId="0" applyFont="1" applyAlignment="1">
      <alignment horizontal="center" vertical="center" wrapText="1"/>
    </xf>
    <xf numFmtId="0" fontId="33" fillId="0" borderId="8" xfId="0" applyFont="1" applyBorder="1" applyAlignment="1">
      <alignment horizontal="center" vertical="center"/>
    </xf>
    <xf numFmtId="0" fontId="262" fillId="67" borderId="72" xfId="20512" applyFont="1" applyFill="1" applyBorder="1" applyAlignment="1">
      <alignment horizontal="center" vertical="center" wrapText="1"/>
    </xf>
    <xf numFmtId="0" fontId="262" fillId="67" borderId="6" xfId="20512" applyFont="1" applyFill="1" applyBorder="1" applyAlignment="1">
      <alignment horizontal="center" vertical="center" wrapText="1"/>
    </xf>
    <xf numFmtId="0" fontId="262" fillId="67" borderId="9" xfId="20512" applyFont="1" applyFill="1" applyBorder="1" applyAlignment="1">
      <alignment horizontal="center" vertical="center" wrapText="1"/>
    </xf>
    <xf numFmtId="0" fontId="262" fillId="67" borderId="55" xfId="20512" applyFont="1" applyFill="1" applyBorder="1" applyAlignment="1">
      <alignment horizontal="center" vertical="center" wrapText="1"/>
    </xf>
    <xf numFmtId="0" fontId="262" fillId="67" borderId="70" xfId="20512" applyFont="1" applyFill="1" applyBorder="1" applyAlignment="1">
      <alignment horizontal="center" vertical="center" wrapText="1"/>
    </xf>
    <xf numFmtId="0" fontId="262" fillId="67" borderId="56" xfId="20512" applyFont="1" applyFill="1" applyBorder="1" applyAlignment="1">
      <alignment horizontal="center" vertical="center" wrapText="1"/>
    </xf>
    <xf numFmtId="0" fontId="313" fillId="0" borderId="0" xfId="0" quotePrefix="1" applyFont="1" applyAlignment="1">
      <alignment horizontal="left" vertical="center" wrapText="1"/>
    </xf>
    <xf numFmtId="0" fontId="313" fillId="0" borderId="0" xfId="0" applyFont="1" applyAlignment="1">
      <alignment horizontal="left" vertical="center" wrapText="1"/>
    </xf>
    <xf numFmtId="0" fontId="262" fillId="67" borderId="75" xfId="20512" applyFont="1" applyFill="1" applyBorder="1" applyAlignment="1">
      <alignment horizontal="center" vertical="center" wrapText="1"/>
    </xf>
    <xf numFmtId="0" fontId="262" fillId="67" borderId="53" xfId="20512" applyFont="1" applyFill="1" applyBorder="1" applyAlignment="1">
      <alignment horizontal="center" vertical="center" wrapText="1"/>
    </xf>
    <xf numFmtId="0" fontId="262" fillId="67" borderId="71" xfId="20512" applyFont="1" applyFill="1" applyBorder="1" applyAlignment="1">
      <alignment horizontal="center" vertical="center" wrapText="1"/>
    </xf>
    <xf numFmtId="0" fontId="315" fillId="0" borderId="53" xfId="0" applyFont="1" applyBorder="1" applyAlignment="1">
      <alignment horizontal="left" vertical="center" wrapText="1"/>
    </xf>
    <xf numFmtId="0" fontId="315" fillId="0" borderId="0" xfId="0" quotePrefix="1" applyFont="1" applyAlignment="1">
      <alignment horizontal="left" vertical="center" wrapText="1"/>
    </xf>
    <xf numFmtId="0" fontId="315" fillId="0" borderId="0" xfId="0" applyFont="1" applyAlignment="1">
      <alignment horizontal="left" vertical="center" wrapText="1"/>
    </xf>
    <xf numFmtId="0" fontId="262" fillId="0" borderId="72" xfId="20512" applyFont="1" applyBorder="1" applyAlignment="1">
      <alignment horizontal="center" vertical="center" wrapText="1"/>
    </xf>
    <xf numFmtId="0" fontId="262" fillId="0" borderId="6" xfId="20512" applyFont="1" applyBorder="1" applyAlignment="1">
      <alignment horizontal="center" vertical="center" wrapText="1"/>
    </xf>
    <xf numFmtId="0" fontId="262" fillId="0" borderId="9" xfId="20512" applyFont="1" applyBorder="1" applyAlignment="1">
      <alignment horizontal="center" vertical="center" wrapText="1"/>
    </xf>
    <xf numFmtId="0" fontId="108" fillId="0" borderId="0" xfId="2612" applyFont="1" applyAlignment="1">
      <alignment horizontal="left" vertical="center"/>
    </xf>
    <xf numFmtId="0" fontId="257" fillId="0" borderId="0" xfId="2612" applyFont="1" applyAlignment="1">
      <alignment horizontal="left" vertical="center"/>
    </xf>
    <xf numFmtId="0" fontId="78" fillId="0" borderId="0" xfId="2612" applyFont="1" applyAlignment="1">
      <alignment horizontal="left" vertical="center"/>
    </xf>
    <xf numFmtId="3" fontId="262" fillId="0" borderId="68" xfId="2612" applyNumberFormat="1" applyFont="1" applyBorder="1" applyAlignment="1">
      <alignment horizontal="center" vertical="center" wrapText="1"/>
    </xf>
    <xf numFmtId="0" fontId="262" fillId="0" borderId="68" xfId="2612" applyFont="1" applyBorder="1" applyAlignment="1">
      <alignment horizontal="center" vertical="center" wrapText="1"/>
    </xf>
    <xf numFmtId="3" fontId="266" fillId="0" borderId="68" xfId="0" applyNumberFormat="1" applyFont="1" applyBorder="1" applyAlignment="1">
      <alignment horizontal="center" vertical="center" wrapText="1"/>
    </xf>
    <xf numFmtId="3" fontId="262" fillId="0" borderId="72" xfId="2612" applyNumberFormat="1" applyFont="1" applyBorder="1" applyAlignment="1">
      <alignment horizontal="center" vertical="center" wrapText="1"/>
    </xf>
    <xf numFmtId="3" fontId="262" fillId="0" borderId="6" xfId="2612" applyNumberFormat="1" applyFont="1" applyBorder="1" applyAlignment="1">
      <alignment horizontal="center" vertical="center" wrapText="1"/>
    </xf>
    <xf numFmtId="3" fontId="262" fillId="0" borderId="9" xfId="2612" applyNumberFormat="1" applyFont="1" applyBorder="1" applyAlignment="1">
      <alignment horizontal="center" vertical="center" wrapText="1"/>
    </xf>
    <xf numFmtId="0" fontId="266" fillId="0" borderId="68" xfId="0" applyFont="1" applyBorder="1" applyAlignment="1">
      <alignment horizontal="center" vertical="center"/>
    </xf>
    <xf numFmtId="0" fontId="250" fillId="0" borderId="0" xfId="0" applyFont="1" applyAlignment="1">
      <alignment horizontal="center" vertical="center"/>
    </xf>
    <xf numFmtId="0" fontId="286" fillId="0" borderId="0" xfId="0" applyFont="1" applyAlignment="1">
      <alignment horizontal="center" vertical="center"/>
    </xf>
    <xf numFmtId="0" fontId="264" fillId="0" borderId="8" xfId="2612" applyFont="1" applyBorder="1" applyAlignment="1">
      <alignment horizontal="right" vertical="center"/>
    </xf>
    <xf numFmtId="0" fontId="262" fillId="0" borderId="68" xfId="2612" applyFont="1" applyBorder="1" applyAlignment="1">
      <alignment horizontal="center" vertical="center"/>
    </xf>
    <xf numFmtId="0" fontId="262" fillId="0" borderId="55" xfId="2612" applyFont="1" applyBorder="1" applyAlignment="1">
      <alignment horizontal="center" vertical="center"/>
    </xf>
    <xf numFmtId="0" fontId="262" fillId="0" borderId="70" xfId="2612" applyFont="1" applyBorder="1" applyAlignment="1">
      <alignment horizontal="center" vertical="center"/>
    </xf>
    <xf numFmtId="0" fontId="262" fillId="0" borderId="55" xfId="2612" applyFont="1" applyBorder="1" applyAlignment="1">
      <alignment horizontal="center" vertical="center" wrapText="1"/>
    </xf>
    <xf numFmtId="0" fontId="262" fillId="0" borderId="70" xfId="2612" applyFont="1" applyBorder="1" applyAlignment="1">
      <alignment horizontal="center" vertical="center" wrapText="1"/>
    </xf>
    <xf numFmtId="0" fontId="262" fillId="0" borderId="56" xfId="2612" applyFont="1" applyBorder="1" applyAlignment="1">
      <alignment horizontal="center" vertical="center" wrapText="1"/>
    </xf>
    <xf numFmtId="3" fontId="262" fillId="0" borderId="55" xfId="2612" applyNumberFormat="1" applyFont="1" applyBorder="1" applyAlignment="1">
      <alignment horizontal="center" vertical="center" wrapText="1"/>
    </xf>
    <xf numFmtId="3" fontId="262" fillId="0" borderId="70" xfId="2612" applyNumberFormat="1" applyFont="1" applyBorder="1" applyAlignment="1">
      <alignment horizontal="center" vertical="center" wrapText="1"/>
    </xf>
    <xf numFmtId="3" fontId="262" fillId="0" borderId="56" xfId="2612" applyNumberFormat="1" applyFont="1" applyBorder="1" applyAlignment="1">
      <alignment horizontal="center" vertical="center" wrapText="1"/>
    </xf>
    <xf numFmtId="0" fontId="315" fillId="0" borderId="0" xfId="0" quotePrefix="1" applyFont="1" applyFill="1" applyAlignment="1">
      <alignment horizontal="left" vertical="center" wrapText="1"/>
    </xf>
    <xf numFmtId="0" fontId="315" fillId="0" borderId="0" xfId="0" applyFont="1" applyFill="1" applyAlignment="1">
      <alignment horizontal="left" vertical="center" wrapText="1"/>
    </xf>
    <xf numFmtId="0" fontId="262" fillId="0" borderId="72" xfId="20512" applyFont="1" applyFill="1" applyBorder="1" applyAlignment="1">
      <alignment horizontal="center" vertical="center" wrapText="1"/>
    </xf>
    <xf numFmtId="0" fontId="262" fillId="0" borderId="6" xfId="20512" applyFont="1" applyFill="1" applyBorder="1" applyAlignment="1">
      <alignment horizontal="center" vertical="center" wrapText="1"/>
    </xf>
    <xf numFmtId="0" fontId="262" fillId="0" borderId="9" xfId="20512" applyFont="1" applyFill="1" applyBorder="1" applyAlignment="1">
      <alignment horizontal="center" vertical="center" wrapText="1"/>
    </xf>
    <xf numFmtId="0" fontId="262" fillId="0" borderId="68" xfId="20512" applyFont="1" applyFill="1" applyBorder="1" applyAlignment="1">
      <alignment horizontal="center" vertical="center" wrapText="1"/>
    </xf>
    <xf numFmtId="0" fontId="259" fillId="0" borderId="0" xfId="0" applyFont="1" applyFill="1" applyAlignment="1">
      <alignment horizontal="center" vertical="center"/>
    </xf>
    <xf numFmtId="0" fontId="259" fillId="0" borderId="0" xfId="0" applyFont="1" applyFill="1" applyAlignment="1">
      <alignment horizontal="center" vertical="center" wrapText="1"/>
    </xf>
    <xf numFmtId="0" fontId="257" fillId="0" borderId="0" xfId="0" applyFont="1" applyFill="1" applyAlignment="1">
      <alignment horizontal="center" vertical="center" wrapText="1"/>
    </xf>
    <xf numFmtId="0" fontId="262" fillId="0" borderId="55" xfId="20512" applyFont="1" applyFill="1" applyBorder="1" applyAlignment="1">
      <alignment horizontal="center" vertical="center" wrapText="1"/>
    </xf>
    <xf numFmtId="0" fontId="262" fillId="0" borderId="70" xfId="20512" applyFont="1" applyFill="1" applyBorder="1" applyAlignment="1">
      <alignment horizontal="center" vertical="center" wrapText="1"/>
    </xf>
    <xf numFmtId="0" fontId="262" fillId="0" borderId="56" xfId="20512" applyFont="1" applyFill="1" applyBorder="1" applyAlignment="1">
      <alignment horizontal="center" vertical="center" wrapText="1"/>
    </xf>
    <xf numFmtId="0" fontId="315" fillId="0" borderId="53" xfId="0" applyFont="1" applyFill="1" applyBorder="1" applyAlignment="1">
      <alignment horizontal="left" vertical="center" wrapText="1"/>
    </xf>
    <xf numFmtId="0" fontId="33" fillId="0" borderId="0" xfId="0" applyFont="1" applyFill="1" applyAlignment="1">
      <alignment horizontal="left" vertical="center" wrapText="1"/>
    </xf>
    <xf numFmtId="0" fontId="33" fillId="0" borderId="72" xfId="2612" applyFont="1" applyBorder="1" applyAlignment="1">
      <alignment horizontal="center" vertical="center" wrapText="1"/>
    </xf>
    <xf numFmtId="0" fontId="33" fillId="0" borderId="9" xfId="2612" applyFont="1" applyBorder="1" applyAlignment="1">
      <alignment horizontal="center" vertical="center" wrapText="1"/>
    </xf>
    <xf numFmtId="0" fontId="326" fillId="0" borderId="72" xfId="2612" applyFont="1" applyBorder="1" applyAlignment="1">
      <alignment horizontal="center" vertical="center" wrapText="1"/>
    </xf>
    <xf numFmtId="0" fontId="326" fillId="0" borderId="9" xfId="2612" applyFont="1" applyBorder="1" applyAlignment="1">
      <alignment horizontal="center" vertical="center" wrapText="1"/>
    </xf>
    <xf numFmtId="0" fontId="324" fillId="0" borderId="0" xfId="0" applyFont="1" applyAlignment="1">
      <alignment horizontal="center" vertical="center" wrapText="1"/>
    </xf>
    <xf numFmtId="0" fontId="325" fillId="0" borderId="8" xfId="2612" applyFont="1" applyBorder="1" applyAlignment="1">
      <alignment horizontal="right" vertical="center"/>
    </xf>
    <xf numFmtId="0" fontId="262" fillId="0" borderId="72" xfId="2612" applyFont="1" applyBorder="1" applyAlignment="1">
      <alignment horizontal="center" vertical="center" wrapText="1"/>
    </xf>
    <xf numFmtId="0" fontId="262" fillId="0" borderId="6" xfId="2612" applyFont="1" applyBorder="1" applyAlignment="1">
      <alignment horizontal="center" vertical="center" wrapText="1"/>
    </xf>
    <xf numFmtId="0" fontId="262" fillId="0" borderId="9" xfId="2612" applyFont="1" applyBorder="1" applyAlignment="1">
      <alignment horizontal="center" vertical="center" wrapText="1"/>
    </xf>
    <xf numFmtId="0" fontId="80" fillId="0" borderId="0" xfId="2612" applyFont="1" applyAlignment="1">
      <alignment horizontal="left" vertical="center" wrapText="1"/>
    </xf>
    <xf numFmtId="0" fontId="327" fillId="0" borderId="0" xfId="2612" quotePrefix="1" applyFont="1" applyAlignment="1">
      <alignment horizontal="justify" vertical="center" wrapText="1"/>
    </xf>
    <xf numFmtId="0" fontId="327" fillId="0" borderId="0" xfId="2612" applyFont="1" applyAlignment="1">
      <alignment horizontal="justify" vertical="center" wrapText="1"/>
    </xf>
    <xf numFmtId="0" fontId="264" fillId="0" borderId="68" xfId="2612" applyFont="1" applyBorder="1" applyAlignment="1">
      <alignment horizontal="center" vertical="center" wrapText="1"/>
    </xf>
    <xf numFmtId="0" fontId="263" fillId="0" borderId="55" xfId="2612" applyFont="1" applyBorder="1" applyAlignment="1">
      <alignment horizontal="center" vertical="center" wrapText="1"/>
    </xf>
    <xf numFmtId="0" fontId="263" fillId="0" borderId="56" xfId="2612" applyFont="1" applyBorder="1" applyAlignment="1">
      <alignment horizontal="center" vertical="center" wrapText="1"/>
    </xf>
    <xf numFmtId="0" fontId="268" fillId="0" borderId="0" xfId="0" applyFont="1" applyAlignment="1">
      <alignment horizontal="center" vertical="center"/>
    </xf>
    <xf numFmtId="0" fontId="268" fillId="0" borderId="0" xfId="0" applyFont="1" applyAlignment="1">
      <alignment horizontal="center" vertical="center" wrapText="1"/>
    </xf>
    <xf numFmtId="0" fontId="270" fillId="0" borderId="0" xfId="0" applyFont="1" applyAlignment="1">
      <alignment horizontal="center" vertical="center" wrapText="1"/>
    </xf>
    <xf numFmtId="0" fontId="329" fillId="0" borderId="72" xfId="20512" applyFont="1" applyBorder="1" applyAlignment="1">
      <alignment horizontal="center" vertical="center" wrapText="1"/>
    </xf>
    <xf numFmtId="0" fontId="329" fillId="0" borderId="6" xfId="20512" applyFont="1" applyBorder="1" applyAlignment="1">
      <alignment horizontal="center" vertical="center" wrapText="1"/>
    </xf>
    <xf numFmtId="0" fontId="329" fillId="0" borderId="9" xfId="20512" applyFont="1" applyBorder="1" applyAlignment="1">
      <alignment horizontal="center" vertical="center" wrapText="1"/>
    </xf>
    <xf numFmtId="0" fontId="329" fillId="0" borderId="55" xfId="20512" applyFont="1" applyBorder="1" applyAlignment="1">
      <alignment horizontal="center" vertical="center" wrapText="1"/>
    </xf>
    <xf numFmtId="0" fontId="329" fillId="0" borderId="70" xfId="20512" applyFont="1" applyBorder="1" applyAlignment="1">
      <alignment horizontal="center" vertical="center" wrapText="1"/>
    </xf>
    <xf numFmtId="0" fontId="329" fillId="0" borderId="56" xfId="20512" applyFont="1" applyBorder="1" applyAlignment="1">
      <alignment horizontal="center" vertical="center" wrapText="1"/>
    </xf>
    <xf numFmtId="0" fontId="329" fillId="0" borderId="68" xfId="20512" applyFont="1" applyBorder="1" applyAlignment="1">
      <alignment horizontal="center" vertical="center" wrapText="1"/>
    </xf>
    <xf numFmtId="0" fontId="252" fillId="0" borderId="0" xfId="0" applyFont="1" applyAlignment="1">
      <alignment horizontal="center" vertical="center" wrapText="1"/>
    </xf>
    <xf numFmtId="0" fontId="108" fillId="0" borderId="68" xfId="2612" applyFont="1" applyBorder="1" applyAlignment="1">
      <alignment horizontal="center" vertical="center"/>
    </xf>
    <xf numFmtId="0" fontId="108" fillId="0" borderId="68" xfId="2612" applyFont="1" applyBorder="1" applyAlignment="1">
      <alignment horizontal="center" vertical="center" wrapText="1"/>
    </xf>
    <xf numFmtId="3" fontId="108" fillId="0" borderId="55" xfId="2612" applyNumberFormat="1" applyFont="1" applyBorder="1" applyAlignment="1">
      <alignment horizontal="center" vertical="center" wrapText="1"/>
    </xf>
    <xf numFmtId="3" fontId="108" fillId="0" borderId="70" xfId="2612" applyNumberFormat="1" applyFont="1" applyBorder="1" applyAlignment="1">
      <alignment horizontal="center" vertical="center" wrapText="1"/>
    </xf>
    <xf numFmtId="3" fontId="108" fillId="0" borderId="56" xfId="2612" applyNumberFormat="1" applyFont="1" applyBorder="1" applyAlignment="1">
      <alignment horizontal="center" vertical="center" wrapText="1"/>
    </xf>
    <xf numFmtId="3" fontId="108" fillId="0" borderId="68" xfId="2612" applyNumberFormat="1" applyFont="1" applyBorder="1" applyAlignment="1">
      <alignment horizontal="center" vertical="center" wrapText="1"/>
    </xf>
    <xf numFmtId="3" fontId="78" fillId="0" borderId="72" xfId="2612" applyNumberFormat="1" applyFont="1" applyBorder="1" applyAlignment="1">
      <alignment horizontal="center" vertical="center" wrapText="1"/>
    </xf>
    <xf numFmtId="3" fontId="78" fillId="0" borderId="6" xfId="2612" applyNumberFormat="1" applyFont="1" applyBorder="1" applyAlignment="1">
      <alignment horizontal="center" vertical="center" wrapText="1"/>
    </xf>
    <xf numFmtId="3" fontId="108" fillId="0" borderId="72" xfId="2612" applyNumberFormat="1" applyFont="1" applyBorder="1" applyAlignment="1">
      <alignment horizontal="center" vertical="center" wrapText="1"/>
    </xf>
    <xf numFmtId="3" fontId="108" fillId="0" borderId="6" xfId="2612" applyNumberFormat="1" applyFont="1" applyBorder="1" applyAlignment="1">
      <alignment horizontal="center" vertical="center" wrapText="1"/>
    </xf>
    <xf numFmtId="0" fontId="108" fillId="0" borderId="0" xfId="2612" applyFont="1" applyAlignment="1">
      <alignment horizontal="left" vertical="center" wrapText="1"/>
    </xf>
    <xf numFmtId="0" fontId="78" fillId="0" borderId="0" xfId="2612" applyFont="1" applyAlignment="1">
      <alignment horizontal="left" vertical="center" wrapText="1"/>
    </xf>
    <xf numFmtId="0" fontId="257" fillId="0" borderId="0" xfId="2612" applyFont="1" applyAlignment="1">
      <alignment horizontal="left" vertical="center" wrapText="1"/>
    </xf>
    <xf numFmtId="3" fontId="290" fillId="0" borderId="55" xfId="0" applyNumberFormat="1" applyFont="1" applyBorder="1" applyAlignment="1">
      <alignment horizontal="center" vertical="center"/>
    </xf>
    <xf numFmtId="3" fontId="290" fillId="0" borderId="70" xfId="0" applyNumberFormat="1" applyFont="1" applyBorder="1" applyAlignment="1">
      <alignment horizontal="center" vertical="center"/>
    </xf>
    <xf numFmtId="3" fontId="290" fillId="0" borderId="56" xfId="0" applyNumberFormat="1" applyFont="1" applyBorder="1" applyAlignment="1">
      <alignment horizontal="center" vertical="center"/>
    </xf>
    <xf numFmtId="3" fontId="253" fillId="0" borderId="55" xfId="0" applyNumberFormat="1" applyFont="1" applyBorder="1" applyAlignment="1">
      <alignment horizontal="center" vertical="center" wrapText="1"/>
    </xf>
    <xf numFmtId="3" fontId="253" fillId="0" borderId="56" xfId="0" applyNumberFormat="1" applyFont="1" applyBorder="1" applyAlignment="1">
      <alignment horizontal="center" vertical="center" wrapText="1"/>
    </xf>
    <xf numFmtId="3" fontId="78" fillId="0" borderId="68" xfId="2612" applyNumberFormat="1" applyFont="1" applyBorder="1" applyAlignment="1">
      <alignment horizontal="center" vertical="center" wrapText="1"/>
    </xf>
    <xf numFmtId="0" fontId="262" fillId="0" borderId="75" xfId="20512" applyFont="1" applyBorder="1" applyAlignment="1">
      <alignment horizontal="center" vertical="center" wrapText="1"/>
    </xf>
    <xf numFmtId="0" fontId="262" fillId="0" borderId="53" xfId="20512" applyFont="1" applyBorder="1" applyAlignment="1">
      <alignment horizontal="center" vertical="center" wrapText="1"/>
    </xf>
    <xf numFmtId="0" fontId="262" fillId="0" borderId="71" xfId="20512" applyFont="1" applyBorder="1" applyAlignment="1">
      <alignment horizontal="center" vertical="center" wrapText="1"/>
    </xf>
    <xf numFmtId="0" fontId="262" fillId="0" borderId="7" xfId="20512" applyFont="1" applyBorder="1" applyAlignment="1">
      <alignment horizontal="center" vertical="center" wrapText="1"/>
    </xf>
    <xf numFmtId="0" fontId="262" fillId="0" borderId="0" xfId="20512" applyFont="1" applyAlignment="1">
      <alignment horizontal="center" vertical="center" wrapText="1"/>
    </xf>
    <xf numFmtId="0" fontId="262" fillId="0" borderId="79" xfId="20512" applyFont="1" applyBorder="1" applyAlignment="1">
      <alignment horizontal="center" vertical="center" wrapText="1"/>
    </xf>
    <xf numFmtId="0" fontId="262" fillId="0" borderId="81" xfId="20512" applyFont="1" applyBorder="1" applyAlignment="1">
      <alignment horizontal="center" vertical="center" wrapText="1"/>
    </xf>
    <xf numFmtId="0" fontId="262" fillId="0" borderId="8" xfId="20512" applyFont="1" applyBorder="1" applyAlignment="1">
      <alignment horizontal="center" vertical="center" wrapText="1"/>
    </xf>
    <xf numFmtId="0" fontId="262" fillId="0" borderId="78" xfId="20512" applyFont="1" applyBorder="1" applyAlignment="1">
      <alignment horizontal="center" vertical="center" wrapText="1"/>
    </xf>
    <xf numFmtId="0" fontId="262" fillId="0" borderId="68" xfId="20512" applyFont="1" applyBorder="1" applyAlignment="1">
      <alignment horizontal="center" vertical="center" wrapText="1"/>
    </xf>
    <xf numFmtId="0" fontId="33" fillId="0" borderId="0" xfId="0" applyFont="1" applyAlignment="1">
      <alignment horizontal="left" vertical="center" wrapText="1"/>
    </xf>
    <xf numFmtId="0" fontId="262" fillId="67" borderId="79" xfId="20512" applyFont="1" applyFill="1" applyBorder="1" applyAlignment="1">
      <alignment horizontal="center" vertical="center" wrapText="1"/>
    </xf>
    <xf numFmtId="0" fontId="262" fillId="67" borderId="78" xfId="20512" applyFont="1" applyFill="1" applyBorder="1" applyAlignment="1">
      <alignment horizontal="center" vertical="center" wrapText="1"/>
    </xf>
    <xf numFmtId="0" fontId="258" fillId="0" borderId="68" xfId="0" applyFont="1" applyBorder="1" applyAlignment="1">
      <alignment horizontal="center" vertical="center"/>
    </xf>
    <xf numFmtId="0" fontId="250" fillId="0" borderId="0" xfId="0" applyFont="1" applyAlignment="1">
      <alignment horizontal="center" vertical="center" wrapText="1"/>
    </xf>
    <xf numFmtId="0" fontId="262" fillId="0" borderId="57" xfId="0" applyFont="1" applyBorder="1" applyAlignment="1">
      <alignment horizontal="center" vertical="center" wrapText="1"/>
    </xf>
    <xf numFmtId="0" fontId="262" fillId="0" borderId="6" xfId="0" applyFont="1" applyBorder="1" applyAlignment="1">
      <alignment horizontal="center" vertical="center" wrapText="1"/>
    </xf>
    <xf numFmtId="0" fontId="262" fillId="0" borderId="9" xfId="0" applyFont="1" applyBorder="1" applyAlignment="1">
      <alignment horizontal="center" vertical="center" wrapText="1"/>
    </xf>
    <xf numFmtId="0" fontId="262" fillId="0" borderId="55" xfId="0" applyFont="1" applyBorder="1" applyAlignment="1">
      <alignment horizontal="center" vertical="center" wrapText="1"/>
    </xf>
    <xf numFmtId="0" fontId="262" fillId="0" borderId="52" xfId="0" applyFont="1" applyBorder="1" applyAlignment="1">
      <alignment horizontal="center" vertical="center" wrapText="1"/>
    </xf>
    <xf numFmtId="0" fontId="262" fillId="0" borderId="69" xfId="0" applyFont="1" applyBorder="1" applyAlignment="1">
      <alignment horizontal="center" vertical="center" wrapText="1"/>
    </xf>
    <xf numFmtId="0" fontId="262" fillId="0" borderId="56" xfId="0" applyFont="1" applyBorder="1" applyAlignment="1">
      <alignment horizontal="center" vertical="center" wrapText="1"/>
    </xf>
    <xf numFmtId="0" fontId="262" fillId="0" borderId="72" xfId="0" applyFont="1" applyBorder="1" applyAlignment="1">
      <alignment horizontal="center" vertical="center" wrapText="1"/>
    </xf>
    <xf numFmtId="0" fontId="262" fillId="0" borderId="67" xfId="0" applyFont="1" applyBorder="1" applyAlignment="1">
      <alignment horizontal="center" vertical="center" wrapText="1"/>
    </xf>
    <xf numFmtId="0" fontId="262" fillId="0" borderId="68" xfId="0" applyFont="1" applyBorder="1" applyAlignment="1">
      <alignment horizontal="center" vertical="center" wrapText="1"/>
    </xf>
    <xf numFmtId="0" fontId="263" fillId="0" borderId="68" xfId="0" applyFont="1" applyBorder="1" applyAlignment="1">
      <alignment horizontal="center" vertical="center" wrapText="1"/>
    </xf>
    <xf numFmtId="0" fontId="283" fillId="0" borderId="0" xfId="0" applyFont="1" applyAlignment="1">
      <alignment horizontal="center" vertical="center" wrapText="1"/>
    </xf>
    <xf numFmtId="0" fontId="262" fillId="0" borderId="75" xfId="0" applyFont="1" applyBorder="1" applyAlignment="1">
      <alignment horizontal="center" vertical="center" wrapText="1"/>
    </xf>
    <xf numFmtId="0" fontId="262" fillId="0" borderId="53" xfId="0" applyFont="1" applyBorder="1" applyAlignment="1">
      <alignment horizontal="center" vertical="center" wrapText="1"/>
    </xf>
    <xf numFmtId="0" fontId="262" fillId="0" borderId="71" xfId="0" applyFont="1" applyBorder="1" applyAlignment="1">
      <alignment horizontal="center" vertical="center" wrapText="1"/>
    </xf>
    <xf numFmtId="0" fontId="266" fillId="0" borderId="72" xfId="0" applyFont="1" applyBorder="1" applyAlignment="1">
      <alignment horizontal="center" vertical="center"/>
    </xf>
    <xf numFmtId="0" fontId="266" fillId="0" borderId="6" xfId="0" applyFont="1" applyBorder="1" applyAlignment="1">
      <alignment horizontal="center" vertical="center"/>
    </xf>
    <xf numFmtId="0" fontId="266" fillId="0" borderId="9" xfId="0" applyFont="1" applyBorder="1" applyAlignment="1">
      <alignment horizontal="center" vertical="center"/>
    </xf>
    <xf numFmtId="0" fontId="266" fillId="0" borderId="68" xfId="20514" applyFont="1" applyBorder="1" applyAlignment="1">
      <alignment horizontal="center" vertical="center" wrapText="1"/>
    </xf>
    <xf numFmtId="336" fontId="266" fillId="0" borderId="68" xfId="20515" applyNumberFormat="1" applyFont="1" applyBorder="1" applyAlignment="1">
      <alignment horizontal="center" vertical="center" wrapText="1"/>
    </xf>
    <xf numFmtId="3" fontId="266" fillId="0" borderId="55" xfId="20515" applyNumberFormat="1" applyFont="1" applyBorder="1" applyAlignment="1">
      <alignment horizontal="center" vertical="center" wrapText="1"/>
    </xf>
    <xf numFmtId="3" fontId="266" fillId="0" borderId="56" xfId="20515" applyNumberFormat="1" applyFont="1" applyBorder="1" applyAlignment="1">
      <alignment horizontal="center" vertical="center" wrapText="1"/>
    </xf>
    <xf numFmtId="3" fontId="266" fillId="0" borderId="70" xfId="20515" applyNumberFormat="1" applyFont="1" applyBorder="1" applyAlignment="1">
      <alignment horizontal="center" vertical="center" wrapText="1"/>
    </xf>
    <xf numFmtId="0" fontId="250" fillId="0" borderId="0" xfId="20514" applyFont="1" applyAlignment="1">
      <alignment horizontal="center" vertical="center"/>
    </xf>
    <xf numFmtId="0" fontId="250" fillId="0" borderId="0" xfId="20514" applyFont="1" applyAlignment="1">
      <alignment horizontal="center" vertical="center" wrapText="1"/>
    </xf>
    <xf numFmtId="0" fontId="285" fillId="0" borderId="0" xfId="20514" applyFont="1" applyAlignment="1">
      <alignment horizontal="center" vertical="center" wrapText="1"/>
    </xf>
    <xf numFmtId="0" fontId="266" fillId="0" borderId="72" xfId="4253" applyFont="1" applyBorder="1" applyAlignment="1">
      <alignment horizontal="center" vertical="center" wrapText="1"/>
    </xf>
    <xf numFmtId="0" fontId="266" fillId="0" borderId="6" xfId="4253" applyFont="1" applyBorder="1" applyAlignment="1">
      <alignment horizontal="center" vertical="center" wrapText="1"/>
    </xf>
    <xf numFmtId="0" fontId="266" fillId="0" borderId="9" xfId="4253" applyFont="1" applyBorder="1" applyAlignment="1">
      <alignment horizontal="center" vertical="center" wrapText="1"/>
    </xf>
    <xf numFmtId="336" fontId="266" fillId="0" borderId="72" xfId="20515" applyNumberFormat="1" applyFont="1" applyBorder="1" applyAlignment="1">
      <alignment horizontal="center" vertical="center" wrapText="1"/>
    </xf>
    <xf numFmtId="336" fontId="266" fillId="0" borderId="6" xfId="20515" applyNumberFormat="1" applyFont="1" applyBorder="1" applyAlignment="1">
      <alignment horizontal="center" vertical="center" wrapText="1"/>
    </xf>
    <xf numFmtId="336" fontId="266" fillId="0" borderId="9" xfId="20515" applyNumberFormat="1" applyFont="1" applyBorder="1" applyAlignment="1">
      <alignment horizontal="center" vertical="center" wrapText="1"/>
    </xf>
    <xf numFmtId="3" fontId="266" fillId="0" borderId="72" xfId="20515" applyNumberFormat="1" applyFont="1" applyBorder="1" applyAlignment="1">
      <alignment horizontal="center" vertical="center" wrapText="1"/>
    </xf>
    <xf numFmtId="3" fontId="266" fillId="0" borderId="6" xfId="20515" applyNumberFormat="1" applyFont="1" applyBorder="1" applyAlignment="1">
      <alignment horizontal="center" vertical="center" wrapText="1"/>
    </xf>
    <xf numFmtId="3" fontId="287" fillId="0" borderId="55" xfId="20515" applyNumberFormat="1" applyFont="1" applyBorder="1" applyAlignment="1">
      <alignment horizontal="center" vertical="center" wrapText="1"/>
    </xf>
    <xf numFmtId="3" fontId="287" fillId="0" borderId="70" xfId="20515" applyNumberFormat="1" applyFont="1" applyBorder="1" applyAlignment="1">
      <alignment horizontal="center" vertical="center" wrapText="1"/>
    </xf>
    <xf numFmtId="3" fontId="287" fillId="0" borderId="56" xfId="20515" applyNumberFormat="1" applyFont="1" applyBorder="1" applyAlignment="1">
      <alignment horizontal="center" vertical="center" wrapText="1"/>
    </xf>
    <xf numFmtId="336" fontId="266" fillId="0" borderId="55" xfId="20515" applyNumberFormat="1" applyFont="1" applyBorder="1" applyAlignment="1">
      <alignment horizontal="center" vertical="center" wrapText="1"/>
    </xf>
    <xf numFmtId="336" fontId="266" fillId="0" borderId="56" xfId="20515" applyNumberFormat="1" applyFont="1" applyBorder="1" applyAlignment="1">
      <alignment horizontal="center" vertical="center" wrapText="1"/>
    </xf>
    <xf numFmtId="336" fontId="288" fillId="0" borderId="68" xfId="20515" applyNumberFormat="1" applyFont="1" applyBorder="1" applyAlignment="1">
      <alignment horizontal="center" vertical="center" wrapText="1"/>
    </xf>
    <xf numFmtId="3" fontId="266" fillId="0" borderId="9" xfId="20515" applyNumberFormat="1" applyFont="1" applyBorder="1" applyAlignment="1">
      <alignment horizontal="center" vertical="center" wrapText="1"/>
    </xf>
    <xf numFmtId="3" fontId="289" fillId="0" borderId="68" xfId="20515" applyNumberFormat="1" applyFont="1" applyBorder="1" applyAlignment="1">
      <alignment horizontal="center" vertical="center" wrapText="1"/>
    </xf>
    <xf numFmtId="4" fontId="292" fillId="0" borderId="0" xfId="20514" applyNumberFormat="1" applyFont="1" applyAlignment="1">
      <alignment horizontal="center" vertical="center"/>
    </xf>
    <xf numFmtId="3" fontId="261" fillId="0" borderId="76" xfId="20514" applyNumberFormat="1" applyFont="1" applyBorder="1" applyAlignment="1">
      <alignment horizontal="left" vertical="center" wrapText="1"/>
    </xf>
    <xf numFmtId="3" fontId="261" fillId="0" borderId="6" xfId="20514" applyNumberFormat="1" applyFont="1" applyBorder="1" applyAlignment="1">
      <alignment horizontal="left" vertical="center" wrapText="1"/>
    </xf>
    <xf numFmtId="3" fontId="261" fillId="0" borderId="21" xfId="20514" applyNumberFormat="1" applyFont="1" applyBorder="1" applyAlignment="1">
      <alignment horizontal="left" vertical="center" wrapText="1"/>
    </xf>
    <xf numFmtId="1" fontId="261" fillId="0" borderId="0" xfId="20515" quotePrefix="1" applyNumberFormat="1" applyFont="1" applyAlignment="1">
      <alignment horizontal="left" vertical="center" wrapText="1"/>
    </xf>
    <xf numFmtId="0" fontId="266" fillId="0" borderId="75" xfId="20514" applyFont="1" applyBorder="1" applyAlignment="1">
      <alignment horizontal="center" vertical="center" wrapText="1"/>
    </xf>
    <xf numFmtId="0" fontId="266" fillId="0" borderId="53" xfId="20514" applyFont="1" applyBorder="1" applyAlignment="1">
      <alignment horizontal="center" vertical="center" wrapText="1"/>
    </xf>
    <xf numFmtId="0" fontId="266" fillId="0" borderId="71" xfId="20514" applyFont="1" applyBorder="1" applyAlignment="1">
      <alignment horizontal="center" vertical="center" wrapText="1"/>
    </xf>
    <xf numFmtId="336" fontId="266" fillId="0" borderId="75" xfId="20515" applyNumberFormat="1" applyFont="1" applyBorder="1" applyAlignment="1">
      <alignment horizontal="center" vertical="center" wrapText="1"/>
    </xf>
    <xf numFmtId="336" fontId="266" fillId="0" borderId="71" xfId="20515" applyNumberFormat="1" applyFont="1" applyBorder="1" applyAlignment="1">
      <alignment horizontal="center" vertical="center" wrapText="1"/>
    </xf>
    <xf numFmtId="368" fontId="262" fillId="67" borderId="64" xfId="20511" applyNumberFormat="1" applyFont="1" applyFill="1" applyBorder="1" applyAlignment="1">
      <alignment horizontal="right" vertical="center" wrapText="1"/>
    </xf>
    <xf numFmtId="368" fontId="266" fillId="67" borderId="0" xfId="20511" applyNumberFormat="1" applyFont="1" applyFill="1" applyAlignment="1">
      <alignment vertical="center"/>
    </xf>
    <xf numFmtId="368" fontId="265" fillId="67" borderId="64" xfId="20511" applyNumberFormat="1" applyFont="1" applyFill="1" applyBorder="1" applyAlignment="1">
      <alignment horizontal="right" vertical="center" wrapText="1"/>
    </xf>
  </cellXfs>
  <cellStyles count="20522">
    <cellStyle name="_x0001_" xfId="3" xr:uid="{00000000-0005-0000-0000-000000000000}"/>
    <cellStyle name="          _x000a__x000a_shell=progman.exe_x000a__x000a_m" xfId="4" xr:uid="{00000000-0005-0000-0000-000001000000}"/>
    <cellStyle name="          _x000d__x000a_shell=progman.exe_x000d__x000a_m" xfId="5" xr:uid="{00000000-0005-0000-0000-000002000000}"/>
    <cellStyle name="          _x005f_x000d__x005f_x000a_shell=progman.exe_x005f_x000d__x005f_x000a_m" xfId="6" xr:uid="{00000000-0005-0000-0000-000003000000}"/>
    <cellStyle name="_x000a__x000a_JournalTemplate=C:\COMFO\CTALK\JOURSTD.TPL_x000a__x000a_LbStateAddress=3 3 0 251 1 89 2 311_x000a__x000a_LbStateJou" xfId="7" xr:uid="{00000000-0005-0000-0000-000004000000}"/>
    <cellStyle name="_x000d__x000a_JournalTemplate=C:\COMFO\CTALK\JOURSTD.TPL_x000d__x000a_LbStateAddress=3 3 0 251 1 89 2 311_x000d__x000a_LbStateJou" xfId="8" xr:uid="{00000000-0005-0000-0000-000005000000}"/>
    <cellStyle name="_x000d__x000a_JournalTemplate=C:\COMFO\CTALK\JOURSTD.TPL_x000d__x000a_LbStateAddress=3 3 0 251 1 89 2 311_x000d__x000a_LbStateJou 2" xfId="5637" xr:uid="{00000000-0005-0000-0000-000006000000}"/>
    <cellStyle name="_x000d__x000a_JournalTemplate=C:\COMFO\CTALK\JOURSTD.TPL_x000d__x000a_LbStateAddress=3 3 0 251 1 89 2 311_x000d__x000a_LbStateJou 3" xfId="5638" xr:uid="{00000000-0005-0000-0000-000007000000}"/>
    <cellStyle name="#,##0" xfId="9" xr:uid="{00000000-0005-0000-0000-000008000000}"/>
    <cellStyle name="#,##0 2" xfId="10" xr:uid="{00000000-0005-0000-0000-000009000000}"/>
    <cellStyle name="#,##0 2 2" xfId="5183" xr:uid="{00000000-0005-0000-0000-00000A000000}"/>
    <cellStyle name="#,##0 3" xfId="5182" xr:uid="{00000000-0005-0000-0000-00000B000000}"/>
    <cellStyle name="%" xfId="5639" xr:uid="{00000000-0005-0000-0000-00000C000000}"/>
    <cellStyle name="." xfId="11" xr:uid="{00000000-0005-0000-0000-00000D000000}"/>
    <cellStyle name=". 2" xfId="12" xr:uid="{00000000-0005-0000-0000-00000E000000}"/>
    <cellStyle name=". 3" xfId="13" xr:uid="{00000000-0005-0000-0000-00000F000000}"/>
    <cellStyle name=". 3 2" xfId="4256" xr:uid="{00000000-0005-0000-0000-000010000000}"/>
    <cellStyle name="._Bao cao tinh hinh thuc hien KH 2009 den 31-01-10" xfId="5640" xr:uid="{00000000-0005-0000-0000-000011000000}"/>
    <cellStyle name="._Bao cao tinh hinh thuc hien KH 2009 den 31-01-10 2" xfId="5641" xr:uid="{00000000-0005-0000-0000-000012000000}"/>
    <cellStyle name="._Book1" xfId="5642" xr:uid="{00000000-0005-0000-0000-000013000000}"/>
    <cellStyle name="._Book1 2" xfId="5643" xr:uid="{00000000-0005-0000-0000-000014000000}"/>
    <cellStyle name="._Book1_Bieu du thao QD von ho tro co MT" xfId="5644" xr:uid="{00000000-0005-0000-0000-000015000000}"/>
    <cellStyle name="._Book1_Bieu du thao QD von ho tro co MT 2" xfId="5645" xr:uid="{00000000-0005-0000-0000-000016000000}"/>
    <cellStyle name="._Book1_Hoan chinh KH 2012 (o nha)" xfId="5646" xr:uid="{00000000-0005-0000-0000-000017000000}"/>
    <cellStyle name="._Book1_Hoan chinh KH 2012 (o nha) 2" xfId="5647" xr:uid="{00000000-0005-0000-0000-000018000000}"/>
    <cellStyle name="._Book1_Hoan chinh KH 2012 (o nha)_Bao cao giai ngan quy I" xfId="5648" xr:uid="{00000000-0005-0000-0000-000019000000}"/>
    <cellStyle name="._Book1_Hoan chinh KH 2012 (o nha)_Bao cao giai ngan quy I 2" xfId="5649" xr:uid="{00000000-0005-0000-0000-00001A000000}"/>
    <cellStyle name="._Book1_Hoan chinh KH 2012 (o nha)_Bieu du thao QD von ho tro co MT" xfId="5650" xr:uid="{00000000-0005-0000-0000-00001B000000}"/>
    <cellStyle name="._Book1_Hoan chinh KH 2012 (o nha)_Bieu du thao QD von ho tro co MT 2" xfId="5651" xr:uid="{00000000-0005-0000-0000-00001C000000}"/>
    <cellStyle name="._Book1_Hoan chinh KH 2012 Von ho tro co MT" xfId="5652" xr:uid="{00000000-0005-0000-0000-00001D000000}"/>
    <cellStyle name="._Book1_Hoan chinh KH 2012 Von ho tro co MT (chi tiet)" xfId="5653" xr:uid="{00000000-0005-0000-0000-00001E000000}"/>
    <cellStyle name="._Book1_Hoan chinh KH 2012 Von ho tro co MT (chi tiet) 2" xfId="5654" xr:uid="{00000000-0005-0000-0000-00001F000000}"/>
    <cellStyle name="._Book1_Hoan chinh KH 2012 Von ho tro co MT 10" xfId="5655" xr:uid="{00000000-0005-0000-0000-000020000000}"/>
    <cellStyle name="._Book1_Hoan chinh KH 2012 Von ho tro co MT 11" xfId="5656" xr:uid="{00000000-0005-0000-0000-000021000000}"/>
    <cellStyle name="._Book1_Hoan chinh KH 2012 Von ho tro co MT 12" xfId="5657" xr:uid="{00000000-0005-0000-0000-000022000000}"/>
    <cellStyle name="._Book1_Hoan chinh KH 2012 Von ho tro co MT 13" xfId="5658" xr:uid="{00000000-0005-0000-0000-000023000000}"/>
    <cellStyle name="._Book1_Hoan chinh KH 2012 Von ho tro co MT 14" xfId="5659" xr:uid="{00000000-0005-0000-0000-000024000000}"/>
    <cellStyle name="._Book1_Hoan chinh KH 2012 Von ho tro co MT 15" xfId="5660" xr:uid="{00000000-0005-0000-0000-000025000000}"/>
    <cellStyle name="._Book1_Hoan chinh KH 2012 Von ho tro co MT 16" xfId="5661" xr:uid="{00000000-0005-0000-0000-000026000000}"/>
    <cellStyle name="._Book1_Hoan chinh KH 2012 Von ho tro co MT 17" xfId="5662" xr:uid="{00000000-0005-0000-0000-000027000000}"/>
    <cellStyle name="._Book1_Hoan chinh KH 2012 Von ho tro co MT 18" xfId="5663" xr:uid="{00000000-0005-0000-0000-000028000000}"/>
    <cellStyle name="._Book1_Hoan chinh KH 2012 Von ho tro co MT 19" xfId="5664" xr:uid="{00000000-0005-0000-0000-000029000000}"/>
    <cellStyle name="._Book1_Hoan chinh KH 2012 Von ho tro co MT 2" xfId="5665" xr:uid="{00000000-0005-0000-0000-00002A000000}"/>
    <cellStyle name="._Book1_Hoan chinh KH 2012 Von ho tro co MT 20" xfId="5666" xr:uid="{00000000-0005-0000-0000-00002B000000}"/>
    <cellStyle name="._Book1_Hoan chinh KH 2012 Von ho tro co MT 3" xfId="5667" xr:uid="{00000000-0005-0000-0000-00002C000000}"/>
    <cellStyle name="._Book1_Hoan chinh KH 2012 Von ho tro co MT 4" xfId="5668" xr:uid="{00000000-0005-0000-0000-00002D000000}"/>
    <cellStyle name="._Book1_Hoan chinh KH 2012 Von ho tro co MT 5" xfId="5669" xr:uid="{00000000-0005-0000-0000-00002E000000}"/>
    <cellStyle name="._Book1_Hoan chinh KH 2012 Von ho tro co MT 6" xfId="5670" xr:uid="{00000000-0005-0000-0000-00002F000000}"/>
    <cellStyle name="._Book1_Hoan chinh KH 2012 Von ho tro co MT 7" xfId="5671" xr:uid="{00000000-0005-0000-0000-000030000000}"/>
    <cellStyle name="._Book1_Hoan chinh KH 2012 Von ho tro co MT 8" xfId="5672" xr:uid="{00000000-0005-0000-0000-000031000000}"/>
    <cellStyle name="._Book1_Hoan chinh KH 2012 Von ho tro co MT 9" xfId="5673" xr:uid="{00000000-0005-0000-0000-000032000000}"/>
    <cellStyle name="._Book1_Hoan chinh KH 2012 Von ho tro co MT_Bao cao giai ngan quy I" xfId="5674" xr:uid="{00000000-0005-0000-0000-000033000000}"/>
    <cellStyle name="._Book1_Hoan chinh KH 2012 Von ho tro co MT_Bao cao giai ngan quy I 2" xfId="5675" xr:uid="{00000000-0005-0000-0000-000034000000}"/>
    <cellStyle name="._Book1_Hoan chinh KH 2012 Von ho tro co MT_Bieu du thao QD von ho tro co MT" xfId="5676" xr:uid="{00000000-0005-0000-0000-000035000000}"/>
    <cellStyle name="._Book1_Hoan chinh KH 2012 Von ho tro co MT_Bieu du thao QD von ho tro co MT 2" xfId="5677" xr:uid="{00000000-0005-0000-0000-000036000000}"/>
    <cellStyle name="._Tong hop theo doi von TPCP (BC)" xfId="5678" xr:uid="{00000000-0005-0000-0000-000037000000}"/>
    <cellStyle name=".d©y" xfId="14" xr:uid="{00000000-0005-0000-0000-000038000000}"/>
    <cellStyle name=".d©y?_x000c_Normal_®Ò_x000d_Normal_123569?b_x000f_Normal_5HUYIC~1?_x0011_Normal_903DK-2001?_x000c_Normal_AD_x000b_Normal_Adot?_x000d_Normal_ADAdot?_x000d_Normal_ADOT~1ⓨ␐_x000b_?ÿ?_x0012_?ÿ?adot1?_x000b_Normal_ATEP?_x0012_Normal_Bao 㐬⎼o NCC?_x000b_" xfId="5679" xr:uid="{00000000-0005-0000-0000-000039000000}"/>
    <cellStyle name=".d©y_Nhu cau von dau tu 2013-2015 (LD Vụ sua)" xfId="5680" xr:uid="{00000000-0005-0000-0000-00003A000000}"/>
    <cellStyle name="?" xfId="5681" xr:uid="{00000000-0005-0000-0000-00003B000000}"/>
    <cellStyle name="??" xfId="15" xr:uid="{00000000-0005-0000-0000-00003C000000}"/>
    <cellStyle name="?? [0.00]_ Att. 1- Cover" xfId="16" xr:uid="{00000000-0005-0000-0000-00003D000000}"/>
    <cellStyle name="?? [0]" xfId="17" xr:uid="{00000000-0005-0000-0000-00003E000000}"/>
    <cellStyle name="?? [0] 2" xfId="18" xr:uid="{00000000-0005-0000-0000-00003F000000}"/>
    <cellStyle name="?? [0] 3" xfId="5185" xr:uid="{00000000-0005-0000-0000-000040000000}"/>
    <cellStyle name="?? 10" xfId="5584" xr:uid="{00000000-0005-0000-0000-000041000000}"/>
    <cellStyle name="?? 11" xfId="5626" xr:uid="{00000000-0005-0000-0000-000042000000}"/>
    <cellStyle name="?? 12" xfId="5630" xr:uid="{00000000-0005-0000-0000-000043000000}"/>
    <cellStyle name="?? 13" xfId="5682" xr:uid="{00000000-0005-0000-0000-000044000000}"/>
    <cellStyle name="?? 14" xfId="5683" xr:uid="{00000000-0005-0000-0000-000045000000}"/>
    <cellStyle name="?? 15" xfId="5684" xr:uid="{00000000-0005-0000-0000-000046000000}"/>
    <cellStyle name="?? 16" xfId="5685" xr:uid="{00000000-0005-0000-0000-000047000000}"/>
    <cellStyle name="?? 17" xfId="5686" xr:uid="{00000000-0005-0000-0000-000048000000}"/>
    <cellStyle name="?? 18" xfId="5687" xr:uid="{00000000-0005-0000-0000-000049000000}"/>
    <cellStyle name="?? 2" xfId="19" xr:uid="{00000000-0005-0000-0000-00004A000000}"/>
    <cellStyle name="?? 3" xfId="20" xr:uid="{00000000-0005-0000-0000-00004B000000}"/>
    <cellStyle name="?? 4" xfId="21" xr:uid="{00000000-0005-0000-0000-00004C000000}"/>
    <cellStyle name="?? 5" xfId="22" xr:uid="{00000000-0005-0000-0000-00004D000000}"/>
    <cellStyle name="?? 6" xfId="23" xr:uid="{00000000-0005-0000-0000-00004E000000}"/>
    <cellStyle name="?? 7" xfId="24" xr:uid="{00000000-0005-0000-0000-00004F000000}"/>
    <cellStyle name="?? 8" xfId="5184" xr:uid="{00000000-0005-0000-0000-000050000000}"/>
    <cellStyle name="?? 9" xfId="5560" xr:uid="{00000000-0005-0000-0000-000051000000}"/>
    <cellStyle name="?_x001d_??%U©÷u&amp;H©÷9_x0008_? s_x000a__x0007__x0001__x0001_" xfId="25" xr:uid="{00000000-0005-0000-0000-000052000000}"/>
    <cellStyle name="?_x001d_??%U©÷u&amp;H©÷9_x0008_? s_x000a__x0007__x0001__x0001_ 10" xfId="26" xr:uid="{00000000-0005-0000-0000-000053000000}"/>
    <cellStyle name="?_x001d_??%U©÷u&amp;H©÷9_x0008_? s_x000a__x0007__x0001__x0001_ 11" xfId="27" xr:uid="{00000000-0005-0000-0000-000054000000}"/>
    <cellStyle name="?_x001d_??%U©÷u&amp;H©÷9_x0008_? s_x000a__x0007__x0001__x0001_ 12" xfId="28" xr:uid="{00000000-0005-0000-0000-000055000000}"/>
    <cellStyle name="?_x001d_??%U©÷u&amp;H©÷9_x0008_? s_x000a__x0007__x0001__x0001_ 13" xfId="29" xr:uid="{00000000-0005-0000-0000-000056000000}"/>
    <cellStyle name="?_x001d_??%U©÷u&amp;H©÷9_x0008_? s_x000a__x0007__x0001__x0001_ 14" xfId="30" xr:uid="{00000000-0005-0000-0000-000057000000}"/>
    <cellStyle name="?_x001d_??%U©÷u&amp;H©÷9_x0008_? s_x000a__x0007__x0001__x0001_ 15" xfId="31" xr:uid="{00000000-0005-0000-0000-000058000000}"/>
    <cellStyle name="?_x001d_??%U©÷u&amp;H©÷9_x0008_? s_x000a__x0007__x0001__x0001_ 2" xfId="32" xr:uid="{00000000-0005-0000-0000-000059000000}"/>
    <cellStyle name="?_x001d_??%U©÷u&amp;H©÷9_x0008_? s_x000a__x0007__x0001__x0001_ 3" xfId="33" xr:uid="{00000000-0005-0000-0000-00005A000000}"/>
    <cellStyle name="?_x001d_??%U©÷u&amp;H©÷9_x0008_? s_x000a__x0007__x0001__x0001_ 4" xfId="34" xr:uid="{00000000-0005-0000-0000-00005B000000}"/>
    <cellStyle name="?_x001d_??%U©÷u&amp;H©÷9_x0008_? s_x000a__x0007__x0001__x0001_ 5" xfId="35" xr:uid="{00000000-0005-0000-0000-00005C000000}"/>
    <cellStyle name="?_x001d_??%U©÷u&amp;H©÷9_x0008_? s_x000a__x0007__x0001__x0001_ 6" xfId="36" xr:uid="{00000000-0005-0000-0000-00005D000000}"/>
    <cellStyle name="?_x001d_??%U©÷u&amp;H©÷9_x0008_? s_x000a__x0007__x0001__x0001_ 7" xfId="37" xr:uid="{00000000-0005-0000-0000-00005E000000}"/>
    <cellStyle name="?_x001d_??%U©÷u&amp;H©÷9_x0008_? s_x000a__x0007__x0001__x0001_ 8" xfId="38" xr:uid="{00000000-0005-0000-0000-00005F000000}"/>
    <cellStyle name="?_x001d_??%U©÷u&amp;H©÷9_x0008_? s_x000a__x0007__x0001__x0001_ 9" xfId="39" xr:uid="{00000000-0005-0000-0000-000060000000}"/>
    <cellStyle name="???? [0.00]_      " xfId="40" xr:uid="{00000000-0005-0000-0000-000061000000}"/>
    <cellStyle name="??????" xfId="41" xr:uid="{00000000-0005-0000-0000-000062000000}"/>
    <cellStyle name="?????? 2" xfId="5688" xr:uid="{00000000-0005-0000-0000-000063000000}"/>
    <cellStyle name="????_      " xfId="42" xr:uid="{00000000-0005-0000-0000-000064000000}"/>
    <cellStyle name="???[0]_?? DI" xfId="43" xr:uid="{00000000-0005-0000-0000-000065000000}"/>
    <cellStyle name="???_?? DI" xfId="44" xr:uid="{00000000-0005-0000-0000-000066000000}"/>
    <cellStyle name="??[0]_BRE" xfId="45" xr:uid="{00000000-0005-0000-0000-000067000000}"/>
    <cellStyle name="??_      " xfId="46" xr:uid="{00000000-0005-0000-0000-000068000000}"/>
    <cellStyle name="??A? [0]_laroux_1_¢¬???¢â? " xfId="47" xr:uid="{00000000-0005-0000-0000-000069000000}"/>
    <cellStyle name="??A?_laroux_1_¢¬???¢â? " xfId="48" xr:uid="{00000000-0005-0000-0000-00006A000000}"/>
    <cellStyle name="?_x005f_x001d_??%U©÷u&amp;H©÷9_x005f_x0008_? s_x005f_x000a__x005f_x0007__x005f_x0001__x005f_x0001_" xfId="49" xr:uid="{00000000-0005-0000-0000-00006B000000}"/>
    <cellStyle name="?_x005f_x001d_??%U©÷u&amp;H©÷9_x005f_x0008_?_x005f_x0009_s_x005f_x000a__x005f_x0007__x005f_x0001__x005f_x0001_" xfId="50" xr:uid="{00000000-0005-0000-0000-00006C000000}"/>
    <cellStyle name="?_x005f_x005f_x005f_x001d_??%U©÷u&amp;H©÷9_x005f_x005f_x005f_x0008_? s_x005f_x005f_x005f_x000a__x005f_x005f_x005f_x0007__x005f_x005f_x005f_x0001__x005f_x005f_x005f_x0001_" xfId="51" xr:uid="{00000000-0005-0000-0000-00006D000000}"/>
    <cellStyle name="?¡±¢¥?_?¨ù??¢´¢¥_¢¬???¢â? " xfId="52" xr:uid="{00000000-0005-0000-0000-00006E000000}"/>
    <cellStyle name="_x0001_?¶æµ_x001b_ºß­ " xfId="5689" xr:uid="{00000000-0005-0000-0000-00006F000000}"/>
    <cellStyle name="_x0001_?¶æµ_x001b_ºß­ ?[?0?.?0?0?]?_?P?R?" xfId="5690" xr:uid="{00000000-0005-0000-0000-000070000000}"/>
    <cellStyle name="_x0001_?¶æµ_x001b_ºß­_?P?R?O?D?U?C" xfId="5691" xr:uid="{00000000-0005-0000-0000-000071000000}"/>
    <cellStyle name="?Comma_phu tro SS3" xfId="5692" xr:uid="{00000000-0005-0000-0000-000072000000}"/>
    <cellStyle name="?Currency_phu tro SS3" xfId="5693" xr:uid="{00000000-0005-0000-0000-000073000000}"/>
    <cellStyle name="?Dat" xfId="5694" xr:uid="{00000000-0005-0000-0000-000074000000}"/>
    <cellStyle name="?ðÇ%U?&amp;H?_x0008_?s_x000a__x0007__x0001__x0001_" xfId="53" xr:uid="{00000000-0005-0000-0000-000075000000}"/>
    <cellStyle name="?ðÇ%U?&amp;H?_x0008_?s_x000a__x0007__x0001__x0001_ 10" xfId="54" xr:uid="{00000000-0005-0000-0000-000076000000}"/>
    <cellStyle name="?ðÇ%U?&amp;H?_x0008_?s_x000a__x0007__x0001__x0001_ 11" xfId="55" xr:uid="{00000000-0005-0000-0000-000077000000}"/>
    <cellStyle name="?ðÇ%U?&amp;H?_x0008_?s_x000a__x0007__x0001__x0001_ 12" xfId="56" xr:uid="{00000000-0005-0000-0000-000078000000}"/>
    <cellStyle name="?ðÇ%U?&amp;H?_x0008_?s_x000a__x0007__x0001__x0001_ 13" xfId="57" xr:uid="{00000000-0005-0000-0000-000079000000}"/>
    <cellStyle name="?ðÇ%U?&amp;H?_x0008_?s_x000a__x0007__x0001__x0001_ 14" xfId="58" xr:uid="{00000000-0005-0000-0000-00007A000000}"/>
    <cellStyle name="?ðÇ%U?&amp;H?_x0008_?s_x000a__x0007__x0001__x0001_ 15" xfId="59" xr:uid="{00000000-0005-0000-0000-00007B000000}"/>
    <cellStyle name="?ðÇ%U?&amp;H?_x0008_?s_x000a__x0007__x0001__x0001_ 2" xfId="60" xr:uid="{00000000-0005-0000-0000-00007C000000}"/>
    <cellStyle name="?ðÇ%U?&amp;H?_x0008_?s_x000a__x0007__x0001__x0001_ 3" xfId="61" xr:uid="{00000000-0005-0000-0000-00007D000000}"/>
    <cellStyle name="?ðÇ%U?&amp;H?_x0008_?s_x000a__x0007__x0001__x0001_ 4" xfId="62" xr:uid="{00000000-0005-0000-0000-00007E000000}"/>
    <cellStyle name="?ðÇ%U?&amp;H?_x0008_?s_x000a__x0007__x0001__x0001_ 5" xfId="63" xr:uid="{00000000-0005-0000-0000-00007F000000}"/>
    <cellStyle name="?ðÇ%U?&amp;H?_x0008_?s_x000a__x0007__x0001__x0001_ 6" xfId="64" xr:uid="{00000000-0005-0000-0000-000080000000}"/>
    <cellStyle name="?ðÇ%U?&amp;H?_x0008_?s_x000a__x0007__x0001__x0001_ 7" xfId="65" xr:uid="{00000000-0005-0000-0000-000081000000}"/>
    <cellStyle name="?ðÇ%U?&amp;H?_x0008_?s_x000a__x0007__x0001__x0001_ 8" xfId="66" xr:uid="{00000000-0005-0000-0000-000082000000}"/>
    <cellStyle name="?ðÇ%U?&amp;H?_x0008_?s_x000a__x0007__x0001__x0001_ 9" xfId="67" xr:uid="{00000000-0005-0000-0000-000083000000}"/>
    <cellStyle name="?ðÇ%U?&amp;H?_x005f_x0008_?s_x005f_x000a__x005f_x0007__x005f_x0001__x005f_x0001_" xfId="68" xr:uid="{00000000-0005-0000-0000-000084000000}"/>
    <cellStyle name="?Fixe" xfId="5695" xr:uid="{00000000-0005-0000-0000-000085000000}"/>
    <cellStyle name="?Header" xfId="5696" xr:uid="{00000000-0005-0000-0000-000086000000}"/>
    <cellStyle name="?Heading " xfId="5697" xr:uid="{00000000-0005-0000-0000-000087000000}"/>
    <cellStyle name="_x0001_?N,‚_?0?0?Q?3?" xfId="5698" xr:uid="{00000000-0005-0000-0000-000088000000}"/>
    <cellStyle name="_x0001_?N,_?0?0?Q?3?" xfId="5699" xr:uid="{00000000-0005-0000-0000-000089000000}"/>
    <cellStyle name="?Normal_dap (3" xfId="5700" xr:uid="{00000000-0005-0000-0000-00008A000000}"/>
    <cellStyle name="?Tota" xfId="5701" xr:uid="{00000000-0005-0000-0000-00008B000000}"/>
    <cellStyle name="?ÿ?_x0012_?ÿ?adot" xfId="5702" xr:uid="{00000000-0005-0000-0000-00008C000000}"/>
    <cellStyle name="@ET_Style?.font5" xfId="69" xr:uid="{00000000-0005-0000-0000-00008D000000}"/>
    <cellStyle name="[0]_Chi phÝ kh¸c_V" xfId="70" xr:uid="{00000000-0005-0000-0000-00008E000000}"/>
    <cellStyle name="_x0001_\Ô" xfId="5703" xr:uid="{00000000-0005-0000-0000-00008F000000}"/>
    <cellStyle name="_x0001_\Ô?É_?(?_x0015_Èô¼€½" xfId="5704" xr:uid="{00000000-0005-0000-0000-000090000000}"/>
    <cellStyle name="_!1 1 bao cao giao KH ve HTCMT vung TNB   12-12-2011" xfId="71" xr:uid="{00000000-0005-0000-0000-000091000000}"/>
    <cellStyle name="_x0001__!1 1 bao cao giao KH ve HTCMT vung TNB   12-12-2011" xfId="72" xr:uid="{00000000-0005-0000-0000-000092000000}"/>
    <cellStyle name="_1 TONG HOP - CA NA" xfId="73" xr:uid="{00000000-0005-0000-0000-000093000000}"/>
    <cellStyle name="_123_DONG_THANH_Moi" xfId="74" xr:uid="{00000000-0005-0000-0000-000094000000}"/>
    <cellStyle name="_123_DONG_THANH_Moi_!1 1 bao cao giao KH ve HTCMT vung TNB   12-12-2011" xfId="75" xr:uid="{00000000-0005-0000-0000-000095000000}"/>
    <cellStyle name="_123_DONG_THANH_Moi_KH TPCP vung TNB (03-1-2012)" xfId="76" xr:uid="{00000000-0005-0000-0000-000096000000}"/>
    <cellStyle name="_Bang Chi tieu (2)" xfId="77" xr:uid="{00000000-0005-0000-0000-000097000000}"/>
    <cellStyle name="_BAO GIA NGAY 24-10-08 (co dam)" xfId="78" xr:uid="{00000000-0005-0000-0000-000098000000}"/>
    <cellStyle name="_BC  NAM 2007" xfId="79" xr:uid="{00000000-0005-0000-0000-000099000000}"/>
    <cellStyle name="_BC CV 6403 BKHĐT" xfId="80" xr:uid="{00000000-0005-0000-0000-00009A000000}"/>
    <cellStyle name="_BC thuc hien KH 2009" xfId="81" xr:uid="{00000000-0005-0000-0000-00009B000000}"/>
    <cellStyle name="_BC thuc hien KH 2009_15_10_2013 BC nhu cau von doi ung ODA (2014-2016) ngay 15102013 Sua" xfId="82" xr:uid="{00000000-0005-0000-0000-00009C000000}"/>
    <cellStyle name="_BC thuc hien KH 2009_BC nhu cau von doi ung ODA nganh NN (BKH)" xfId="83" xr:uid="{00000000-0005-0000-0000-00009D000000}"/>
    <cellStyle name="_BC thuc hien KH 2009_BC nhu cau von doi ung ODA nganh NN (BKH)_05-12  KH trung han 2016-2020 - Liem Thinh edited" xfId="84" xr:uid="{00000000-0005-0000-0000-00009E000000}"/>
    <cellStyle name="_BC thuc hien KH 2009_BC nhu cau von doi ung ODA nganh NN (BKH)_Copy of 05-12  KH trung han 2016-2020 - Liem Thinh edited (1)" xfId="85" xr:uid="{00000000-0005-0000-0000-00009F000000}"/>
    <cellStyle name="_BC thuc hien KH 2009_BC Tai co cau (bieu TH)" xfId="86" xr:uid="{00000000-0005-0000-0000-0000A0000000}"/>
    <cellStyle name="_BC thuc hien KH 2009_BC Tai co cau (bieu TH)_05-12  KH trung han 2016-2020 - Liem Thinh edited" xfId="87" xr:uid="{00000000-0005-0000-0000-0000A1000000}"/>
    <cellStyle name="_BC thuc hien KH 2009_BC Tai co cau (bieu TH)_Copy of 05-12  KH trung han 2016-2020 - Liem Thinh edited (1)" xfId="88" xr:uid="{00000000-0005-0000-0000-0000A2000000}"/>
    <cellStyle name="_BC thuc hien KH 2009_DK 2014-2015 final" xfId="89" xr:uid="{00000000-0005-0000-0000-0000A3000000}"/>
    <cellStyle name="_BC thuc hien KH 2009_DK 2014-2015 final_05-12  KH trung han 2016-2020 - Liem Thinh edited" xfId="90" xr:uid="{00000000-0005-0000-0000-0000A4000000}"/>
    <cellStyle name="_BC thuc hien KH 2009_DK 2014-2015 final_Copy of 05-12  KH trung han 2016-2020 - Liem Thinh edited (1)" xfId="91" xr:uid="{00000000-0005-0000-0000-0000A5000000}"/>
    <cellStyle name="_BC thuc hien KH 2009_DK 2014-2015 new" xfId="92" xr:uid="{00000000-0005-0000-0000-0000A6000000}"/>
    <cellStyle name="_BC thuc hien KH 2009_DK 2014-2015 new_05-12  KH trung han 2016-2020 - Liem Thinh edited" xfId="93" xr:uid="{00000000-0005-0000-0000-0000A7000000}"/>
    <cellStyle name="_BC thuc hien KH 2009_DK 2014-2015 new_Copy of 05-12  KH trung han 2016-2020 - Liem Thinh edited (1)" xfId="94" xr:uid="{00000000-0005-0000-0000-0000A8000000}"/>
    <cellStyle name="_BC thuc hien KH 2009_DK KH CBDT 2014 11-11-2013" xfId="95" xr:uid="{00000000-0005-0000-0000-0000A9000000}"/>
    <cellStyle name="_BC thuc hien KH 2009_DK KH CBDT 2014 11-11-2013(1)" xfId="96" xr:uid="{00000000-0005-0000-0000-0000AA000000}"/>
    <cellStyle name="_BC thuc hien KH 2009_DK KH CBDT 2014 11-11-2013(1)_05-12  KH trung han 2016-2020 - Liem Thinh edited" xfId="97" xr:uid="{00000000-0005-0000-0000-0000AB000000}"/>
    <cellStyle name="_BC thuc hien KH 2009_DK KH CBDT 2014 11-11-2013(1)_Copy of 05-12  KH trung han 2016-2020 - Liem Thinh edited (1)" xfId="98" xr:uid="{00000000-0005-0000-0000-0000AC000000}"/>
    <cellStyle name="_BC thuc hien KH 2009_DK KH CBDT 2014 11-11-2013_05-12  KH trung han 2016-2020 - Liem Thinh edited" xfId="99" xr:uid="{00000000-0005-0000-0000-0000AD000000}"/>
    <cellStyle name="_BC thuc hien KH 2009_DK KH CBDT 2014 11-11-2013_Copy of 05-12  KH trung han 2016-2020 - Liem Thinh edited (1)" xfId="100" xr:uid="{00000000-0005-0000-0000-0000AE000000}"/>
    <cellStyle name="_BC thuc hien KH 2009_KH 2011-2015" xfId="101" xr:uid="{00000000-0005-0000-0000-0000AF000000}"/>
    <cellStyle name="_BC thuc hien KH 2009_tai co cau dau tu (tong hop)1" xfId="102" xr:uid="{00000000-0005-0000-0000-0000B0000000}"/>
    <cellStyle name="_BEN TRE" xfId="103" xr:uid="{00000000-0005-0000-0000-0000B1000000}"/>
    <cellStyle name="_Bieu mau cong trinh khoi cong moi 3-4" xfId="104" xr:uid="{00000000-0005-0000-0000-0000B2000000}"/>
    <cellStyle name="_Bieu Tay Nam Bo 25-11" xfId="105" xr:uid="{00000000-0005-0000-0000-0000B3000000}"/>
    <cellStyle name="_Bieu3ODA" xfId="106" xr:uid="{00000000-0005-0000-0000-0000B4000000}"/>
    <cellStyle name="_Bieu3ODA_1" xfId="107" xr:uid="{00000000-0005-0000-0000-0000B5000000}"/>
    <cellStyle name="_Bieu4HTMT" xfId="108" xr:uid="{00000000-0005-0000-0000-0000B6000000}"/>
    <cellStyle name="_Bieu4HTMT_!1 1 bao cao giao KH ve HTCMT vung TNB   12-12-2011" xfId="109" xr:uid="{00000000-0005-0000-0000-0000B7000000}"/>
    <cellStyle name="_Bieu4HTMT_KH TPCP vung TNB (03-1-2012)" xfId="110" xr:uid="{00000000-0005-0000-0000-0000B8000000}"/>
    <cellStyle name="_Book1" xfId="111" xr:uid="{00000000-0005-0000-0000-0000B9000000}"/>
    <cellStyle name="_Book1 2" xfId="112" xr:uid="{00000000-0005-0000-0000-0000BA000000}"/>
    <cellStyle name="_Book1_!1 1 bao cao giao KH ve HTCMT vung TNB   12-12-2011" xfId="113" xr:uid="{00000000-0005-0000-0000-0000BB000000}"/>
    <cellStyle name="_Book1_1" xfId="114" xr:uid="{00000000-0005-0000-0000-0000BC000000}"/>
    <cellStyle name="_Book1_2" xfId="4257" xr:uid="{00000000-0005-0000-0000-0000BD000000}"/>
    <cellStyle name="_Book1_BC-QT-WB-dthao" xfId="115" xr:uid="{00000000-0005-0000-0000-0000BE000000}"/>
    <cellStyle name="_Book1_BC-QT-WB-dthao_05-12  KH trung han 2016-2020 - Liem Thinh edited" xfId="116" xr:uid="{00000000-0005-0000-0000-0000BF000000}"/>
    <cellStyle name="_Book1_BC-QT-WB-dthao_Copy of 05-12  KH trung han 2016-2020 - Liem Thinh edited (1)" xfId="117" xr:uid="{00000000-0005-0000-0000-0000C0000000}"/>
    <cellStyle name="_Book1_BC-QT-WB-dthao_KH TPCP 2016-2020 (tong hop)" xfId="118" xr:uid="{00000000-0005-0000-0000-0000C1000000}"/>
    <cellStyle name="_Book1_Bieu3ODA" xfId="119" xr:uid="{00000000-0005-0000-0000-0000C2000000}"/>
    <cellStyle name="_Book1_Bieu4HTMT" xfId="120" xr:uid="{00000000-0005-0000-0000-0000C3000000}"/>
    <cellStyle name="_Book1_Bieu4HTMT_!1 1 bao cao giao KH ve HTCMT vung TNB   12-12-2011" xfId="121" xr:uid="{00000000-0005-0000-0000-0000C4000000}"/>
    <cellStyle name="_Book1_Bieu4HTMT_KH TPCP vung TNB (03-1-2012)" xfId="122" xr:uid="{00000000-0005-0000-0000-0000C5000000}"/>
    <cellStyle name="_Book1_bo sung von KCH nam 2010 va Du an tre kho khan" xfId="123" xr:uid="{00000000-0005-0000-0000-0000C6000000}"/>
    <cellStyle name="_Book1_bo sung von KCH nam 2010 va Du an tre kho khan_!1 1 bao cao giao KH ve HTCMT vung TNB   12-12-2011" xfId="124" xr:uid="{00000000-0005-0000-0000-0000C7000000}"/>
    <cellStyle name="_Book1_bo sung von KCH nam 2010 va Du an tre kho khan_KH TPCP vung TNB (03-1-2012)" xfId="125" xr:uid="{00000000-0005-0000-0000-0000C8000000}"/>
    <cellStyle name="_Book1_cong hang rao" xfId="126" xr:uid="{00000000-0005-0000-0000-0000C9000000}"/>
    <cellStyle name="_Book1_cong hang rao_!1 1 bao cao giao KH ve HTCMT vung TNB   12-12-2011" xfId="127" xr:uid="{00000000-0005-0000-0000-0000CA000000}"/>
    <cellStyle name="_Book1_cong hang rao_KH TPCP vung TNB (03-1-2012)" xfId="128" xr:uid="{00000000-0005-0000-0000-0000CB000000}"/>
    <cellStyle name="_Book1_danh muc chuan bi dau tu 2011 ngay 07-6-2011" xfId="129" xr:uid="{00000000-0005-0000-0000-0000CC000000}"/>
    <cellStyle name="_Book1_danh muc chuan bi dau tu 2011 ngay 07-6-2011_!1 1 bao cao giao KH ve HTCMT vung TNB   12-12-2011" xfId="130" xr:uid="{00000000-0005-0000-0000-0000CD000000}"/>
    <cellStyle name="_Book1_danh muc chuan bi dau tu 2011 ngay 07-6-2011_KH TPCP vung TNB (03-1-2012)" xfId="131" xr:uid="{00000000-0005-0000-0000-0000CE000000}"/>
    <cellStyle name="_Book1_Danh muc pbo nguon von XSKT, XDCB nam 2009 chuyen qua nam 2010" xfId="132" xr:uid="{00000000-0005-0000-0000-0000CF000000}"/>
    <cellStyle name="_Book1_Danh muc pbo nguon von XSKT, XDCB nam 2009 chuyen qua nam 2010_!1 1 bao cao giao KH ve HTCMT vung TNB   12-12-2011" xfId="133" xr:uid="{00000000-0005-0000-0000-0000D0000000}"/>
    <cellStyle name="_Book1_Danh muc pbo nguon von XSKT, XDCB nam 2009 chuyen qua nam 2010_KH TPCP vung TNB (03-1-2012)" xfId="134" xr:uid="{00000000-0005-0000-0000-0000D1000000}"/>
    <cellStyle name="_Book1_dieu chinh KH 2011 ngay 26-5-2011111" xfId="135" xr:uid="{00000000-0005-0000-0000-0000D2000000}"/>
    <cellStyle name="_Book1_dieu chinh KH 2011 ngay 26-5-2011111_!1 1 bao cao giao KH ve HTCMT vung TNB   12-12-2011" xfId="136" xr:uid="{00000000-0005-0000-0000-0000D3000000}"/>
    <cellStyle name="_Book1_dieu chinh KH 2011 ngay 26-5-2011111_KH TPCP vung TNB (03-1-2012)" xfId="137" xr:uid="{00000000-0005-0000-0000-0000D4000000}"/>
    <cellStyle name="_Book1_DS KCH PHAN BO VON NSDP NAM 2010" xfId="138" xr:uid="{00000000-0005-0000-0000-0000D5000000}"/>
    <cellStyle name="_Book1_DS KCH PHAN BO VON NSDP NAM 2010_!1 1 bao cao giao KH ve HTCMT vung TNB   12-12-2011" xfId="139" xr:uid="{00000000-0005-0000-0000-0000D6000000}"/>
    <cellStyle name="_Book1_DS KCH PHAN BO VON NSDP NAM 2010_KH TPCP vung TNB (03-1-2012)" xfId="140" xr:uid="{00000000-0005-0000-0000-0000D7000000}"/>
    <cellStyle name="_Book1_giao KH 2011 ngay 10-12-2010" xfId="141" xr:uid="{00000000-0005-0000-0000-0000D8000000}"/>
    <cellStyle name="_Book1_giao KH 2011 ngay 10-12-2010_!1 1 bao cao giao KH ve HTCMT vung TNB   12-12-2011" xfId="142" xr:uid="{00000000-0005-0000-0000-0000D9000000}"/>
    <cellStyle name="_Book1_giao KH 2011 ngay 10-12-2010_KH TPCP vung TNB (03-1-2012)" xfId="143" xr:uid="{00000000-0005-0000-0000-0000DA000000}"/>
    <cellStyle name="_Book1_IN" xfId="144" xr:uid="{00000000-0005-0000-0000-0000DB000000}"/>
    <cellStyle name="_Book1_Kh ql62 (2010) 11-09" xfId="145" xr:uid="{00000000-0005-0000-0000-0000DC000000}"/>
    <cellStyle name="_Book1_KH TPCP vung TNB (03-1-2012)" xfId="146" xr:uid="{00000000-0005-0000-0000-0000DD000000}"/>
    <cellStyle name="_Book1_Khung 2012" xfId="147" xr:uid="{00000000-0005-0000-0000-0000DE000000}"/>
    <cellStyle name="_Book1_kien giang 2" xfId="148" xr:uid="{00000000-0005-0000-0000-0000DF000000}"/>
    <cellStyle name="_Book1_Nhu cau von dau tu 2013-2015 (LD Vụ sua)" xfId="5705" xr:uid="{00000000-0005-0000-0000-0000E0000000}"/>
    <cellStyle name="_Book1_Phu luc 5 - TH nhu cau cua BNN" xfId="5706" xr:uid="{00000000-0005-0000-0000-0000E1000000}"/>
    <cellStyle name="_Book1_phu luc tong ket tinh hinh TH giai doan 03-10 (ngay 30)" xfId="149" xr:uid="{00000000-0005-0000-0000-0000E2000000}"/>
    <cellStyle name="_Book1_phu luc tong ket tinh hinh TH giai doan 03-10 (ngay 30)_!1 1 bao cao giao KH ve HTCMT vung TNB   12-12-2011" xfId="150" xr:uid="{00000000-0005-0000-0000-0000E3000000}"/>
    <cellStyle name="_Book1_phu luc tong ket tinh hinh TH giai doan 03-10 (ngay 30)_KH TPCP vung TNB (03-1-2012)" xfId="151" xr:uid="{00000000-0005-0000-0000-0000E4000000}"/>
    <cellStyle name="_C.cong+B.luong-Sanluong" xfId="152" xr:uid="{00000000-0005-0000-0000-0000E5000000}"/>
    <cellStyle name="_cong hang rao" xfId="153" xr:uid="{00000000-0005-0000-0000-0000E6000000}"/>
    <cellStyle name="_dien chieu sang" xfId="154" xr:uid="{00000000-0005-0000-0000-0000E7000000}"/>
    <cellStyle name="_DK KH 2009" xfId="155" xr:uid="{00000000-0005-0000-0000-0000E8000000}"/>
    <cellStyle name="_DK KH 2009_15_10_2013 BC nhu cau von doi ung ODA (2014-2016) ngay 15102013 Sua" xfId="156" xr:uid="{00000000-0005-0000-0000-0000E9000000}"/>
    <cellStyle name="_DK KH 2009_BC nhu cau von doi ung ODA nganh NN (BKH)" xfId="157" xr:uid="{00000000-0005-0000-0000-0000EA000000}"/>
    <cellStyle name="_DK KH 2009_BC nhu cau von doi ung ODA nganh NN (BKH)_05-12  KH trung han 2016-2020 - Liem Thinh edited" xfId="158" xr:uid="{00000000-0005-0000-0000-0000EB000000}"/>
    <cellStyle name="_DK KH 2009_BC nhu cau von doi ung ODA nganh NN (BKH)_Copy of 05-12  KH trung han 2016-2020 - Liem Thinh edited (1)" xfId="159" xr:uid="{00000000-0005-0000-0000-0000EC000000}"/>
    <cellStyle name="_DK KH 2009_BC Tai co cau (bieu TH)" xfId="160" xr:uid="{00000000-0005-0000-0000-0000ED000000}"/>
    <cellStyle name="_DK KH 2009_BC Tai co cau (bieu TH)_05-12  KH trung han 2016-2020 - Liem Thinh edited" xfId="161" xr:uid="{00000000-0005-0000-0000-0000EE000000}"/>
    <cellStyle name="_DK KH 2009_BC Tai co cau (bieu TH)_Copy of 05-12  KH trung han 2016-2020 - Liem Thinh edited (1)" xfId="162" xr:uid="{00000000-0005-0000-0000-0000EF000000}"/>
    <cellStyle name="_DK KH 2009_DK 2014-2015 final" xfId="163" xr:uid="{00000000-0005-0000-0000-0000F0000000}"/>
    <cellStyle name="_DK KH 2009_DK 2014-2015 final_05-12  KH trung han 2016-2020 - Liem Thinh edited" xfId="164" xr:uid="{00000000-0005-0000-0000-0000F1000000}"/>
    <cellStyle name="_DK KH 2009_DK 2014-2015 final_Copy of 05-12  KH trung han 2016-2020 - Liem Thinh edited (1)" xfId="165" xr:uid="{00000000-0005-0000-0000-0000F2000000}"/>
    <cellStyle name="_DK KH 2009_DK 2014-2015 new" xfId="166" xr:uid="{00000000-0005-0000-0000-0000F3000000}"/>
    <cellStyle name="_DK KH 2009_DK 2014-2015 new_05-12  KH trung han 2016-2020 - Liem Thinh edited" xfId="167" xr:uid="{00000000-0005-0000-0000-0000F4000000}"/>
    <cellStyle name="_DK KH 2009_DK 2014-2015 new_Copy of 05-12  KH trung han 2016-2020 - Liem Thinh edited (1)" xfId="168" xr:uid="{00000000-0005-0000-0000-0000F5000000}"/>
    <cellStyle name="_DK KH 2009_DK KH CBDT 2014 11-11-2013" xfId="169" xr:uid="{00000000-0005-0000-0000-0000F6000000}"/>
    <cellStyle name="_DK KH 2009_DK KH CBDT 2014 11-11-2013(1)" xfId="170" xr:uid="{00000000-0005-0000-0000-0000F7000000}"/>
    <cellStyle name="_DK KH 2009_DK KH CBDT 2014 11-11-2013(1)_05-12  KH trung han 2016-2020 - Liem Thinh edited" xfId="171" xr:uid="{00000000-0005-0000-0000-0000F8000000}"/>
    <cellStyle name="_DK KH 2009_DK KH CBDT 2014 11-11-2013(1)_Copy of 05-12  KH trung han 2016-2020 - Liem Thinh edited (1)" xfId="172" xr:uid="{00000000-0005-0000-0000-0000F9000000}"/>
    <cellStyle name="_DK KH 2009_DK KH CBDT 2014 11-11-2013_05-12  KH trung han 2016-2020 - Liem Thinh edited" xfId="173" xr:uid="{00000000-0005-0000-0000-0000FA000000}"/>
    <cellStyle name="_DK KH 2009_DK KH CBDT 2014 11-11-2013_Copy of 05-12  KH trung han 2016-2020 - Liem Thinh edited (1)" xfId="174" xr:uid="{00000000-0005-0000-0000-0000FB000000}"/>
    <cellStyle name="_DK KH 2009_KH 2011-2015" xfId="175" xr:uid="{00000000-0005-0000-0000-0000FC000000}"/>
    <cellStyle name="_DK KH 2009_tai co cau dau tu (tong hop)1" xfId="176" xr:uid="{00000000-0005-0000-0000-0000FD000000}"/>
    <cellStyle name="_DK KH 2010" xfId="177" xr:uid="{00000000-0005-0000-0000-0000FE000000}"/>
    <cellStyle name="_DK KH 2010 (BKH)" xfId="178" xr:uid="{00000000-0005-0000-0000-0000FF000000}"/>
    <cellStyle name="_DK KH 2010_15_10_2013 BC nhu cau von doi ung ODA (2014-2016) ngay 15102013 Sua" xfId="179" xr:uid="{00000000-0005-0000-0000-000000010000}"/>
    <cellStyle name="_DK KH 2010_BC nhu cau von doi ung ODA nganh NN (BKH)" xfId="180" xr:uid="{00000000-0005-0000-0000-000001010000}"/>
    <cellStyle name="_DK KH 2010_BC nhu cau von doi ung ODA nganh NN (BKH)_05-12  KH trung han 2016-2020 - Liem Thinh edited" xfId="181" xr:uid="{00000000-0005-0000-0000-000002010000}"/>
    <cellStyle name="_DK KH 2010_BC nhu cau von doi ung ODA nganh NN (BKH)_Copy of 05-12  KH trung han 2016-2020 - Liem Thinh edited (1)" xfId="182" xr:uid="{00000000-0005-0000-0000-000003010000}"/>
    <cellStyle name="_DK KH 2010_BC Tai co cau (bieu TH)" xfId="183" xr:uid="{00000000-0005-0000-0000-000004010000}"/>
    <cellStyle name="_DK KH 2010_BC Tai co cau (bieu TH)_05-12  KH trung han 2016-2020 - Liem Thinh edited" xfId="184" xr:uid="{00000000-0005-0000-0000-000005010000}"/>
    <cellStyle name="_DK KH 2010_BC Tai co cau (bieu TH)_Copy of 05-12  KH trung han 2016-2020 - Liem Thinh edited (1)" xfId="185" xr:uid="{00000000-0005-0000-0000-000006010000}"/>
    <cellStyle name="_DK KH 2010_DK 2014-2015 final" xfId="186" xr:uid="{00000000-0005-0000-0000-000007010000}"/>
    <cellStyle name="_DK KH 2010_DK 2014-2015 final_05-12  KH trung han 2016-2020 - Liem Thinh edited" xfId="187" xr:uid="{00000000-0005-0000-0000-000008010000}"/>
    <cellStyle name="_DK KH 2010_DK 2014-2015 final_Copy of 05-12  KH trung han 2016-2020 - Liem Thinh edited (1)" xfId="188" xr:uid="{00000000-0005-0000-0000-000009010000}"/>
    <cellStyle name="_DK KH 2010_DK 2014-2015 new" xfId="189" xr:uid="{00000000-0005-0000-0000-00000A010000}"/>
    <cellStyle name="_DK KH 2010_DK 2014-2015 new_05-12  KH trung han 2016-2020 - Liem Thinh edited" xfId="190" xr:uid="{00000000-0005-0000-0000-00000B010000}"/>
    <cellStyle name="_DK KH 2010_DK 2014-2015 new_Copy of 05-12  KH trung han 2016-2020 - Liem Thinh edited (1)" xfId="191" xr:uid="{00000000-0005-0000-0000-00000C010000}"/>
    <cellStyle name="_DK KH 2010_DK KH CBDT 2014 11-11-2013" xfId="192" xr:uid="{00000000-0005-0000-0000-00000D010000}"/>
    <cellStyle name="_DK KH 2010_DK KH CBDT 2014 11-11-2013(1)" xfId="193" xr:uid="{00000000-0005-0000-0000-00000E010000}"/>
    <cellStyle name="_DK KH 2010_DK KH CBDT 2014 11-11-2013(1)_05-12  KH trung han 2016-2020 - Liem Thinh edited" xfId="194" xr:uid="{00000000-0005-0000-0000-00000F010000}"/>
    <cellStyle name="_DK KH 2010_DK KH CBDT 2014 11-11-2013(1)_Copy of 05-12  KH trung han 2016-2020 - Liem Thinh edited (1)" xfId="195" xr:uid="{00000000-0005-0000-0000-000010010000}"/>
    <cellStyle name="_DK KH 2010_DK KH CBDT 2014 11-11-2013_05-12  KH trung han 2016-2020 - Liem Thinh edited" xfId="196" xr:uid="{00000000-0005-0000-0000-000011010000}"/>
    <cellStyle name="_DK KH 2010_DK KH CBDT 2014 11-11-2013_Copy of 05-12  KH trung han 2016-2020 - Liem Thinh edited (1)" xfId="197" xr:uid="{00000000-0005-0000-0000-000012010000}"/>
    <cellStyle name="_DK KH 2010_KH 2011-2015" xfId="198" xr:uid="{00000000-0005-0000-0000-000013010000}"/>
    <cellStyle name="_DK KH 2010_tai co cau dau tu (tong hop)1" xfId="199" xr:uid="{00000000-0005-0000-0000-000014010000}"/>
    <cellStyle name="_DK TPCP 2010" xfId="200" xr:uid="{00000000-0005-0000-0000-000015010000}"/>
    <cellStyle name="_DO-D1500-KHONG CO TRONG DT" xfId="201" xr:uid="{00000000-0005-0000-0000-000016010000}"/>
    <cellStyle name="_Dong Thap" xfId="202" xr:uid="{00000000-0005-0000-0000-000017010000}"/>
    <cellStyle name="_Duyet TK thay đôi" xfId="203" xr:uid="{00000000-0005-0000-0000-000018010000}"/>
    <cellStyle name="_Duyet TK thay đôi_!1 1 bao cao giao KH ve HTCMT vung TNB   12-12-2011" xfId="204" xr:uid="{00000000-0005-0000-0000-000019010000}"/>
    <cellStyle name="_Duyet TK thay đôi_Bieu4HTMT" xfId="205" xr:uid="{00000000-0005-0000-0000-00001A010000}"/>
    <cellStyle name="_Duyet TK thay đôi_Bieu4HTMT_!1 1 bao cao giao KH ve HTCMT vung TNB   12-12-2011" xfId="206" xr:uid="{00000000-0005-0000-0000-00001B010000}"/>
    <cellStyle name="_Duyet TK thay đôi_Bieu4HTMT_KH TPCP vung TNB (03-1-2012)" xfId="207" xr:uid="{00000000-0005-0000-0000-00001C010000}"/>
    <cellStyle name="_Duyet TK thay đôi_KH TPCP vung TNB (03-1-2012)" xfId="208" xr:uid="{00000000-0005-0000-0000-00001D010000}"/>
    <cellStyle name="_GOITHAUSO2" xfId="209" xr:uid="{00000000-0005-0000-0000-00001E010000}"/>
    <cellStyle name="_GOITHAUSO3" xfId="210" xr:uid="{00000000-0005-0000-0000-00001F010000}"/>
    <cellStyle name="_GOITHAUSO4" xfId="211" xr:uid="{00000000-0005-0000-0000-000020010000}"/>
    <cellStyle name="_GTGT 2003" xfId="212" xr:uid="{00000000-0005-0000-0000-000021010000}"/>
    <cellStyle name="_Gui VU KH 5-5-09" xfId="213" xr:uid="{00000000-0005-0000-0000-000022010000}"/>
    <cellStyle name="_Gui VU KH 5-5-09_05-12  KH trung han 2016-2020 - Liem Thinh edited" xfId="214" xr:uid="{00000000-0005-0000-0000-000023010000}"/>
    <cellStyle name="_Gui VU KH 5-5-09_Copy of 05-12  KH trung han 2016-2020 - Liem Thinh edited (1)" xfId="215" xr:uid="{00000000-0005-0000-0000-000024010000}"/>
    <cellStyle name="_Gui VU KH 5-5-09_KH TPCP 2016-2020 (tong hop)" xfId="216" xr:uid="{00000000-0005-0000-0000-000025010000}"/>
    <cellStyle name="_HaHoa_TDT_DienCSang" xfId="217" xr:uid="{00000000-0005-0000-0000-000026010000}"/>
    <cellStyle name="_HaHoa19-5-07" xfId="218" xr:uid="{00000000-0005-0000-0000-000027010000}"/>
    <cellStyle name="_Huong CHI tieu Nhiem vu CTMTQG 2014(1)" xfId="4258" xr:uid="{00000000-0005-0000-0000-000028010000}"/>
    <cellStyle name="_IN" xfId="219" xr:uid="{00000000-0005-0000-0000-000029010000}"/>
    <cellStyle name="_IN_!1 1 bao cao giao KH ve HTCMT vung TNB   12-12-2011" xfId="220" xr:uid="{00000000-0005-0000-0000-00002A010000}"/>
    <cellStyle name="_IN_KH TPCP vung TNB (03-1-2012)" xfId="221" xr:uid="{00000000-0005-0000-0000-00002B010000}"/>
    <cellStyle name="_KE KHAI THUE GTGT 2004" xfId="222" xr:uid="{00000000-0005-0000-0000-00002C010000}"/>
    <cellStyle name="_KE KHAI THUE GTGT 2004_BCTC2004" xfId="223" xr:uid="{00000000-0005-0000-0000-00002D010000}"/>
    <cellStyle name="_KH 2009" xfId="224" xr:uid="{00000000-0005-0000-0000-00002E010000}"/>
    <cellStyle name="_KH 2009_15_10_2013 BC nhu cau von doi ung ODA (2014-2016) ngay 15102013 Sua" xfId="225" xr:uid="{00000000-0005-0000-0000-00002F010000}"/>
    <cellStyle name="_KH 2009_BC nhu cau von doi ung ODA nganh NN (BKH)" xfId="226" xr:uid="{00000000-0005-0000-0000-000030010000}"/>
    <cellStyle name="_KH 2009_BC nhu cau von doi ung ODA nganh NN (BKH)_05-12  KH trung han 2016-2020 - Liem Thinh edited" xfId="227" xr:uid="{00000000-0005-0000-0000-000031010000}"/>
    <cellStyle name="_KH 2009_BC nhu cau von doi ung ODA nganh NN (BKH)_Copy of 05-12  KH trung han 2016-2020 - Liem Thinh edited (1)" xfId="228" xr:uid="{00000000-0005-0000-0000-000032010000}"/>
    <cellStyle name="_KH 2009_BC Tai co cau (bieu TH)" xfId="229" xr:uid="{00000000-0005-0000-0000-000033010000}"/>
    <cellStyle name="_KH 2009_BC Tai co cau (bieu TH)_05-12  KH trung han 2016-2020 - Liem Thinh edited" xfId="230" xr:uid="{00000000-0005-0000-0000-000034010000}"/>
    <cellStyle name="_KH 2009_BC Tai co cau (bieu TH)_Copy of 05-12  KH trung han 2016-2020 - Liem Thinh edited (1)" xfId="231" xr:uid="{00000000-0005-0000-0000-000035010000}"/>
    <cellStyle name="_KH 2009_DK 2014-2015 final" xfId="232" xr:uid="{00000000-0005-0000-0000-000036010000}"/>
    <cellStyle name="_KH 2009_DK 2014-2015 final_05-12  KH trung han 2016-2020 - Liem Thinh edited" xfId="233" xr:uid="{00000000-0005-0000-0000-000037010000}"/>
    <cellStyle name="_KH 2009_DK 2014-2015 final_Copy of 05-12  KH trung han 2016-2020 - Liem Thinh edited (1)" xfId="234" xr:uid="{00000000-0005-0000-0000-000038010000}"/>
    <cellStyle name="_KH 2009_DK 2014-2015 new" xfId="235" xr:uid="{00000000-0005-0000-0000-000039010000}"/>
    <cellStyle name="_KH 2009_DK 2014-2015 new_05-12  KH trung han 2016-2020 - Liem Thinh edited" xfId="236" xr:uid="{00000000-0005-0000-0000-00003A010000}"/>
    <cellStyle name="_KH 2009_DK 2014-2015 new_Copy of 05-12  KH trung han 2016-2020 - Liem Thinh edited (1)" xfId="237" xr:uid="{00000000-0005-0000-0000-00003B010000}"/>
    <cellStyle name="_KH 2009_DK KH CBDT 2014 11-11-2013" xfId="238" xr:uid="{00000000-0005-0000-0000-00003C010000}"/>
    <cellStyle name="_KH 2009_DK KH CBDT 2014 11-11-2013(1)" xfId="239" xr:uid="{00000000-0005-0000-0000-00003D010000}"/>
    <cellStyle name="_KH 2009_DK KH CBDT 2014 11-11-2013(1)_05-12  KH trung han 2016-2020 - Liem Thinh edited" xfId="240" xr:uid="{00000000-0005-0000-0000-00003E010000}"/>
    <cellStyle name="_KH 2009_DK KH CBDT 2014 11-11-2013(1)_Copy of 05-12  KH trung han 2016-2020 - Liem Thinh edited (1)" xfId="241" xr:uid="{00000000-0005-0000-0000-00003F010000}"/>
    <cellStyle name="_KH 2009_DK KH CBDT 2014 11-11-2013_05-12  KH trung han 2016-2020 - Liem Thinh edited" xfId="242" xr:uid="{00000000-0005-0000-0000-000040010000}"/>
    <cellStyle name="_KH 2009_DK KH CBDT 2014 11-11-2013_Copy of 05-12  KH trung han 2016-2020 - Liem Thinh edited (1)" xfId="243" xr:uid="{00000000-0005-0000-0000-000041010000}"/>
    <cellStyle name="_KH 2009_KH 2011-2015" xfId="244" xr:uid="{00000000-0005-0000-0000-000042010000}"/>
    <cellStyle name="_KH 2009_tai co cau dau tu (tong hop)1" xfId="245" xr:uid="{00000000-0005-0000-0000-000043010000}"/>
    <cellStyle name="_KH 2012 (TPCP) Bac Lieu (25-12-2011)" xfId="246" xr:uid="{00000000-0005-0000-0000-000044010000}"/>
    <cellStyle name="_Kh ql62 (2010) 11-09" xfId="247" xr:uid="{00000000-0005-0000-0000-000045010000}"/>
    <cellStyle name="_KH TPCP 2010 17-3-10" xfId="248" xr:uid="{00000000-0005-0000-0000-000046010000}"/>
    <cellStyle name="_KH TPCP vung TNB (03-1-2012)" xfId="249" xr:uid="{00000000-0005-0000-0000-000047010000}"/>
    <cellStyle name="_KH ung von cap bach 2009-Cuc NTTS de nghi (sua)" xfId="250" xr:uid="{00000000-0005-0000-0000-000048010000}"/>
    <cellStyle name="_KH.DTC.gd2016-2020 tinh (T2-2015)" xfId="4259" xr:uid="{00000000-0005-0000-0000-000049010000}"/>
    <cellStyle name="_Khung 2012" xfId="251" xr:uid="{00000000-0005-0000-0000-00004A010000}"/>
    <cellStyle name="_Khung nam 2010" xfId="252" xr:uid="{00000000-0005-0000-0000-00004B010000}"/>
    <cellStyle name="_x0001__kien giang 2" xfId="253" xr:uid="{00000000-0005-0000-0000-00004C010000}"/>
    <cellStyle name="_KT (2)" xfId="254" xr:uid="{00000000-0005-0000-0000-00004D010000}"/>
    <cellStyle name="_KT (2) 2" xfId="255" xr:uid="{00000000-0005-0000-0000-00004E010000}"/>
    <cellStyle name="_KT (2)_05-12  KH trung han 2016-2020 - Liem Thinh edited" xfId="256" xr:uid="{00000000-0005-0000-0000-00004F010000}"/>
    <cellStyle name="_KT (2)_1" xfId="257" xr:uid="{00000000-0005-0000-0000-000050010000}"/>
    <cellStyle name="_KT (2)_1 2" xfId="258" xr:uid="{00000000-0005-0000-0000-000051010000}"/>
    <cellStyle name="_KT (2)_1_05-12  KH trung han 2016-2020 - Liem Thinh edited" xfId="259" xr:uid="{00000000-0005-0000-0000-000052010000}"/>
    <cellStyle name="_KT (2)_1_Copy of 05-12  KH trung han 2016-2020 - Liem Thinh edited (1)" xfId="260" xr:uid="{00000000-0005-0000-0000-000053010000}"/>
    <cellStyle name="_KT (2)_1_KH TPCP 2016-2020 (tong hop)" xfId="261" xr:uid="{00000000-0005-0000-0000-000054010000}"/>
    <cellStyle name="_KT (2)_1_Lora-tungchau" xfId="262" xr:uid="{00000000-0005-0000-0000-000055010000}"/>
    <cellStyle name="_KT (2)_1_Lora-tungchau 2" xfId="263" xr:uid="{00000000-0005-0000-0000-000056010000}"/>
    <cellStyle name="_KT (2)_1_Lora-tungchau_05-12  KH trung han 2016-2020 - Liem Thinh edited" xfId="264" xr:uid="{00000000-0005-0000-0000-000057010000}"/>
    <cellStyle name="_KT (2)_1_Lora-tungchau_Copy of 05-12  KH trung han 2016-2020 - Liem Thinh edited (1)" xfId="265" xr:uid="{00000000-0005-0000-0000-000058010000}"/>
    <cellStyle name="_KT (2)_1_Lora-tungchau_KH TPCP 2016-2020 (tong hop)" xfId="266" xr:uid="{00000000-0005-0000-0000-000059010000}"/>
    <cellStyle name="_KT (2)_1_Qt-HT3PQ1(CauKho)" xfId="267" xr:uid="{00000000-0005-0000-0000-00005A010000}"/>
    <cellStyle name="_KT (2)_2" xfId="268" xr:uid="{00000000-0005-0000-0000-00005B010000}"/>
    <cellStyle name="_KT (2)_2_TG-TH" xfId="269" xr:uid="{00000000-0005-0000-0000-00005C010000}"/>
    <cellStyle name="_KT (2)_2_TG-TH 2" xfId="270" xr:uid="{00000000-0005-0000-0000-00005D010000}"/>
    <cellStyle name="_KT (2)_2_TG-TH_05-12  KH trung han 2016-2020 - Liem Thinh edited" xfId="271" xr:uid="{00000000-0005-0000-0000-00005E010000}"/>
    <cellStyle name="_KT (2)_2_TG-TH_ApGiaVatTu_cayxanh_latgach" xfId="272" xr:uid="{00000000-0005-0000-0000-00005F010000}"/>
    <cellStyle name="_KT (2)_2_TG-TH_BANG TONG HOP TINH HINH THANH QUYET TOAN (MOI I)" xfId="273" xr:uid="{00000000-0005-0000-0000-000060010000}"/>
    <cellStyle name="_KT (2)_2_TG-TH_BAO CAO KLCT PT2000" xfId="274" xr:uid="{00000000-0005-0000-0000-000061010000}"/>
    <cellStyle name="_KT (2)_2_TG-TH_BAO CAO PT2000" xfId="275" xr:uid="{00000000-0005-0000-0000-000062010000}"/>
    <cellStyle name="_KT (2)_2_TG-TH_BAO CAO PT2000_Book1" xfId="276" xr:uid="{00000000-0005-0000-0000-000063010000}"/>
    <cellStyle name="_KT (2)_2_TG-TH_Bao cao XDCB 2001 - T11 KH dieu chinh 20-11-THAI" xfId="277" xr:uid="{00000000-0005-0000-0000-000064010000}"/>
    <cellStyle name="_KT (2)_2_TG-TH_BAO GIA NGAY 24-10-08 (co dam)" xfId="278" xr:uid="{00000000-0005-0000-0000-000065010000}"/>
    <cellStyle name="_KT (2)_2_TG-TH_BC  NAM 2007" xfId="279" xr:uid="{00000000-0005-0000-0000-000066010000}"/>
    <cellStyle name="_KT (2)_2_TG-TH_BC CV 6403 BKHĐT" xfId="280" xr:uid="{00000000-0005-0000-0000-000067010000}"/>
    <cellStyle name="_KT (2)_2_TG-TH_BC NQ11-CP - chinh sua lai" xfId="281" xr:uid="{00000000-0005-0000-0000-000068010000}"/>
    <cellStyle name="_KT (2)_2_TG-TH_BC NQ11-CP-Quynh sau bieu so3" xfId="282" xr:uid="{00000000-0005-0000-0000-000069010000}"/>
    <cellStyle name="_KT (2)_2_TG-TH_BC_NQ11-CP_-_Thao_sua_lai" xfId="283" xr:uid="{00000000-0005-0000-0000-00006A010000}"/>
    <cellStyle name="_KT (2)_2_TG-TH_Bieu mau cong trinh khoi cong moi 3-4" xfId="284" xr:uid="{00000000-0005-0000-0000-00006B010000}"/>
    <cellStyle name="_KT (2)_2_TG-TH_Bieu3ODA" xfId="285" xr:uid="{00000000-0005-0000-0000-00006C010000}"/>
    <cellStyle name="_KT (2)_2_TG-TH_Bieu3ODA_1" xfId="286" xr:uid="{00000000-0005-0000-0000-00006D010000}"/>
    <cellStyle name="_KT (2)_2_TG-TH_Bieu4HTMT" xfId="287" xr:uid="{00000000-0005-0000-0000-00006E010000}"/>
    <cellStyle name="_KT (2)_2_TG-TH_bo sung von KCH nam 2010 va Du an tre kho khan" xfId="288" xr:uid="{00000000-0005-0000-0000-00006F010000}"/>
    <cellStyle name="_KT (2)_2_TG-TH_Book1" xfId="289" xr:uid="{00000000-0005-0000-0000-000070010000}"/>
    <cellStyle name="_KT (2)_2_TG-TH_Book1 2" xfId="290" xr:uid="{00000000-0005-0000-0000-000071010000}"/>
    <cellStyle name="_KT (2)_2_TG-TH_Book1_1" xfId="291" xr:uid="{00000000-0005-0000-0000-000072010000}"/>
    <cellStyle name="_KT (2)_2_TG-TH_Book1_1 2" xfId="292" xr:uid="{00000000-0005-0000-0000-000073010000}"/>
    <cellStyle name="_KT (2)_2_TG-TH_Book1_1_BC CV 6403 BKHĐT" xfId="293" xr:uid="{00000000-0005-0000-0000-000074010000}"/>
    <cellStyle name="_KT (2)_2_TG-TH_Book1_1_Bieu mau cong trinh khoi cong moi 3-4" xfId="294" xr:uid="{00000000-0005-0000-0000-000075010000}"/>
    <cellStyle name="_KT (2)_2_TG-TH_Book1_1_Bieu3ODA" xfId="295" xr:uid="{00000000-0005-0000-0000-000076010000}"/>
    <cellStyle name="_KT (2)_2_TG-TH_Book1_1_Bieu4HTMT" xfId="296" xr:uid="{00000000-0005-0000-0000-000077010000}"/>
    <cellStyle name="_KT (2)_2_TG-TH_Book1_1_Book1" xfId="297" xr:uid="{00000000-0005-0000-0000-000078010000}"/>
    <cellStyle name="_KT (2)_2_TG-TH_Book1_1_Luy ke von ung nam 2011 -Thoa gui ngay 12-8-2012" xfId="298" xr:uid="{00000000-0005-0000-0000-000079010000}"/>
    <cellStyle name="_KT (2)_2_TG-TH_Book1_2" xfId="299" xr:uid="{00000000-0005-0000-0000-00007A010000}"/>
    <cellStyle name="_KT (2)_2_TG-TH_Book1_2 2" xfId="300" xr:uid="{00000000-0005-0000-0000-00007B010000}"/>
    <cellStyle name="_KT (2)_2_TG-TH_Book1_2_BC CV 6403 BKHĐT" xfId="301" xr:uid="{00000000-0005-0000-0000-00007C010000}"/>
    <cellStyle name="_KT (2)_2_TG-TH_Book1_2_Bieu3ODA" xfId="302" xr:uid="{00000000-0005-0000-0000-00007D010000}"/>
    <cellStyle name="_KT (2)_2_TG-TH_Book1_2_Luy ke von ung nam 2011 -Thoa gui ngay 12-8-2012" xfId="303" xr:uid="{00000000-0005-0000-0000-00007E010000}"/>
    <cellStyle name="_KT (2)_2_TG-TH_Book1_3" xfId="304" xr:uid="{00000000-0005-0000-0000-00007F010000}"/>
    <cellStyle name="_KT (2)_2_TG-TH_Book1_3 2" xfId="305" xr:uid="{00000000-0005-0000-0000-000080010000}"/>
    <cellStyle name="_KT (2)_2_TG-TH_Book1_4" xfId="4260" xr:uid="{00000000-0005-0000-0000-000081010000}"/>
    <cellStyle name="_KT (2)_2_TG-TH_Book1_BC CV 6403 BKHĐT" xfId="306" xr:uid="{00000000-0005-0000-0000-000082010000}"/>
    <cellStyle name="_KT (2)_2_TG-TH_Book1_Bieu mau cong trinh khoi cong moi 3-4" xfId="307" xr:uid="{00000000-0005-0000-0000-000083010000}"/>
    <cellStyle name="_KT (2)_2_TG-TH_Book1_Bieu3ODA" xfId="308" xr:uid="{00000000-0005-0000-0000-000084010000}"/>
    <cellStyle name="_KT (2)_2_TG-TH_Book1_Bieu4HTMT" xfId="309" xr:uid="{00000000-0005-0000-0000-000085010000}"/>
    <cellStyle name="_KT (2)_2_TG-TH_Book1_bo sung von KCH nam 2010 va Du an tre kho khan" xfId="310" xr:uid="{00000000-0005-0000-0000-000086010000}"/>
    <cellStyle name="_KT (2)_2_TG-TH_Book1_Book1" xfId="311" xr:uid="{00000000-0005-0000-0000-000087010000}"/>
    <cellStyle name="_KT (2)_2_TG-TH_Book1_danh muc chuan bi dau tu 2011 ngay 07-6-2011" xfId="312" xr:uid="{00000000-0005-0000-0000-000088010000}"/>
    <cellStyle name="_KT (2)_2_TG-TH_Book1_Danh muc pbo nguon von XSKT, XDCB nam 2009 chuyen qua nam 2010" xfId="313" xr:uid="{00000000-0005-0000-0000-000089010000}"/>
    <cellStyle name="_KT (2)_2_TG-TH_Book1_dieu chinh KH 2011 ngay 26-5-2011111" xfId="314" xr:uid="{00000000-0005-0000-0000-00008A010000}"/>
    <cellStyle name="_KT (2)_2_TG-TH_Book1_DS KCH PHAN BO VON NSDP NAM 2010" xfId="315" xr:uid="{00000000-0005-0000-0000-00008B010000}"/>
    <cellStyle name="_KT (2)_2_TG-TH_Book1_giao KH 2011 ngay 10-12-2010" xfId="316" xr:uid="{00000000-0005-0000-0000-00008C010000}"/>
    <cellStyle name="_KT (2)_2_TG-TH_Book1_Luy ke von ung nam 2011 -Thoa gui ngay 12-8-2012" xfId="317" xr:uid="{00000000-0005-0000-0000-00008D010000}"/>
    <cellStyle name="_KT (2)_2_TG-TH_CAU Khanh Nam(Thi Cong)" xfId="318" xr:uid="{00000000-0005-0000-0000-00008E010000}"/>
    <cellStyle name="_KT (2)_2_TG-TH_ChiHuong_ApGia" xfId="319" xr:uid="{00000000-0005-0000-0000-00008F010000}"/>
    <cellStyle name="_KT (2)_2_TG-TH_CoCauPhi (version 1)" xfId="320" xr:uid="{00000000-0005-0000-0000-000090010000}"/>
    <cellStyle name="_KT (2)_2_TG-TH_Copy of 05-12  KH trung han 2016-2020 - Liem Thinh edited (1)" xfId="321" xr:uid="{00000000-0005-0000-0000-000091010000}"/>
    <cellStyle name="_KT (2)_2_TG-TH_danh muc chuan bi dau tu 2011 ngay 07-6-2011" xfId="322" xr:uid="{00000000-0005-0000-0000-000092010000}"/>
    <cellStyle name="_KT (2)_2_TG-TH_Danh muc pbo nguon von XSKT, XDCB nam 2009 chuyen qua nam 2010" xfId="323" xr:uid="{00000000-0005-0000-0000-000093010000}"/>
    <cellStyle name="_KT (2)_2_TG-TH_DAU NOI PL-CL TAI PHU LAMHC" xfId="324" xr:uid="{00000000-0005-0000-0000-000094010000}"/>
    <cellStyle name="_KT (2)_2_TG-TH_dieu chinh KH 2011 ngay 26-5-2011111" xfId="325" xr:uid="{00000000-0005-0000-0000-000095010000}"/>
    <cellStyle name="_KT (2)_2_TG-TH_DS KCH PHAN BO VON NSDP NAM 2010" xfId="326" xr:uid="{00000000-0005-0000-0000-000096010000}"/>
    <cellStyle name="_KT (2)_2_TG-TH_DTCDT MR.2N110.HOCMON.TDTOAN.CCUNG" xfId="327" xr:uid="{00000000-0005-0000-0000-000097010000}"/>
    <cellStyle name="_KT (2)_2_TG-TH_DU TRU VAT TU" xfId="328" xr:uid="{00000000-0005-0000-0000-000098010000}"/>
    <cellStyle name="_KT (2)_2_TG-TH_giao KH 2011 ngay 10-12-2010" xfId="329" xr:uid="{00000000-0005-0000-0000-000099010000}"/>
    <cellStyle name="_KT (2)_2_TG-TH_GTGT 2003" xfId="330" xr:uid="{00000000-0005-0000-0000-00009A010000}"/>
    <cellStyle name="_KT (2)_2_TG-TH_Ha Nam" xfId="5707" xr:uid="{00000000-0005-0000-0000-00009B010000}"/>
    <cellStyle name="_KT (2)_2_TG-TH_KE KHAI THUE GTGT 2004" xfId="331" xr:uid="{00000000-0005-0000-0000-00009C010000}"/>
    <cellStyle name="_KT (2)_2_TG-TH_KE KHAI THUE GTGT 2004_BCTC2004" xfId="332" xr:uid="{00000000-0005-0000-0000-00009D010000}"/>
    <cellStyle name="_KT (2)_2_TG-TH_KH TPCP 2016-2020 (tong hop)" xfId="333" xr:uid="{00000000-0005-0000-0000-00009E010000}"/>
    <cellStyle name="_KT (2)_2_TG-TH_KH TPCP vung TNB (03-1-2012)" xfId="334" xr:uid="{00000000-0005-0000-0000-00009F010000}"/>
    <cellStyle name="_KT (2)_2_TG-TH_kien giang 2" xfId="335" xr:uid="{00000000-0005-0000-0000-0000A0010000}"/>
    <cellStyle name="_KT (2)_2_TG-TH_Lora-tungchau" xfId="336" xr:uid="{00000000-0005-0000-0000-0000A1010000}"/>
    <cellStyle name="_KT (2)_2_TG-TH_Luy ke von ung nam 2011 -Thoa gui ngay 12-8-2012" xfId="337" xr:uid="{00000000-0005-0000-0000-0000A2010000}"/>
    <cellStyle name="_KT (2)_2_TG-TH_NhanCong" xfId="338" xr:uid="{00000000-0005-0000-0000-0000A3010000}"/>
    <cellStyle name="_KT (2)_2_TG-TH_N-X-T-04" xfId="339" xr:uid="{00000000-0005-0000-0000-0000A4010000}"/>
    <cellStyle name="_KT (2)_2_TG-TH_PGIA-phieu tham tra Kho bac" xfId="340" xr:uid="{00000000-0005-0000-0000-0000A5010000}"/>
    <cellStyle name="_KT (2)_2_TG-TH_phu luc tong ket tinh hinh TH giai doan 03-10 (ngay 30)" xfId="341" xr:uid="{00000000-0005-0000-0000-0000A6010000}"/>
    <cellStyle name="_KT (2)_2_TG-TH_PT02-02" xfId="342" xr:uid="{00000000-0005-0000-0000-0000A7010000}"/>
    <cellStyle name="_KT (2)_2_TG-TH_PT02-02_Book1" xfId="343" xr:uid="{00000000-0005-0000-0000-0000A8010000}"/>
    <cellStyle name="_KT (2)_2_TG-TH_PT02-03" xfId="344" xr:uid="{00000000-0005-0000-0000-0000A9010000}"/>
    <cellStyle name="_KT (2)_2_TG-TH_PT02-03_Book1" xfId="345" xr:uid="{00000000-0005-0000-0000-0000AA010000}"/>
    <cellStyle name="_KT (2)_2_TG-TH_Qt-HT3PQ1(CauKho)" xfId="346" xr:uid="{00000000-0005-0000-0000-0000AB010000}"/>
    <cellStyle name="_KT (2)_2_TG-TH_Sheet1" xfId="347" xr:uid="{00000000-0005-0000-0000-0000AC010000}"/>
    <cellStyle name="_KT (2)_2_TG-TH_TK152-04" xfId="348" xr:uid="{00000000-0005-0000-0000-0000AD010000}"/>
    <cellStyle name="_KT (2)_2_TG-TH_ÿÿÿÿÿ" xfId="349" xr:uid="{00000000-0005-0000-0000-0000AE010000}"/>
    <cellStyle name="_KT (2)_2_TG-TH_ÿÿÿÿÿ 2" xfId="5708" xr:uid="{00000000-0005-0000-0000-0000AF010000}"/>
    <cellStyle name="_KT (2)_2_TG-TH_ÿÿÿÿÿ_Bieu mau cong trinh khoi cong moi 3-4" xfId="350" xr:uid="{00000000-0005-0000-0000-0000B0010000}"/>
    <cellStyle name="_KT (2)_2_TG-TH_ÿÿÿÿÿ_Bieu3ODA" xfId="351" xr:uid="{00000000-0005-0000-0000-0000B1010000}"/>
    <cellStyle name="_KT (2)_2_TG-TH_ÿÿÿÿÿ_Bieu4HTMT" xfId="352" xr:uid="{00000000-0005-0000-0000-0000B2010000}"/>
    <cellStyle name="_KT (2)_2_TG-TH_ÿÿÿÿÿ_Ha Nam" xfId="5709" xr:uid="{00000000-0005-0000-0000-0000B3010000}"/>
    <cellStyle name="_KT (2)_2_TG-TH_ÿÿÿÿÿ_KH TPCP vung TNB (03-1-2012)" xfId="353" xr:uid="{00000000-0005-0000-0000-0000B4010000}"/>
    <cellStyle name="_KT (2)_2_TG-TH_ÿÿÿÿÿ_kien giang 2" xfId="354" xr:uid="{00000000-0005-0000-0000-0000B5010000}"/>
    <cellStyle name="_KT (2)_3" xfId="355" xr:uid="{00000000-0005-0000-0000-0000B6010000}"/>
    <cellStyle name="_KT (2)_3_TG-TH" xfId="356" xr:uid="{00000000-0005-0000-0000-0000B7010000}"/>
    <cellStyle name="_KT (2)_3_TG-TH 2" xfId="357" xr:uid="{00000000-0005-0000-0000-0000B8010000}"/>
    <cellStyle name="_KT (2)_3_TG-TH_05-12  KH trung han 2016-2020 - Liem Thinh edited" xfId="358" xr:uid="{00000000-0005-0000-0000-0000B9010000}"/>
    <cellStyle name="_KT (2)_3_TG-TH_BC  NAM 2007" xfId="359" xr:uid="{00000000-0005-0000-0000-0000BA010000}"/>
    <cellStyle name="_KT (2)_3_TG-TH_Bieu mau cong trinh khoi cong moi 3-4" xfId="360" xr:uid="{00000000-0005-0000-0000-0000BB010000}"/>
    <cellStyle name="_KT (2)_3_TG-TH_Bieu3ODA" xfId="361" xr:uid="{00000000-0005-0000-0000-0000BC010000}"/>
    <cellStyle name="_KT (2)_3_TG-TH_Bieu3ODA_1" xfId="362" xr:uid="{00000000-0005-0000-0000-0000BD010000}"/>
    <cellStyle name="_KT (2)_3_TG-TH_Bieu4HTMT" xfId="363" xr:uid="{00000000-0005-0000-0000-0000BE010000}"/>
    <cellStyle name="_KT (2)_3_TG-TH_bo sung von KCH nam 2010 va Du an tre kho khan" xfId="364" xr:uid="{00000000-0005-0000-0000-0000BF010000}"/>
    <cellStyle name="_KT (2)_3_TG-TH_Book1" xfId="365" xr:uid="{00000000-0005-0000-0000-0000C0010000}"/>
    <cellStyle name="_KT (2)_3_TG-TH_Book1 2" xfId="366" xr:uid="{00000000-0005-0000-0000-0000C1010000}"/>
    <cellStyle name="_KT (2)_3_TG-TH_Book1_1" xfId="4261" xr:uid="{00000000-0005-0000-0000-0000C2010000}"/>
    <cellStyle name="_KT (2)_3_TG-TH_Book1_BC-QT-WB-dthao" xfId="367" xr:uid="{00000000-0005-0000-0000-0000C3010000}"/>
    <cellStyle name="_KT (2)_3_TG-TH_Book1_BC-QT-WB-dthao_05-12  KH trung han 2016-2020 - Liem Thinh edited" xfId="368" xr:uid="{00000000-0005-0000-0000-0000C4010000}"/>
    <cellStyle name="_KT (2)_3_TG-TH_Book1_BC-QT-WB-dthao_Copy of 05-12  KH trung han 2016-2020 - Liem Thinh edited (1)" xfId="369" xr:uid="{00000000-0005-0000-0000-0000C5010000}"/>
    <cellStyle name="_KT (2)_3_TG-TH_Book1_BC-QT-WB-dthao_KH TPCP 2016-2020 (tong hop)" xfId="370" xr:uid="{00000000-0005-0000-0000-0000C6010000}"/>
    <cellStyle name="_KT (2)_3_TG-TH_Book1_KH TPCP vung TNB (03-1-2012)" xfId="371" xr:uid="{00000000-0005-0000-0000-0000C7010000}"/>
    <cellStyle name="_KT (2)_3_TG-TH_Book1_kien giang 2" xfId="372" xr:uid="{00000000-0005-0000-0000-0000C8010000}"/>
    <cellStyle name="_KT (2)_3_TG-TH_Copy of 05-12  KH trung han 2016-2020 - Liem Thinh edited (1)" xfId="373" xr:uid="{00000000-0005-0000-0000-0000C9010000}"/>
    <cellStyle name="_KT (2)_3_TG-TH_danh muc chuan bi dau tu 2011 ngay 07-6-2011" xfId="374" xr:uid="{00000000-0005-0000-0000-0000CA010000}"/>
    <cellStyle name="_KT (2)_3_TG-TH_Danh muc pbo nguon von XSKT, XDCB nam 2009 chuyen qua nam 2010" xfId="375" xr:uid="{00000000-0005-0000-0000-0000CB010000}"/>
    <cellStyle name="_KT (2)_3_TG-TH_dieu chinh KH 2011 ngay 26-5-2011111" xfId="376" xr:uid="{00000000-0005-0000-0000-0000CC010000}"/>
    <cellStyle name="_KT (2)_3_TG-TH_DS KCH PHAN BO VON NSDP NAM 2010" xfId="377" xr:uid="{00000000-0005-0000-0000-0000CD010000}"/>
    <cellStyle name="_KT (2)_3_TG-TH_giao KH 2011 ngay 10-12-2010" xfId="378" xr:uid="{00000000-0005-0000-0000-0000CE010000}"/>
    <cellStyle name="_KT (2)_3_TG-TH_GTGT 2003" xfId="379" xr:uid="{00000000-0005-0000-0000-0000CF010000}"/>
    <cellStyle name="_KT (2)_3_TG-TH_Ha Nam" xfId="5710" xr:uid="{00000000-0005-0000-0000-0000D0010000}"/>
    <cellStyle name="_KT (2)_3_TG-TH_KE KHAI THUE GTGT 2004" xfId="380" xr:uid="{00000000-0005-0000-0000-0000D1010000}"/>
    <cellStyle name="_KT (2)_3_TG-TH_KE KHAI THUE GTGT 2004_BCTC2004" xfId="381" xr:uid="{00000000-0005-0000-0000-0000D2010000}"/>
    <cellStyle name="_KT (2)_3_TG-TH_KH TPCP 2016-2020 (tong hop)" xfId="382" xr:uid="{00000000-0005-0000-0000-0000D3010000}"/>
    <cellStyle name="_KT (2)_3_TG-TH_KH TPCP vung TNB (03-1-2012)" xfId="383" xr:uid="{00000000-0005-0000-0000-0000D4010000}"/>
    <cellStyle name="_KT (2)_3_TG-TH_kien giang 2" xfId="384" xr:uid="{00000000-0005-0000-0000-0000D5010000}"/>
    <cellStyle name="_KT (2)_3_TG-TH_Lora-tungchau" xfId="385" xr:uid="{00000000-0005-0000-0000-0000D6010000}"/>
    <cellStyle name="_KT (2)_3_TG-TH_Lora-tungchau 2" xfId="386" xr:uid="{00000000-0005-0000-0000-0000D7010000}"/>
    <cellStyle name="_KT (2)_3_TG-TH_Lora-tungchau_05-12  KH trung han 2016-2020 - Liem Thinh edited" xfId="387" xr:uid="{00000000-0005-0000-0000-0000D8010000}"/>
    <cellStyle name="_KT (2)_3_TG-TH_Lora-tungchau_Copy of 05-12  KH trung han 2016-2020 - Liem Thinh edited (1)" xfId="388" xr:uid="{00000000-0005-0000-0000-0000D9010000}"/>
    <cellStyle name="_KT (2)_3_TG-TH_Lora-tungchau_KH TPCP 2016-2020 (tong hop)" xfId="389" xr:uid="{00000000-0005-0000-0000-0000DA010000}"/>
    <cellStyle name="_KT (2)_3_TG-TH_N-X-T-04" xfId="390" xr:uid="{00000000-0005-0000-0000-0000DB010000}"/>
    <cellStyle name="_KT (2)_3_TG-TH_PERSONAL" xfId="391" xr:uid="{00000000-0005-0000-0000-0000DC010000}"/>
    <cellStyle name="_KT (2)_3_TG-TH_PERSONAL_BC CV 6403 BKHĐT" xfId="392" xr:uid="{00000000-0005-0000-0000-0000DD010000}"/>
    <cellStyle name="_KT (2)_3_TG-TH_PERSONAL_Bieu mau cong trinh khoi cong moi 3-4" xfId="393" xr:uid="{00000000-0005-0000-0000-0000DE010000}"/>
    <cellStyle name="_KT (2)_3_TG-TH_PERSONAL_Bieu3ODA" xfId="394" xr:uid="{00000000-0005-0000-0000-0000DF010000}"/>
    <cellStyle name="_KT (2)_3_TG-TH_PERSONAL_Bieu4HTMT" xfId="395" xr:uid="{00000000-0005-0000-0000-0000E0010000}"/>
    <cellStyle name="_KT (2)_3_TG-TH_PERSONAL_Book1" xfId="396" xr:uid="{00000000-0005-0000-0000-0000E1010000}"/>
    <cellStyle name="_KT (2)_3_TG-TH_PERSONAL_Book1 2" xfId="397" xr:uid="{00000000-0005-0000-0000-0000E2010000}"/>
    <cellStyle name="_KT (2)_3_TG-TH_PERSONAL_HTQ.8 GD1" xfId="398" xr:uid="{00000000-0005-0000-0000-0000E3010000}"/>
    <cellStyle name="_KT (2)_3_TG-TH_PERSONAL_HTQ.8 GD1_05-12  KH trung han 2016-2020 - Liem Thinh edited" xfId="399" xr:uid="{00000000-0005-0000-0000-0000E4010000}"/>
    <cellStyle name="_KT (2)_3_TG-TH_PERSONAL_HTQ.8 GD1_Copy of 05-12  KH trung han 2016-2020 - Liem Thinh edited (1)" xfId="400" xr:uid="{00000000-0005-0000-0000-0000E5010000}"/>
    <cellStyle name="_KT (2)_3_TG-TH_PERSONAL_HTQ.8 GD1_KH TPCP 2016-2020 (tong hop)" xfId="401" xr:uid="{00000000-0005-0000-0000-0000E6010000}"/>
    <cellStyle name="_KT (2)_3_TG-TH_PERSONAL_Luy ke von ung nam 2011 -Thoa gui ngay 12-8-2012" xfId="402" xr:uid="{00000000-0005-0000-0000-0000E7010000}"/>
    <cellStyle name="_KT (2)_3_TG-TH_PERSONAL_Tong hop KHCB 2001" xfId="403" xr:uid="{00000000-0005-0000-0000-0000E8010000}"/>
    <cellStyle name="_KT (2)_3_TG-TH_Qt-HT3PQ1(CauKho)" xfId="404" xr:uid="{00000000-0005-0000-0000-0000E9010000}"/>
    <cellStyle name="_KT (2)_3_TG-TH_TK152-04" xfId="405" xr:uid="{00000000-0005-0000-0000-0000EA010000}"/>
    <cellStyle name="_KT (2)_3_TG-TH_ÿÿÿÿÿ" xfId="406" xr:uid="{00000000-0005-0000-0000-0000EB010000}"/>
    <cellStyle name="_KT (2)_3_TG-TH_ÿÿÿÿÿ_KH TPCP vung TNB (03-1-2012)" xfId="407" xr:uid="{00000000-0005-0000-0000-0000EC010000}"/>
    <cellStyle name="_KT (2)_3_TG-TH_ÿÿÿÿÿ_kien giang 2" xfId="408" xr:uid="{00000000-0005-0000-0000-0000ED010000}"/>
    <cellStyle name="_KT (2)_4" xfId="409" xr:uid="{00000000-0005-0000-0000-0000EE010000}"/>
    <cellStyle name="_KT (2)_4 2" xfId="410" xr:uid="{00000000-0005-0000-0000-0000EF010000}"/>
    <cellStyle name="_KT (2)_4_05-12  KH trung han 2016-2020 - Liem Thinh edited" xfId="411" xr:uid="{00000000-0005-0000-0000-0000F0010000}"/>
    <cellStyle name="_KT (2)_4_ApGiaVatTu_cayxanh_latgach" xfId="412" xr:uid="{00000000-0005-0000-0000-0000F1010000}"/>
    <cellStyle name="_KT (2)_4_BANG TONG HOP TINH HINH THANH QUYET TOAN (MOI I)" xfId="413" xr:uid="{00000000-0005-0000-0000-0000F2010000}"/>
    <cellStyle name="_KT (2)_4_BAO CAO KLCT PT2000" xfId="414" xr:uid="{00000000-0005-0000-0000-0000F3010000}"/>
    <cellStyle name="_KT (2)_4_BAO CAO PT2000" xfId="415" xr:uid="{00000000-0005-0000-0000-0000F4010000}"/>
    <cellStyle name="_KT (2)_4_BAO CAO PT2000_Book1" xfId="416" xr:uid="{00000000-0005-0000-0000-0000F5010000}"/>
    <cellStyle name="_KT (2)_4_Bao cao XDCB 2001 - T11 KH dieu chinh 20-11-THAI" xfId="417" xr:uid="{00000000-0005-0000-0000-0000F6010000}"/>
    <cellStyle name="_KT (2)_4_BAO GIA NGAY 24-10-08 (co dam)" xfId="418" xr:uid="{00000000-0005-0000-0000-0000F7010000}"/>
    <cellStyle name="_KT (2)_4_BC  NAM 2007" xfId="419" xr:uid="{00000000-0005-0000-0000-0000F8010000}"/>
    <cellStyle name="_KT (2)_4_BC CV 6403 BKHĐT" xfId="420" xr:uid="{00000000-0005-0000-0000-0000F9010000}"/>
    <cellStyle name="_KT (2)_4_BC NQ11-CP - chinh sua lai" xfId="421" xr:uid="{00000000-0005-0000-0000-0000FA010000}"/>
    <cellStyle name="_KT (2)_4_BC NQ11-CP-Quynh sau bieu so3" xfId="422" xr:uid="{00000000-0005-0000-0000-0000FB010000}"/>
    <cellStyle name="_KT (2)_4_BC_NQ11-CP_-_Thao_sua_lai" xfId="423" xr:uid="{00000000-0005-0000-0000-0000FC010000}"/>
    <cellStyle name="_KT (2)_4_Bieu mau cong trinh khoi cong moi 3-4" xfId="424" xr:uid="{00000000-0005-0000-0000-0000FD010000}"/>
    <cellStyle name="_KT (2)_4_Bieu3ODA" xfId="425" xr:uid="{00000000-0005-0000-0000-0000FE010000}"/>
    <cellStyle name="_KT (2)_4_Bieu3ODA_1" xfId="426" xr:uid="{00000000-0005-0000-0000-0000FF010000}"/>
    <cellStyle name="_KT (2)_4_Bieu4HTMT" xfId="427" xr:uid="{00000000-0005-0000-0000-000000020000}"/>
    <cellStyle name="_KT (2)_4_bo sung von KCH nam 2010 va Du an tre kho khan" xfId="428" xr:uid="{00000000-0005-0000-0000-000001020000}"/>
    <cellStyle name="_KT (2)_4_Book1" xfId="429" xr:uid="{00000000-0005-0000-0000-000002020000}"/>
    <cellStyle name="_KT (2)_4_Book1 2" xfId="430" xr:uid="{00000000-0005-0000-0000-000003020000}"/>
    <cellStyle name="_KT (2)_4_Book1_1" xfId="431" xr:uid="{00000000-0005-0000-0000-000004020000}"/>
    <cellStyle name="_KT (2)_4_Book1_1 2" xfId="432" xr:uid="{00000000-0005-0000-0000-000005020000}"/>
    <cellStyle name="_KT (2)_4_Book1_1_BC CV 6403 BKHĐT" xfId="433" xr:uid="{00000000-0005-0000-0000-000006020000}"/>
    <cellStyle name="_KT (2)_4_Book1_1_Bieu mau cong trinh khoi cong moi 3-4" xfId="434" xr:uid="{00000000-0005-0000-0000-000007020000}"/>
    <cellStyle name="_KT (2)_4_Book1_1_Bieu3ODA" xfId="435" xr:uid="{00000000-0005-0000-0000-000008020000}"/>
    <cellStyle name="_KT (2)_4_Book1_1_Bieu4HTMT" xfId="436" xr:uid="{00000000-0005-0000-0000-000009020000}"/>
    <cellStyle name="_KT (2)_4_Book1_1_Book1" xfId="437" xr:uid="{00000000-0005-0000-0000-00000A020000}"/>
    <cellStyle name="_KT (2)_4_Book1_1_Luy ke von ung nam 2011 -Thoa gui ngay 12-8-2012" xfId="438" xr:uid="{00000000-0005-0000-0000-00000B020000}"/>
    <cellStyle name="_KT (2)_4_Book1_2" xfId="439" xr:uid="{00000000-0005-0000-0000-00000C020000}"/>
    <cellStyle name="_KT (2)_4_Book1_2 2" xfId="440" xr:uid="{00000000-0005-0000-0000-00000D020000}"/>
    <cellStyle name="_KT (2)_4_Book1_2_BC CV 6403 BKHĐT" xfId="441" xr:uid="{00000000-0005-0000-0000-00000E020000}"/>
    <cellStyle name="_KT (2)_4_Book1_2_Bieu3ODA" xfId="442" xr:uid="{00000000-0005-0000-0000-00000F020000}"/>
    <cellStyle name="_KT (2)_4_Book1_2_Luy ke von ung nam 2011 -Thoa gui ngay 12-8-2012" xfId="443" xr:uid="{00000000-0005-0000-0000-000010020000}"/>
    <cellStyle name="_KT (2)_4_Book1_3" xfId="444" xr:uid="{00000000-0005-0000-0000-000011020000}"/>
    <cellStyle name="_KT (2)_4_Book1_3 2" xfId="445" xr:uid="{00000000-0005-0000-0000-000012020000}"/>
    <cellStyle name="_KT (2)_4_Book1_4" xfId="4262" xr:uid="{00000000-0005-0000-0000-000013020000}"/>
    <cellStyle name="_KT (2)_4_Book1_BC CV 6403 BKHĐT" xfId="446" xr:uid="{00000000-0005-0000-0000-000014020000}"/>
    <cellStyle name="_KT (2)_4_Book1_Bieu mau cong trinh khoi cong moi 3-4" xfId="447" xr:uid="{00000000-0005-0000-0000-000015020000}"/>
    <cellStyle name="_KT (2)_4_Book1_Bieu3ODA" xfId="448" xr:uid="{00000000-0005-0000-0000-000016020000}"/>
    <cellStyle name="_KT (2)_4_Book1_Bieu4HTMT" xfId="449" xr:uid="{00000000-0005-0000-0000-000017020000}"/>
    <cellStyle name="_KT (2)_4_Book1_bo sung von KCH nam 2010 va Du an tre kho khan" xfId="450" xr:uid="{00000000-0005-0000-0000-000018020000}"/>
    <cellStyle name="_KT (2)_4_Book1_Book1" xfId="451" xr:uid="{00000000-0005-0000-0000-000019020000}"/>
    <cellStyle name="_KT (2)_4_Book1_danh muc chuan bi dau tu 2011 ngay 07-6-2011" xfId="452" xr:uid="{00000000-0005-0000-0000-00001A020000}"/>
    <cellStyle name="_KT (2)_4_Book1_Danh muc pbo nguon von XSKT, XDCB nam 2009 chuyen qua nam 2010" xfId="453" xr:uid="{00000000-0005-0000-0000-00001B020000}"/>
    <cellStyle name="_KT (2)_4_Book1_dieu chinh KH 2011 ngay 26-5-2011111" xfId="454" xr:uid="{00000000-0005-0000-0000-00001C020000}"/>
    <cellStyle name="_KT (2)_4_Book1_DS KCH PHAN BO VON NSDP NAM 2010" xfId="455" xr:uid="{00000000-0005-0000-0000-00001D020000}"/>
    <cellStyle name="_KT (2)_4_Book1_giao KH 2011 ngay 10-12-2010" xfId="456" xr:uid="{00000000-0005-0000-0000-00001E020000}"/>
    <cellStyle name="_KT (2)_4_Book1_Luy ke von ung nam 2011 -Thoa gui ngay 12-8-2012" xfId="457" xr:uid="{00000000-0005-0000-0000-00001F020000}"/>
    <cellStyle name="_KT (2)_4_CAU Khanh Nam(Thi Cong)" xfId="458" xr:uid="{00000000-0005-0000-0000-000020020000}"/>
    <cellStyle name="_KT (2)_4_ChiHuong_ApGia" xfId="459" xr:uid="{00000000-0005-0000-0000-000021020000}"/>
    <cellStyle name="_KT (2)_4_CoCauPhi (version 1)" xfId="460" xr:uid="{00000000-0005-0000-0000-000022020000}"/>
    <cellStyle name="_KT (2)_4_Copy of 05-12  KH trung han 2016-2020 - Liem Thinh edited (1)" xfId="461" xr:uid="{00000000-0005-0000-0000-000023020000}"/>
    <cellStyle name="_KT (2)_4_danh muc chuan bi dau tu 2011 ngay 07-6-2011" xfId="462" xr:uid="{00000000-0005-0000-0000-000024020000}"/>
    <cellStyle name="_KT (2)_4_Danh muc pbo nguon von XSKT, XDCB nam 2009 chuyen qua nam 2010" xfId="463" xr:uid="{00000000-0005-0000-0000-000025020000}"/>
    <cellStyle name="_KT (2)_4_DAU NOI PL-CL TAI PHU LAMHC" xfId="464" xr:uid="{00000000-0005-0000-0000-000026020000}"/>
    <cellStyle name="_KT (2)_4_dieu chinh KH 2011 ngay 26-5-2011111" xfId="465" xr:uid="{00000000-0005-0000-0000-000027020000}"/>
    <cellStyle name="_KT (2)_4_DS KCH PHAN BO VON NSDP NAM 2010" xfId="466" xr:uid="{00000000-0005-0000-0000-000028020000}"/>
    <cellStyle name="_KT (2)_4_DTCDT MR.2N110.HOCMON.TDTOAN.CCUNG" xfId="467" xr:uid="{00000000-0005-0000-0000-000029020000}"/>
    <cellStyle name="_KT (2)_4_DU TRU VAT TU" xfId="468" xr:uid="{00000000-0005-0000-0000-00002A020000}"/>
    <cellStyle name="_KT (2)_4_giao KH 2011 ngay 10-12-2010" xfId="469" xr:uid="{00000000-0005-0000-0000-00002B020000}"/>
    <cellStyle name="_KT (2)_4_GTGT 2003" xfId="470" xr:uid="{00000000-0005-0000-0000-00002C020000}"/>
    <cellStyle name="_KT (2)_4_Ha Nam" xfId="5711" xr:uid="{00000000-0005-0000-0000-00002D020000}"/>
    <cellStyle name="_KT (2)_4_KE KHAI THUE GTGT 2004" xfId="471" xr:uid="{00000000-0005-0000-0000-00002E020000}"/>
    <cellStyle name="_KT (2)_4_KE KHAI THUE GTGT 2004_BCTC2004" xfId="472" xr:uid="{00000000-0005-0000-0000-00002F020000}"/>
    <cellStyle name="_KT (2)_4_KH TPCP 2016-2020 (tong hop)" xfId="473" xr:uid="{00000000-0005-0000-0000-000030020000}"/>
    <cellStyle name="_KT (2)_4_KH TPCP vung TNB (03-1-2012)" xfId="474" xr:uid="{00000000-0005-0000-0000-000031020000}"/>
    <cellStyle name="_KT (2)_4_kien giang 2" xfId="475" xr:uid="{00000000-0005-0000-0000-000032020000}"/>
    <cellStyle name="_KT (2)_4_Lora-tungchau" xfId="476" xr:uid="{00000000-0005-0000-0000-000033020000}"/>
    <cellStyle name="_KT (2)_4_Luy ke von ung nam 2011 -Thoa gui ngay 12-8-2012" xfId="477" xr:uid="{00000000-0005-0000-0000-000034020000}"/>
    <cellStyle name="_KT (2)_4_NhanCong" xfId="478" xr:uid="{00000000-0005-0000-0000-000035020000}"/>
    <cellStyle name="_KT (2)_4_N-X-T-04" xfId="479" xr:uid="{00000000-0005-0000-0000-000036020000}"/>
    <cellStyle name="_KT (2)_4_PGIA-phieu tham tra Kho bac" xfId="480" xr:uid="{00000000-0005-0000-0000-000037020000}"/>
    <cellStyle name="_KT (2)_4_phu luc tong ket tinh hinh TH giai doan 03-10 (ngay 30)" xfId="481" xr:uid="{00000000-0005-0000-0000-000038020000}"/>
    <cellStyle name="_KT (2)_4_PT02-02" xfId="482" xr:uid="{00000000-0005-0000-0000-000039020000}"/>
    <cellStyle name="_KT (2)_4_PT02-02_Book1" xfId="483" xr:uid="{00000000-0005-0000-0000-00003A020000}"/>
    <cellStyle name="_KT (2)_4_PT02-03" xfId="484" xr:uid="{00000000-0005-0000-0000-00003B020000}"/>
    <cellStyle name="_KT (2)_4_PT02-03_Book1" xfId="485" xr:uid="{00000000-0005-0000-0000-00003C020000}"/>
    <cellStyle name="_KT (2)_4_Qt-HT3PQ1(CauKho)" xfId="486" xr:uid="{00000000-0005-0000-0000-00003D020000}"/>
    <cellStyle name="_KT (2)_4_Sheet1" xfId="487" xr:uid="{00000000-0005-0000-0000-00003E020000}"/>
    <cellStyle name="_KT (2)_4_TG-TH" xfId="488" xr:uid="{00000000-0005-0000-0000-00003F020000}"/>
    <cellStyle name="_KT (2)_4_TK152-04" xfId="489" xr:uid="{00000000-0005-0000-0000-000040020000}"/>
    <cellStyle name="_KT (2)_4_ÿÿÿÿÿ" xfId="490" xr:uid="{00000000-0005-0000-0000-000041020000}"/>
    <cellStyle name="_KT (2)_4_ÿÿÿÿÿ 2" xfId="5712" xr:uid="{00000000-0005-0000-0000-000042020000}"/>
    <cellStyle name="_KT (2)_4_ÿÿÿÿÿ_Bieu mau cong trinh khoi cong moi 3-4" xfId="491" xr:uid="{00000000-0005-0000-0000-000043020000}"/>
    <cellStyle name="_KT (2)_4_ÿÿÿÿÿ_Bieu3ODA" xfId="492" xr:uid="{00000000-0005-0000-0000-000044020000}"/>
    <cellStyle name="_KT (2)_4_ÿÿÿÿÿ_Bieu4HTMT" xfId="493" xr:uid="{00000000-0005-0000-0000-000045020000}"/>
    <cellStyle name="_KT (2)_4_ÿÿÿÿÿ_Ha Nam" xfId="5713" xr:uid="{00000000-0005-0000-0000-000046020000}"/>
    <cellStyle name="_KT (2)_4_ÿÿÿÿÿ_KH TPCP vung TNB (03-1-2012)" xfId="494" xr:uid="{00000000-0005-0000-0000-000047020000}"/>
    <cellStyle name="_KT (2)_4_ÿÿÿÿÿ_kien giang 2" xfId="495" xr:uid="{00000000-0005-0000-0000-000048020000}"/>
    <cellStyle name="_KT (2)_5" xfId="496" xr:uid="{00000000-0005-0000-0000-000049020000}"/>
    <cellStyle name="_KT (2)_5 2" xfId="497" xr:uid="{00000000-0005-0000-0000-00004A020000}"/>
    <cellStyle name="_KT (2)_5_05-12  KH trung han 2016-2020 - Liem Thinh edited" xfId="498" xr:uid="{00000000-0005-0000-0000-00004B020000}"/>
    <cellStyle name="_KT (2)_5_ApGiaVatTu_cayxanh_latgach" xfId="499" xr:uid="{00000000-0005-0000-0000-00004C020000}"/>
    <cellStyle name="_KT (2)_5_BANG TONG HOP TINH HINH THANH QUYET TOAN (MOI I)" xfId="500" xr:uid="{00000000-0005-0000-0000-00004D020000}"/>
    <cellStyle name="_KT (2)_5_BAO CAO KLCT PT2000" xfId="501" xr:uid="{00000000-0005-0000-0000-00004E020000}"/>
    <cellStyle name="_KT (2)_5_BAO CAO PT2000" xfId="502" xr:uid="{00000000-0005-0000-0000-00004F020000}"/>
    <cellStyle name="_KT (2)_5_BAO CAO PT2000_Book1" xfId="503" xr:uid="{00000000-0005-0000-0000-000050020000}"/>
    <cellStyle name="_KT (2)_5_Bao cao XDCB 2001 - T11 KH dieu chinh 20-11-THAI" xfId="504" xr:uid="{00000000-0005-0000-0000-000051020000}"/>
    <cellStyle name="_KT (2)_5_BAO GIA NGAY 24-10-08 (co dam)" xfId="505" xr:uid="{00000000-0005-0000-0000-000052020000}"/>
    <cellStyle name="_KT (2)_5_BC  NAM 2007" xfId="506" xr:uid="{00000000-0005-0000-0000-000053020000}"/>
    <cellStyle name="_KT (2)_5_BC CV 6403 BKHĐT" xfId="507" xr:uid="{00000000-0005-0000-0000-000054020000}"/>
    <cellStyle name="_KT (2)_5_BC NQ11-CP - chinh sua lai" xfId="508" xr:uid="{00000000-0005-0000-0000-000055020000}"/>
    <cellStyle name="_KT (2)_5_BC NQ11-CP-Quynh sau bieu so3" xfId="509" xr:uid="{00000000-0005-0000-0000-000056020000}"/>
    <cellStyle name="_KT (2)_5_BC_NQ11-CP_-_Thao_sua_lai" xfId="510" xr:uid="{00000000-0005-0000-0000-000057020000}"/>
    <cellStyle name="_KT (2)_5_Bieu mau cong trinh khoi cong moi 3-4" xfId="511" xr:uid="{00000000-0005-0000-0000-000058020000}"/>
    <cellStyle name="_KT (2)_5_Bieu3ODA" xfId="512" xr:uid="{00000000-0005-0000-0000-000059020000}"/>
    <cellStyle name="_KT (2)_5_Bieu3ODA_1" xfId="513" xr:uid="{00000000-0005-0000-0000-00005A020000}"/>
    <cellStyle name="_KT (2)_5_Bieu4HTMT" xfId="514" xr:uid="{00000000-0005-0000-0000-00005B020000}"/>
    <cellStyle name="_KT (2)_5_bo sung von KCH nam 2010 va Du an tre kho khan" xfId="515" xr:uid="{00000000-0005-0000-0000-00005C020000}"/>
    <cellStyle name="_KT (2)_5_Book1" xfId="516" xr:uid="{00000000-0005-0000-0000-00005D020000}"/>
    <cellStyle name="_KT (2)_5_Book1 2" xfId="517" xr:uid="{00000000-0005-0000-0000-00005E020000}"/>
    <cellStyle name="_KT (2)_5_Book1_1" xfId="518" xr:uid="{00000000-0005-0000-0000-00005F020000}"/>
    <cellStyle name="_KT (2)_5_Book1_1 2" xfId="519" xr:uid="{00000000-0005-0000-0000-000060020000}"/>
    <cellStyle name="_KT (2)_5_Book1_1_BC CV 6403 BKHĐT" xfId="520" xr:uid="{00000000-0005-0000-0000-000061020000}"/>
    <cellStyle name="_KT (2)_5_Book1_1_Bieu mau cong trinh khoi cong moi 3-4" xfId="521" xr:uid="{00000000-0005-0000-0000-000062020000}"/>
    <cellStyle name="_KT (2)_5_Book1_1_Bieu3ODA" xfId="522" xr:uid="{00000000-0005-0000-0000-000063020000}"/>
    <cellStyle name="_KT (2)_5_Book1_1_Bieu4HTMT" xfId="523" xr:uid="{00000000-0005-0000-0000-000064020000}"/>
    <cellStyle name="_KT (2)_5_Book1_1_Book1" xfId="524" xr:uid="{00000000-0005-0000-0000-000065020000}"/>
    <cellStyle name="_KT (2)_5_Book1_1_Luy ke von ung nam 2011 -Thoa gui ngay 12-8-2012" xfId="525" xr:uid="{00000000-0005-0000-0000-000066020000}"/>
    <cellStyle name="_KT (2)_5_Book1_2" xfId="526" xr:uid="{00000000-0005-0000-0000-000067020000}"/>
    <cellStyle name="_KT (2)_5_Book1_2 2" xfId="527" xr:uid="{00000000-0005-0000-0000-000068020000}"/>
    <cellStyle name="_KT (2)_5_Book1_2_BC CV 6403 BKHĐT" xfId="528" xr:uid="{00000000-0005-0000-0000-000069020000}"/>
    <cellStyle name="_KT (2)_5_Book1_2_Bieu3ODA" xfId="529" xr:uid="{00000000-0005-0000-0000-00006A020000}"/>
    <cellStyle name="_KT (2)_5_Book1_2_Luy ke von ung nam 2011 -Thoa gui ngay 12-8-2012" xfId="530" xr:uid="{00000000-0005-0000-0000-00006B020000}"/>
    <cellStyle name="_KT (2)_5_Book1_3" xfId="531" xr:uid="{00000000-0005-0000-0000-00006C020000}"/>
    <cellStyle name="_KT (2)_5_Book1_4" xfId="4263" xr:uid="{00000000-0005-0000-0000-00006D020000}"/>
    <cellStyle name="_KT (2)_5_Book1_BC CV 6403 BKHĐT" xfId="532" xr:uid="{00000000-0005-0000-0000-00006E020000}"/>
    <cellStyle name="_KT (2)_5_Book1_BC-QT-WB-dthao" xfId="533" xr:uid="{00000000-0005-0000-0000-00006F020000}"/>
    <cellStyle name="_KT (2)_5_Book1_Bieu mau cong trinh khoi cong moi 3-4" xfId="534" xr:uid="{00000000-0005-0000-0000-000070020000}"/>
    <cellStyle name="_KT (2)_5_Book1_Bieu3ODA" xfId="535" xr:uid="{00000000-0005-0000-0000-000071020000}"/>
    <cellStyle name="_KT (2)_5_Book1_Bieu4HTMT" xfId="536" xr:uid="{00000000-0005-0000-0000-000072020000}"/>
    <cellStyle name="_KT (2)_5_Book1_bo sung von KCH nam 2010 va Du an tre kho khan" xfId="537" xr:uid="{00000000-0005-0000-0000-000073020000}"/>
    <cellStyle name="_KT (2)_5_Book1_Book1" xfId="538" xr:uid="{00000000-0005-0000-0000-000074020000}"/>
    <cellStyle name="_KT (2)_5_Book1_danh muc chuan bi dau tu 2011 ngay 07-6-2011" xfId="539" xr:uid="{00000000-0005-0000-0000-000075020000}"/>
    <cellStyle name="_KT (2)_5_Book1_Danh muc pbo nguon von XSKT, XDCB nam 2009 chuyen qua nam 2010" xfId="540" xr:uid="{00000000-0005-0000-0000-000076020000}"/>
    <cellStyle name="_KT (2)_5_Book1_dieu chinh KH 2011 ngay 26-5-2011111" xfId="541" xr:uid="{00000000-0005-0000-0000-000077020000}"/>
    <cellStyle name="_KT (2)_5_Book1_DS KCH PHAN BO VON NSDP NAM 2010" xfId="542" xr:uid="{00000000-0005-0000-0000-000078020000}"/>
    <cellStyle name="_KT (2)_5_Book1_giao KH 2011 ngay 10-12-2010" xfId="543" xr:uid="{00000000-0005-0000-0000-000079020000}"/>
    <cellStyle name="_KT (2)_5_Book1_Luy ke von ung nam 2011 -Thoa gui ngay 12-8-2012" xfId="544" xr:uid="{00000000-0005-0000-0000-00007A020000}"/>
    <cellStyle name="_KT (2)_5_CAU Khanh Nam(Thi Cong)" xfId="545" xr:uid="{00000000-0005-0000-0000-00007B020000}"/>
    <cellStyle name="_KT (2)_5_ChiHuong_ApGia" xfId="546" xr:uid="{00000000-0005-0000-0000-00007C020000}"/>
    <cellStyle name="_KT (2)_5_CoCauPhi (version 1)" xfId="547" xr:uid="{00000000-0005-0000-0000-00007D020000}"/>
    <cellStyle name="_KT (2)_5_Copy of 05-12  KH trung han 2016-2020 - Liem Thinh edited (1)" xfId="548" xr:uid="{00000000-0005-0000-0000-00007E020000}"/>
    <cellStyle name="_KT (2)_5_danh muc chuan bi dau tu 2011 ngay 07-6-2011" xfId="549" xr:uid="{00000000-0005-0000-0000-00007F020000}"/>
    <cellStyle name="_KT (2)_5_Danh muc pbo nguon von XSKT, XDCB nam 2009 chuyen qua nam 2010" xfId="550" xr:uid="{00000000-0005-0000-0000-000080020000}"/>
    <cellStyle name="_KT (2)_5_DAU NOI PL-CL TAI PHU LAMHC" xfId="551" xr:uid="{00000000-0005-0000-0000-000081020000}"/>
    <cellStyle name="_KT (2)_5_dieu chinh KH 2011 ngay 26-5-2011111" xfId="552" xr:uid="{00000000-0005-0000-0000-000082020000}"/>
    <cellStyle name="_KT (2)_5_DS KCH PHAN BO VON NSDP NAM 2010" xfId="553" xr:uid="{00000000-0005-0000-0000-000083020000}"/>
    <cellStyle name="_KT (2)_5_DTCDT MR.2N110.HOCMON.TDTOAN.CCUNG" xfId="554" xr:uid="{00000000-0005-0000-0000-000084020000}"/>
    <cellStyle name="_KT (2)_5_DU TRU VAT TU" xfId="555" xr:uid="{00000000-0005-0000-0000-000085020000}"/>
    <cellStyle name="_KT (2)_5_giao KH 2011 ngay 10-12-2010" xfId="556" xr:uid="{00000000-0005-0000-0000-000086020000}"/>
    <cellStyle name="_KT (2)_5_GTGT 2003" xfId="557" xr:uid="{00000000-0005-0000-0000-000087020000}"/>
    <cellStyle name="_KT (2)_5_Ha Nam" xfId="5714" xr:uid="{00000000-0005-0000-0000-000088020000}"/>
    <cellStyle name="_KT (2)_5_KE KHAI THUE GTGT 2004" xfId="558" xr:uid="{00000000-0005-0000-0000-000089020000}"/>
    <cellStyle name="_KT (2)_5_KE KHAI THUE GTGT 2004_BCTC2004" xfId="559" xr:uid="{00000000-0005-0000-0000-00008A020000}"/>
    <cellStyle name="_KT (2)_5_KH TPCP 2016-2020 (tong hop)" xfId="560" xr:uid="{00000000-0005-0000-0000-00008B020000}"/>
    <cellStyle name="_KT (2)_5_KH TPCP vung TNB (03-1-2012)" xfId="561" xr:uid="{00000000-0005-0000-0000-00008C020000}"/>
    <cellStyle name="_KT (2)_5_kien giang 2" xfId="562" xr:uid="{00000000-0005-0000-0000-00008D020000}"/>
    <cellStyle name="_KT (2)_5_Lora-tungchau" xfId="563" xr:uid="{00000000-0005-0000-0000-00008E020000}"/>
    <cellStyle name="_KT (2)_5_Luy ke von ung nam 2011 -Thoa gui ngay 12-8-2012" xfId="564" xr:uid="{00000000-0005-0000-0000-00008F020000}"/>
    <cellStyle name="_KT (2)_5_NhanCong" xfId="565" xr:uid="{00000000-0005-0000-0000-000090020000}"/>
    <cellStyle name="_KT (2)_5_N-X-T-04" xfId="566" xr:uid="{00000000-0005-0000-0000-000091020000}"/>
    <cellStyle name="_KT (2)_5_PGIA-phieu tham tra Kho bac" xfId="567" xr:uid="{00000000-0005-0000-0000-000092020000}"/>
    <cellStyle name="_KT (2)_5_phu luc tong ket tinh hinh TH giai doan 03-10 (ngay 30)" xfId="568" xr:uid="{00000000-0005-0000-0000-000093020000}"/>
    <cellStyle name="_KT (2)_5_PT02-02" xfId="569" xr:uid="{00000000-0005-0000-0000-000094020000}"/>
    <cellStyle name="_KT (2)_5_PT02-02_Book1" xfId="570" xr:uid="{00000000-0005-0000-0000-000095020000}"/>
    <cellStyle name="_KT (2)_5_PT02-03" xfId="571" xr:uid="{00000000-0005-0000-0000-000096020000}"/>
    <cellStyle name="_KT (2)_5_PT02-03_Book1" xfId="572" xr:uid="{00000000-0005-0000-0000-000097020000}"/>
    <cellStyle name="_KT (2)_5_Qt-HT3PQ1(CauKho)" xfId="573" xr:uid="{00000000-0005-0000-0000-000098020000}"/>
    <cellStyle name="_KT (2)_5_Sheet1" xfId="574" xr:uid="{00000000-0005-0000-0000-000099020000}"/>
    <cellStyle name="_KT (2)_5_TK152-04" xfId="575" xr:uid="{00000000-0005-0000-0000-00009A020000}"/>
    <cellStyle name="_KT (2)_5_ÿÿÿÿÿ" xfId="576" xr:uid="{00000000-0005-0000-0000-00009B020000}"/>
    <cellStyle name="_KT (2)_5_ÿÿÿÿÿ 2" xfId="5715" xr:uid="{00000000-0005-0000-0000-00009C020000}"/>
    <cellStyle name="_KT (2)_5_ÿÿÿÿÿ_Bieu mau cong trinh khoi cong moi 3-4" xfId="577" xr:uid="{00000000-0005-0000-0000-00009D020000}"/>
    <cellStyle name="_KT (2)_5_ÿÿÿÿÿ_Bieu3ODA" xfId="578" xr:uid="{00000000-0005-0000-0000-00009E020000}"/>
    <cellStyle name="_KT (2)_5_ÿÿÿÿÿ_Bieu4HTMT" xfId="579" xr:uid="{00000000-0005-0000-0000-00009F020000}"/>
    <cellStyle name="_KT (2)_5_ÿÿÿÿÿ_Ha Nam" xfId="5716" xr:uid="{00000000-0005-0000-0000-0000A0020000}"/>
    <cellStyle name="_KT (2)_5_ÿÿÿÿÿ_KH TPCP vung TNB (03-1-2012)" xfId="580" xr:uid="{00000000-0005-0000-0000-0000A1020000}"/>
    <cellStyle name="_KT (2)_5_ÿÿÿÿÿ_kien giang 2" xfId="581" xr:uid="{00000000-0005-0000-0000-0000A2020000}"/>
    <cellStyle name="_KT (2)_BC  NAM 2007" xfId="582" xr:uid="{00000000-0005-0000-0000-0000A3020000}"/>
    <cellStyle name="_KT (2)_Bieu mau cong trinh khoi cong moi 3-4" xfId="583" xr:uid="{00000000-0005-0000-0000-0000A4020000}"/>
    <cellStyle name="_KT (2)_Bieu3ODA" xfId="584" xr:uid="{00000000-0005-0000-0000-0000A5020000}"/>
    <cellStyle name="_KT (2)_Bieu3ODA_1" xfId="585" xr:uid="{00000000-0005-0000-0000-0000A6020000}"/>
    <cellStyle name="_KT (2)_Bieu4HTMT" xfId="586" xr:uid="{00000000-0005-0000-0000-0000A7020000}"/>
    <cellStyle name="_KT (2)_bo sung von KCH nam 2010 va Du an tre kho khan" xfId="587" xr:uid="{00000000-0005-0000-0000-0000A8020000}"/>
    <cellStyle name="_KT (2)_Book1" xfId="588" xr:uid="{00000000-0005-0000-0000-0000A9020000}"/>
    <cellStyle name="_KT (2)_Book1 2" xfId="589" xr:uid="{00000000-0005-0000-0000-0000AA020000}"/>
    <cellStyle name="_KT (2)_Book1_1" xfId="4264" xr:uid="{00000000-0005-0000-0000-0000AB020000}"/>
    <cellStyle name="_KT (2)_Book1_BC-QT-WB-dthao" xfId="590" xr:uid="{00000000-0005-0000-0000-0000AC020000}"/>
    <cellStyle name="_KT (2)_Book1_BC-QT-WB-dthao_05-12  KH trung han 2016-2020 - Liem Thinh edited" xfId="591" xr:uid="{00000000-0005-0000-0000-0000AD020000}"/>
    <cellStyle name="_KT (2)_Book1_BC-QT-WB-dthao_Copy of 05-12  KH trung han 2016-2020 - Liem Thinh edited (1)" xfId="592" xr:uid="{00000000-0005-0000-0000-0000AE020000}"/>
    <cellStyle name="_KT (2)_Book1_BC-QT-WB-dthao_KH TPCP 2016-2020 (tong hop)" xfId="593" xr:uid="{00000000-0005-0000-0000-0000AF020000}"/>
    <cellStyle name="_KT (2)_Book1_KH TPCP vung TNB (03-1-2012)" xfId="594" xr:uid="{00000000-0005-0000-0000-0000B0020000}"/>
    <cellStyle name="_KT (2)_Book1_kien giang 2" xfId="595" xr:uid="{00000000-0005-0000-0000-0000B1020000}"/>
    <cellStyle name="_KT (2)_Copy of 05-12  KH trung han 2016-2020 - Liem Thinh edited (1)" xfId="596" xr:uid="{00000000-0005-0000-0000-0000B2020000}"/>
    <cellStyle name="_KT (2)_danh muc chuan bi dau tu 2011 ngay 07-6-2011" xfId="597" xr:uid="{00000000-0005-0000-0000-0000B3020000}"/>
    <cellStyle name="_KT (2)_Danh muc pbo nguon von XSKT, XDCB nam 2009 chuyen qua nam 2010" xfId="598" xr:uid="{00000000-0005-0000-0000-0000B4020000}"/>
    <cellStyle name="_KT (2)_dieu chinh KH 2011 ngay 26-5-2011111" xfId="599" xr:uid="{00000000-0005-0000-0000-0000B5020000}"/>
    <cellStyle name="_KT (2)_DS KCH PHAN BO VON NSDP NAM 2010" xfId="600" xr:uid="{00000000-0005-0000-0000-0000B6020000}"/>
    <cellStyle name="_KT (2)_giao KH 2011 ngay 10-12-2010" xfId="601" xr:uid="{00000000-0005-0000-0000-0000B7020000}"/>
    <cellStyle name="_KT (2)_GTGT 2003" xfId="602" xr:uid="{00000000-0005-0000-0000-0000B8020000}"/>
    <cellStyle name="_KT (2)_Ha Nam" xfId="5717" xr:uid="{00000000-0005-0000-0000-0000B9020000}"/>
    <cellStyle name="_KT (2)_KE KHAI THUE GTGT 2004" xfId="603" xr:uid="{00000000-0005-0000-0000-0000BA020000}"/>
    <cellStyle name="_KT (2)_KE KHAI THUE GTGT 2004_BCTC2004" xfId="604" xr:uid="{00000000-0005-0000-0000-0000BB020000}"/>
    <cellStyle name="_KT (2)_KH TPCP 2016-2020 (tong hop)" xfId="605" xr:uid="{00000000-0005-0000-0000-0000BC020000}"/>
    <cellStyle name="_KT (2)_KH TPCP vung TNB (03-1-2012)" xfId="606" xr:uid="{00000000-0005-0000-0000-0000BD020000}"/>
    <cellStyle name="_KT (2)_kien giang 2" xfId="607" xr:uid="{00000000-0005-0000-0000-0000BE020000}"/>
    <cellStyle name="_KT (2)_Lora-tungchau" xfId="608" xr:uid="{00000000-0005-0000-0000-0000BF020000}"/>
    <cellStyle name="_KT (2)_Lora-tungchau 2" xfId="609" xr:uid="{00000000-0005-0000-0000-0000C0020000}"/>
    <cellStyle name="_KT (2)_Lora-tungchau_05-12  KH trung han 2016-2020 - Liem Thinh edited" xfId="610" xr:uid="{00000000-0005-0000-0000-0000C1020000}"/>
    <cellStyle name="_KT (2)_Lora-tungchau_Copy of 05-12  KH trung han 2016-2020 - Liem Thinh edited (1)" xfId="611" xr:uid="{00000000-0005-0000-0000-0000C2020000}"/>
    <cellStyle name="_KT (2)_Lora-tungchau_KH TPCP 2016-2020 (tong hop)" xfId="612" xr:uid="{00000000-0005-0000-0000-0000C3020000}"/>
    <cellStyle name="_KT (2)_N-X-T-04" xfId="613" xr:uid="{00000000-0005-0000-0000-0000C4020000}"/>
    <cellStyle name="_KT (2)_PERSONAL" xfId="614" xr:uid="{00000000-0005-0000-0000-0000C5020000}"/>
    <cellStyle name="_KT (2)_PERSONAL_BC CV 6403 BKHĐT" xfId="615" xr:uid="{00000000-0005-0000-0000-0000C6020000}"/>
    <cellStyle name="_KT (2)_PERSONAL_Bieu mau cong trinh khoi cong moi 3-4" xfId="616" xr:uid="{00000000-0005-0000-0000-0000C7020000}"/>
    <cellStyle name="_KT (2)_PERSONAL_Bieu3ODA" xfId="617" xr:uid="{00000000-0005-0000-0000-0000C8020000}"/>
    <cellStyle name="_KT (2)_PERSONAL_Bieu4HTMT" xfId="618" xr:uid="{00000000-0005-0000-0000-0000C9020000}"/>
    <cellStyle name="_KT (2)_PERSONAL_Book1" xfId="619" xr:uid="{00000000-0005-0000-0000-0000CA020000}"/>
    <cellStyle name="_KT (2)_PERSONAL_Book1 2" xfId="620" xr:uid="{00000000-0005-0000-0000-0000CB020000}"/>
    <cellStyle name="_KT (2)_PERSONAL_HTQ.8 GD1" xfId="621" xr:uid="{00000000-0005-0000-0000-0000CC020000}"/>
    <cellStyle name="_KT (2)_PERSONAL_HTQ.8 GD1_05-12  KH trung han 2016-2020 - Liem Thinh edited" xfId="622" xr:uid="{00000000-0005-0000-0000-0000CD020000}"/>
    <cellStyle name="_KT (2)_PERSONAL_HTQ.8 GD1_Copy of 05-12  KH trung han 2016-2020 - Liem Thinh edited (1)" xfId="623" xr:uid="{00000000-0005-0000-0000-0000CE020000}"/>
    <cellStyle name="_KT (2)_PERSONAL_HTQ.8 GD1_KH TPCP 2016-2020 (tong hop)" xfId="624" xr:uid="{00000000-0005-0000-0000-0000CF020000}"/>
    <cellStyle name="_KT (2)_PERSONAL_Luy ke von ung nam 2011 -Thoa gui ngay 12-8-2012" xfId="625" xr:uid="{00000000-0005-0000-0000-0000D0020000}"/>
    <cellStyle name="_KT (2)_PERSONAL_Tong hop KHCB 2001" xfId="626" xr:uid="{00000000-0005-0000-0000-0000D1020000}"/>
    <cellStyle name="_KT (2)_Qt-HT3PQ1(CauKho)" xfId="627" xr:uid="{00000000-0005-0000-0000-0000D2020000}"/>
    <cellStyle name="_KT (2)_TG-TH" xfId="628" xr:uid="{00000000-0005-0000-0000-0000D3020000}"/>
    <cellStyle name="_KT (2)_TK152-04" xfId="629" xr:uid="{00000000-0005-0000-0000-0000D4020000}"/>
    <cellStyle name="_KT (2)_ÿÿÿÿÿ" xfId="630" xr:uid="{00000000-0005-0000-0000-0000D5020000}"/>
    <cellStyle name="_KT (2)_ÿÿÿÿÿ_KH TPCP vung TNB (03-1-2012)" xfId="631" xr:uid="{00000000-0005-0000-0000-0000D6020000}"/>
    <cellStyle name="_KT (2)_ÿÿÿÿÿ_kien giang 2" xfId="632" xr:uid="{00000000-0005-0000-0000-0000D7020000}"/>
    <cellStyle name="_KT_TG" xfId="633" xr:uid="{00000000-0005-0000-0000-0000D8020000}"/>
    <cellStyle name="_KT_TG_1" xfId="634" xr:uid="{00000000-0005-0000-0000-0000D9020000}"/>
    <cellStyle name="_KT_TG_1 2" xfId="635" xr:uid="{00000000-0005-0000-0000-0000DA020000}"/>
    <cellStyle name="_KT_TG_1_05-12  KH trung han 2016-2020 - Liem Thinh edited" xfId="636" xr:uid="{00000000-0005-0000-0000-0000DB020000}"/>
    <cellStyle name="_KT_TG_1_ApGiaVatTu_cayxanh_latgach" xfId="637" xr:uid="{00000000-0005-0000-0000-0000DC020000}"/>
    <cellStyle name="_KT_TG_1_BANG TONG HOP TINH HINH THANH QUYET TOAN (MOI I)" xfId="638" xr:uid="{00000000-0005-0000-0000-0000DD020000}"/>
    <cellStyle name="_KT_TG_1_BAO CAO KLCT PT2000" xfId="639" xr:uid="{00000000-0005-0000-0000-0000DE020000}"/>
    <cellStyle name="_KT_TG_1_BAO CAO PT2000" xfId="640" xr:uid="{00000000-0005-0000-0000-0000DF020000}"/>
    <cellStyle name="_KT_TG_1_BAO CAO PT2000_Book1" xfId="641" xr:uid="{00000000-0005-0000-0000-0000E0020000}"/>
    <cellStyle name="_KT_TG_1_Bao cao XDCB 2001 - T11 KH dieu chinh 20-11-THAI" xfId="642" xr:uid="{00000000-0005-0000-0000-0000E1020000}"/>
    <cellStyle name="_KT_TG_1_BAO GIA NGAY 24-10-08 (co dam)" xfId="643" xr:uid="{00000000-0005-0000-0000-0000E2020000}"/>
    <cellStyle name="_KT_TG_1_BC  NAM 2007" xfId="644" xr:uid="{00000000-0005-0000-0000-0000E3020000}"/>
    <cellStyle name="_KT_TG_1_BC CV 6403 BKHĐT" xfId="645" xr:uid="{00000000-0005-0000-0000-0000E4020000}"/>
    <cellStyle name="_KT_TG_1_BC NQ11-CP - chinh sua lai" xfId="646" xr:uid="{00000000-0005-0000-0000-0000E5020000}"/>
    <cellStyle name="_KT_TG_1_BC NQ11-CP-Quynh sau bieu so3" xfId="647" xr:uid="{00000000-0005-0000-0000-0000E6020000}"/>
    <cellStyle name="_KT_TG_1_BC_NQ11-CP_-_Thao_sua_lai" xfId="648" xr:uid="{00000000-0005-0000-0000-0000E7020000}"/>
    <cellStyle name="_KT_TG_1_Bieu mau cong trinh khoi cong moi 3-4" xfId="649" xr:uid="{00000000-0005-0000-0000-0000E8020000}"/>
    <cellStyle name="_KT_TG_1_Bieu3ODA" xfId="650" xr:uid="{00000000-0005-0000-0000-0000E9020000}"/>
    <cellStyle name="_KT_TG_1_Bieu3ODA_1" xfId="651" xr:uid="{00000000-0005-0000-0000-0000EA020000}"/>
    <cellStyle name="_KT_TG_1_Bieu4HTMT" xfId="652" xr:uid="{00000000-0005-0000-0000-0000EB020000}"/>
    <cellStyle name="_KT_TG_1_bo sung von KCH nam 2010 va Du an tre kho khan" xfId="653" xr:uid="{00000000-0005-0000-0000-0000EC020000}"/>
    <cellStyle name="_KT_TG_1_Book1" xfId="654" xr:uid="{00000000-0005-0000-0000-0000ED020000}"/>
    <cellStyle name="_KT_TG_1_Book1 2" xfId="655" xr:uid="{00000000-0005-0000-0000-0000EE020000}"/>
    <cellStyle name="_KT_TG_1_Book1_1" xfId="656" xr:uid="{00000000-0005-0000-0000-0000EF020000}"/>
    <cellStyle name="_KT_TG_1_Book1_1 2" xfId="657" xr:uid="{00000000-0005-0000-0000-0000F0020000}"/>
    <cellStyle name="_KT_TG_1_Book1_1_BC CV 6403 BKHĐT" xfId="658" xr:uid="{00000000-0005-0000-0000-0000F1020000}"/>
    <cellStyle name="_KT_TG_1_Book1_1_Bieu mau cong trinh khoi cong moi 3-4" xfId="659" xr:uid="{00000000-0005-0000-0000-0000F2020000}"/>
    <cellStyle name="_KT_TG_1_Book1_1_Bieu3ODA" xfId="660" xr:uid="{00000000-0005-0000-0000-0000F3020000}"/>
    <cellStyle name="_KT_TG_1_Book1_1_Bieu4HTMT" xfId="661" xr:uid="{00000000-0005-0000-0000-0000F4020000}"/>
    <cellStyle name="_KT_TG_1_Book1_1_Book1" xfId="662" xr:uid="{00000000-0005-0000-0000-0000F5020000}"/>
    <cellStyle name="_KT_TG_1_Book1_1_Luy ke von ung nam 2011 -Thoa gui ngay 12-8-2012" xfId="663" xr:uid="{00000000-0005-0000-0000-0000F6020000}"/>
    <cellStyle name="_KT_TG_1_Book1_2" xfId="664" xr:uid="{00000000-0005-0000-0000-0000F7020000}"/>
    <cellStyle name="_KT_TG_1_Book1_2 2" xfId="665" xr:uid="{00000000-0005-0000-0000-0000F8020000}"/>
    <cellStyle name="_KT_TG_1_Book1_2_BC CV 6403 BKHĐT" xfId="666" xr:uid="{00000000-0005-0000-0000-0000F9020000}"/>
    <cellStyle name="_KT_TG_1_Book1_2_Bieu3ODA" xfId="667" xr:uid="{00000000-0005-0000-0000-0000FA020000}"/>
    <cellStyle name="_KT_TG_1_Book1_2_Luy ke von ung nam 2011 -Thoa gui ngay 12-8-2012" xfId="668" xr:uid="{00000000-0005-0000-0000-0000FB020000}"/>
    <cellStyle name="_KT_TG_1_Book1_3" xfId="669" xr:uid="{00000000-0005-0000-0000-0000FC020000}"/>
    <cellStyle name="_KT_TG_1_Book1_4" xfId="4265" xr:uid="{00000000-0005-0000-0000-0000FD020000}"/>
    <cellStyle name="_KT_TG_1_Book1_BC CV 6403 BKHĐT" xfId="670" xr:uid="{00000000-0005-0000-0000-0000FE020000}"/>
    <cellStyle name="_KT_TG_1_Book1_BC-QT-WB-dthao" xfId="671" xr:uid="{00000000-0005-0000-0000-0000FF020000}"/>
    <cellStyle name="_KT_TG_1_Book1_Bieu mau cong trinh khoi cong moi 3-4" xfId="672" xr:uid="{00000000-0005-0000-0000-000000030000}"/>
    <cellStyle name="_KT_TG_1_Book1_Bieu3ODA" xfId="673" xr:uid="{00000000-0005-0000-0000-000001030000}"/>
    <cellStyle name="_KT_TG_1_Book1_Bieu4HTMT" xfId="674" xr:uid="{00000000-0005-0000-0000-000002030000}"/>
    <cellStyle name="_KT_TG_1_Book1_bo sung von KCH nam 2010 va Du an tre kho khan" xfId="675" xr:uid="{00000000-0005-0000-0000-000003030000}"/>
    <cellStyle name="_KT_TG_1_Book1_Book1" xfId="676" xr:uid="{00000000-0005-0000-0000-000004030000}"/>
    <cellStyle name="_KT_TG_1_Book1_danh muc chuan bi dau tu 2011 ngay 07-6-2011" xfId="677" xr:uid="{00000000-0005-0000-0000-000005030000}"/>
    <cellStyle name="_KT_TG_1_Book1_Danh muc pbo nguon von XSKT, XDCB nam 2009 chuyen qua nam 2010" xfId="678" xr:uid="{00000000-0005-0000-0000-000006030000}"/>
    <cellStyle name="_KT_TG_1_Book1_dieu chinh KH 2011 ngay 26-5-2011111" xfId="679" xr:uid="{00000000-0005-0000-0000-000007030000}"/>
    <cellStyle name="_KT_TG_1_Book1_DS KCH PHAN BO VON NSDP NAM 2010" xfId="680" xr:uid="{00000000-0005-0000-0000-000008030000}"/>
    <cellStyle name="_KT_TG_1_Book1_giao KH 2011 ngay 10-12-2010" xfId="681" xr:uid="{00000000-0005-0000-0000-000009030000}"/>
    <cellStyle name="_KT_TG_1_Book1_Luy ke von ung nam 2011 -Thoa gui ngay 12-8-2012" xfId="682" xr:uid="{00000000-0005-0000-0000-00000A030000}"/>
    <cellStyle name="_KT_TG_1_CAU Khanh Nam(Thi Cong)" xfId="683" xr:uid="{00000000-0005-0000-0000-00000B030000}"/>
    <cellStyle name="_KT_TG_1_ChiHuong_ApGia" xfId="684" xr:uid="{00000000-0005-0000-0000-00000C030000}"/>
    <cellStyle name="_KT_TG_1_CoCauPhi (version 1)" xfId="685" xr:uid="{00000000-0005-0000-0000-00000D030000}"/>
    <cellStyle name="_KT_TG_1_Copy of 05-12  KH trung han 2016-2020 - Liem Thinh edited (1)" xfId="686" xr:uid="{00000000-0005-0000-0000-00000E030000}"/>
    <cellStyle name="_KT_TG_1_danh muc chuan bi dau tu 2011 ngay 07-6-2011" xfId="687" xr:uid="{00000000-0005-0000-0000-00000F030000}"/>
    <cellStyle name="_KT_TG_1_Danh muc pbo nguon von XSKT, XDCB nam 2009 chuyen qua nam 2010" xfId="688" xr:uid="{00000000-0005-0000-0000-000010030000}"/>
    <cellStyle name="_KT_TG_1_DAU NOI PL-CL TAI PHU LAMHC" xfId="689" xr:uid="{00000000-0005-0000-0000-000011030000}"/>
    <cellStyle name="_KT_TG_1_dieu chinh KH 2011 ngay 26-5-2011111" xfId="690" xr:uid="{00000000-0005-0000-0000-000012030000}"/>
    <cellStyle name="_KT_TG_1_DS KCH PHAN BO VON NSDP NAM 2010" xfId="691" xr:uid="{00000000-0005-0000-0000-000013030000}"/>
    <cellStyle name="_KT_TG_1_DTCDT MR.2N110.HOCMON.TDTOAN.CCUNG" xfId="692" xr:uid="{00000000-0005-0000-0000-000014030000}"/>
    <cellStyle name="_KT_TG_1_DU TRU VAT TU" xfId="693" xr:uid="{00000000-0005-0000-0000-000015030000}"/>
    <cellStyle name="_KT_TG_1_giao KH 2011 ngay 10-12-2010" xfId="694" xr:uid="{00000000-0005-0000-0000-000016030000}"/>
    <cellStyle name="_KT_TG_1_GTGT 2003" xfId="695" xr:uid="{00000000-0005-0000-0000-000017030000}"/>
    <cellStyle name="_KT_TG_1_Ha Nam" xfId="5718" xr:uid="{00000000-0005-0000-0000-000018030000}"/>
    <cellStyle name="_KT_TG_1_KE KHAI THUE GTGT 2004" xfId="696" xr:uid="{00000000-0005-0000-0000-000019030000}"/>
    <cellStyle name="_KT_TG_1_KE KHAI THUE GTGT 2004_BCTC2004" xfId="697" xr:uid="{00000000-0005-0000-0000-00001A030000}"/>
    <cellStyle name="_KT_TG_1_KH TPCP 2016-2020 (tong hop)" xfId="698" xr:uid="{00000000-0005-0000-0000-00001B030000}"/>
    <cellStyle name="_KT_TG_1_KH TPCP vung TNB (03-1-2012)" xfId="699" xr:uid="{00000000-0005-0000-0000-00001C030000}"/>
    <cellStyle name="_KT_TG_1_kien giang 2" xfId="700" xr:uid="{00000000-0005-0000-0000-00001D030000}"/>
    <cellStyle name="_KT_TG_1_Lora-tungchau" xfId="701" xr:uid="{00000000-0005-0000-0000-00001E030000}"/>
    <cellStyle name="_KT_TG_1_Luy ke von ung nam 2011 -Thoa gui ngay 12-8-2012" xfId="702" xr:uid="{00000000-0005-0000-0000-00001F030000}"/>
    <cellStyle name="_KT_TG_1_NhanCong" xfId="703" xr:uid="{00000000-0005-0000-0000-000020030000}"/>
    <cellStyle name="_KT_TG_1_N-X-T-04" xfId="704" xr:uid="{00000000-0005-0000-0000-000021030000}"/>
    <cellStyle name="_KT_TG_1_PGIA-phieu tham tra Kho bac" xfId="705" xr:uid="{00000000-0005-0000-0000-000022030000}"/>
    <cellStyle name="_KT_TG_1_phu luc tong ket tinh hinh TH giai doan 03-10 (ngay 30)" xfId="706" xr:uid="{00000000-0005-0000-0000-000023030000}"/>
    <cellStyle name="_KT_TG_1_PT02-02" xfId="707" xr:uid="{00000000-0005-0000-0000-000024030000}"/>
    <cellStyle name="_KT_TG_1_PT02-02_Book1" xfId="708" xr:uid="{00000000-0005-0000-0000-000025030000}"/>
    <cellStyle name="_KT_TG_1_PT02-03" xfId="709" xr:uid="{00000000-0005-0000-0000-000026030000}"/>
    <cellStyle name="_KT_TG_1_PT02-03_Book1" xfId="710" xr:uid="{00000000-0005-0000-0000-000027030000}"/>
    <cellStyle name="_KT_TG_1_Qt-HT3PQ1(CauKho)" xfId="711" xr:uid="{00000000-0005-0000-0000-000028030000}"/>
    <cellStyle name="_KT_TG_1_Sheet1" xfId="712" xr:uid="{00000000-0005-0000-0000-000029030000}"/>
    <cellStyle name="_KT_TG_1_TK152-04" xfId="713" xr:uid="{00000000-0005-0000-0000-00002A030000}"/>
    <cellStyle name="_KT_TG_1_ÿÿÿÿÿ" xfId="714" xr:uid="{00000000-0005-0000-0000-00002B030000}"/>
    <cellStyle name="_KT_TG_1_ÿÿÿÿÿ 2" xfId="5719" xr:uid="{00000000-0005-0000-0000-00002C030000}"/>
    <cellStyle name="_KT_TG_1_ÿÿÿÿÿ_Bieu mau cong trinh khoi cong moi 3-4" xfId="715" xr:uid="{00000000-0005-0000-0000-00002D030000}"/>
    <cellStyle name="_KT_TG_1_ÿÿÿÿÿ_Bieu3ODA" xfId="716" xr:uid="{00000000-0005-0000-0000-00002E030000}"/>
    <cellStyle name="_KT_TG_1_ÿÿÿÿÿ_Bieu4HTMT" xfId="717" xr:uid="{00000000-0005-0000-0000-00002F030000}"/>
    <cellStyle name="_KT_TG_1_ÿÿÿÿÿ_Ha Nam" xfId="5720" xr:uid="{00000000-0005-0000-0000-000030030000}"/>
    <cellStyle name="_KT_TG_1_ÿÿÿÿÿ_KH TPCP vung TNB (03-1-2012)" xfId="718" xr:uid="{00000000-0005-0000-0000-000031030000}"/>
    <cellStyle name="_KT_TG_1_ÿÿÿÿÿ_kien giang 2" xfId="719" xr:uid="{00000000-0005-0000-0000-000032030000}"/>
    <cellStyle name="_KT_TG_2" xfId="720" xr:uid="{00000000-0005-0000-0000-000033030000}"/>
    <cellStyle name="_KT_TG_2 2" xfId="721" xr:uid="{00000000-0005-0000-0000-000034030000}"/>
    <cellStyle name="_KT_TG_2_05-12  KH trung han 2016-2020 - Liem Thinh edited" xfId="722" xr:uid="{00000000-0005-0000-0000-000035030000}"/>
    <cellStyle name="_KT_TG_2_ApGiaVatTu_cayxanh_latgach" xfId="723" xr:uid="{00000000-0005-0000-0000-000036030000}"/>
    <cellStyle name="_KT_TG_2_BANG TONG HOP TINH HINH THANH QUYET TOAN (MOI I)" xfId="724" xr:uid="{00000000-0005-0000-0000-000037030000}"/>
    <cellStyle name="_KT_TG_2_BAO CAO KLCT PT2000" xfId="725" xr:uid="{00000000-0005-0000-0000-000038030000}"/>
    <cellStyle name="_KT_TG_2_BAO CAO PT2000" xfId="726" xr:uid="{00000000-0005-0000-0000-000039030000}"/>
    <cellStyle name="_KT_TG_2_BAO CAO PT2000_Book1" xfId="727" xr:uid="{00000000-0005-0000-0000-00003A030000}"/>
    <cellStyle name="_KT_TG_2_Bao cao XDCB 2001 - T11 KH dieu chinh 20-11-THAI" xfId="728" xr:uid="{00000000-0005-0000-0000-00003B030000}"/>
    <cellStyle name="_KT_TG_2_BAO GIA NGAY 24-10-08 (co dam)" xfId="729" xr:uid="{00000000-0005-0000-0000-00003C030000}"/>
    <cellStyle name="_KT_TG_2_BC  NAM 2007" xfId="730" xr:uid="{00000000-0005-0000-0000-00003D030000}"/>
    <cellStyle name="_KT_TG_2_BC CV 6403 BKHĐT" xfId="731" xr:uid="{00000000-0005-0000-0000-00003E030000}"/>
    <cellStyle name="_KT_TG_2_BC NQ11-CP - chinh sua lai" xfId="732" xr:uid="{00000000-0005-0000-0000-00003F030000}"/>
    <cellStyle name="_KT_TG_2_BC NQ11-CP-Quynh sau bieu so3" xfId="733" xr:uid="{00000000-0005-0000-0000-000040030000}"/>
    <cellStyle name="_KT_TG_2_BC_NQ11-CP_-_Thao_sua_lai" xfId="734" xr:uid="{00000000-0005-0000-0000-000041030000}"/>
    <cellStyle name="_KT_TG_2_Bieu mau cong trinh khoi cong moi 3-4" xfId="735" xr:uid="{00000000-0005-0000-0000-000042030000}"/>
    <cellStyle name="_KT_TG_2_Bieu3ODA" xfId="736" xr:uid="{00000000-0005-0000-0000-000043030000}"/>
    <cellStyle name="_KT_TG_2_Bieu3ODA_1" xfId="737" xr:uid="{00000000-0005-0000-0000-000044030000}"/>
    <cellStyle name="_KT_TG_2_Bieu4HTMT" xfId="738" xr:uid="{00000000-0005-0000-0000-000045030000}"/>
    <cellStyle name="_KT_TG_2_bo sung von KCH nam 2010 va Du an tre kho khan" xfId="739" xr:uid="{00000000-0005-0000-0000-000046030000}"/>
    <cellStyle name="_KT_TG_2_Book1" xfId="740" xr:uid="{00000000-0005-0000-0000-000047030000}"/>
    <cellStyle name="_KT_TG_2_Book1 2" xfId="741" xr:uid="{00000000-0005-0000-0000-000048030000}"/>
    <cellStyle name="_KT_TG_2_Book1_1" xfId="742" xr:uid="{00000000-0005-0000-0000-000049030000}"/>
    <cellStyle name="_KT_TG_2_Book1_1 2" xfId="743" xr:uid="{00000000-0005-0000-0000-00004A030000}"/>
    <cellStyle name="_KT_TG_2_Book1_1_BC CV 6403 BKHĐT" xfId="744" xr:uid="{00000000-0005-0000-0000-00004B030000}"/>
    <cellStyle name="_KT_TG_2_Book1_1_Bieu mau cong trinh khoi cong moi 3-4" xfId="745" xr:uid="{00000000-0005-0000-0000-00004C030000}"/>
    <cellStyle name="_KT_TG_2_Book1_1_Bieu3ODA" xfId="746" xr:uid="{00000000-0005-0000-0000-00004D030000}"/>
    <cellStyle name="_KT_TG_2_Book1_1_Bieu4HTMT" xfId="747" xr:uid="{00000000-0005-0000-0000-00004E030000}"/>
    <cellStyle name="_KT_TG_2_Book1_1_Book1" xfId="748" xr:uid="{00000000-0005-0000-0000-00004F030000}"/>
    <cellStyle name="_KT_TG_2_Book1_1_Luy ke von ung nam 2011 -Thoa gui ngay 12-8-2012" xfId="749" xr:uid="{00000000-0005-0000-0000-000050030000}"/>
    <cellStyle name="_KT_TG_2_Book1_2" xfId="750" xr:uid="{00000000-0005-0000-0000-000051030000}"/>
    <cellStyle name="_KT_TG_2_Book1_2 2" xfId="751" xr:uid="{00000000-0005-0000-0000-000052030000}"/>
    <cellStyle name="_KT_TG_2_Book1_2_BC CV 6403 BKHĐT" xfId="752" xr:uid="{00000000-0005-0000-0000-000053030000}"/>
    <cellStyle name="_KT_TG_2_Book1_2_Bieu3ODA" xfId="753" xr:uid="{00000000-0005-0000-0000-000054030000}"/>
    <cellStyle name="_KT_TG_2_Book1_2_Luy ke von ung nam 2011 -Thoa gui ngay 12-8-2012" xfId="754" xr:uid="{00000000-0005-0000-0000-000055030000}"/>
    <cellStyle name="_KT_TG_2_Book1_3" xfId="755" xr:uid="{00000000-0005-0000-0000-000056030000}"/>
    <cellStyle name="_KT_TG_2_Book1_3 2" xfId="756" xr:uid="{00000000-0005-0000-0000-000057030000}"/>
    <cellStyle name="_KT_TG_2_Book1_4" xfId="4266" xr:uid="{00000000-0005-0000-0000-000058030000}"/>
    <cellStyle name="_KT_TG_2_Book1_BC CV 6403 BKHĐT" xfId="757" xr:uid="{00000000-0005-0000-0000-000059030000}"/>
    <cellStyle name="_KT_TG_2_Book1_Bieu mau cong trinh khoi cong moi 3-4" xfId="758" xr:uid="{00000000-0005-0000-0000-00005A030000}"/>
    <cellStyle name="_KT_TG_2_Book1_Bieu3ODA" xfId="759" xr:uid="{00000000-0005-0000-0000-00005B030000}"/>
    <cellStyle name="_KT_TG_2_Book1_Bieu4HTMT" xfId="760" xr:uid="{00000000-0005-0000-0000-00005C030000}"/>
    <cellStyle name="_KT_TG_2_Book1_bo sung von KCH nam 2010 va Du an tre kho khan" xfId="761" xr:uid="{00000000-0005-0000-0000-00005D030000}"/>
    <cellStyle name="_KT_TG_2_Book1_Book1" xfId="762" xr:uid="{00000000-0005-0000-0000-00005E030000}"/>
    <cellStyle name="_KT_TG_2_Book1_danh muc chuan bi dau tu 2011 ngay 07-6-2011" xfId="763" xr:uid="{00000000-0005-0000-0000-00005F030000}"/>
    <cellStyle name="_KT_TG_2_Book1_Danh muc pbo nguon von XSKT, XDCB nam 2009 chuyen qua nam 2010" xfId="764" xr:uid="{00000000-0005-0000-0000-000060030000}"/>
    <cellStyle name="_KT_TG_2_Book1_dieu chinh KH 2011 ngay 26-5-2011111" xfId="765" xr:uid="{00000000-0005-0000-0000-000061030000}"/>
    <cellStyle name="_KT_TG_2_Book1_DS KCH PHAN BO VON NSDP NAM 2010" xfId="766" xr:uid="{00000000-0005-0000-0000-000062030000}"/>
    <cellStyle name="_KT_TG_2_Book1_giao KH 2011 ngay 10-12-2010" xfId="767" xr:uid="{00000000-0005-0000-0000-000063030000}"/>
    <cellStyle name="_KT_TG_2_Book1_Luy ke von ung nam 2011 -Thoa gui ngay 12-8-2012" xfId="768" xr:uid="{00000000-0005-0000-0000-000064030000}"/>
    <cellStyle name="_KT_TG_2_CAU Khanh Nam(Thi Cong)" xfId="769" xr:uid="{00000000-0005-0000-0000-000065030000}"/>
    <cellStyle name="_KT_TG_2_ChiHuong_ApGia" xfId="770" xr:uid="{00000000-0005-0000-0000-000066030000}"/>
    <cellStyle name="_KT_TG_2_CoCauPhi (version 1)" xfId="771" xr:uid="{00000000-0005-0000-0000-000067030000}"/>
    <cellStyle name="_KT_TG_2_Copy of 05-12  KH trung han 2016-2020 - Liem Thinh edited (1)" xfId="772" xr:uid="{00000000-0005-0000-0000-000068030000}"/>
    <cellStyle name="_KT_TG_2_danh muc chuan bi dau tu 2011 ngay 07-6-2011" xfId="773" xr:uid="{00000000-0005-0000-0000-000069030000}"/>
    <cellStyle name="_KT_TG_2_Danh muc pbo nguon von XSKT, XDCB nam 2009 chuyen qua nam 2010" xfId="774" xr:uid="{00000000-0005-0000-0000-00006A030000}"/>
    <cellStyle name="_KT_TG_2_DAU NOI PL-CL TAI PHU LAMHC" xfId="775" xr:uid="{00000000-0005-0000-0000-00006B030000}"/>
    <cellStyle name="_KT_TG_2_dieu chinh KH 2011 ngay 26-5-2011111" xfId="776" xr:uid="{00000000-0005-0000-0000-00006C030000}"/>
    <cellStyle name="_KT_TG_2_DS KCH PHAN BO VON NSDP NAM 2010" xfId="777" xr:uid="{00000000-0005-0000-0000-00006D030000}"/>
    <cellStyle name="_KT_TG_2_DTCDT MR.2N110.HOCMON.TDTOAN.CCUNG" xfId="778" xr:uid="{00000000-0005-0000-0000-00006E030000}"/>
    <cellStyle name="_KT_TG_2_DU TRU VAT TU" xfId="779" xr:uid="{00000000-0005-0000-0000-00006F030000}"/>
    <cellStyle name="_KT_TG_2_giao KH 2011 ngay 10-12-2010" xfId="780" xr:uid="{00000000-0005-0000-0000-000070030000}"/>
    <cellStyle name="_KT_TG_2_GTGT 2003" xfId="781" xr:uid="{00000000-0005-0000-0000-000071030000}"/>
    <cellStyle name="_KT_TG_2_Ha Nam" xfId="5721" xr:uid="{00000000-0005-0000-0000-000072030000}"/>
    <cellStyle name="_KT_TG_2_KE KHAI THUE GTGT 2004" xfId="782" xr:uid="{00000000-0005-0000-0000-000073030000}"/>
    <cellStyle name="_KT_TG_2_KE KHAI THUE GTGT 2004_BCTC2004" xfId="783" xr:uid="{00000000-0005-0000-0000-000074030000}"/>
    <cellStyle name="_KT_TG_2_KH TPCP 2016-2020 (tong hop)" xfId="784" xr:uid="{00000000-0005-0000-0000-000075030000}"/>
    <cellStyle name="_KT_TG_2_KH TPCP vung TNB (03-1-2012)" xfId="785" xr:uid="{00000000-0005-0000-0000-000076030000}"/>
    <cellStyle name="_KT_TG_2_kien giang 2" xfId="786" xr:uid="{00000000-0005-0000-0000-000077030000}"/>
    <cellStyle name="_KT_TG_2_Lora-tungchau" xfId="787" xr:uid="{00000000-0005-0000-0000-000078030000}"/>
    <cellStyle name="_KT_TG_2_Luy ke von ung nam 2011 -Thoa gui ngay 12-8-2012" xfId="788" xr:uid="{00000000-0005-0000-0000-000079030000}"/>
    <cellStyle name="_KT_TG_2_NhanCong" xfId="789" xr:uid="{00000000-0005-0000-0000-00007A030000}"/>
    <cellStyle name="_KT_TG_2_N-X-T-04" xfId="790" xr:uid="{00000000-0005-0000-0000-00007B030000}"/>
    <cellStyle name="_KT_TG_2_PGIA-phieu tham tra Kho bac" xfId="791" xr:uid="{00000000-0005-0000-0000-00007C030000}"/>
    <cellStyle name="_KT_TG_2_phu luc tong ket tinh hinh TH giai doan 03-10 (ngay 30)" xfId="792" xr:uid="{00000000-0005-0000-0000-00007D030000}"/>
    <cellStyle name="_KT_TG_2_PT02-02" xfId="793" xr:uid="{00000000-0005-0000-0000-00007E030000}"/>
    <cellStyle name="_KT_TG_2_PT02-02_Book1" xfId="794" xr:uid="{00000000-0005-0000-0000-00007F030000}"/>
    <cellStyle name="_KT_TG_2_PT02-03" xfId="795" xr:uid="{00000000-0005-0000-0000-000080030000}"/>
    <cellStyle name="_KT_TG_2_PT02-03_Book1" xfId="796" xr:uid="{00000000-0005-0000-0000-000081030000}"/>
    <cellStyle name="_KT_TG_2_Qt-HT3PQ1(CauKho)" xfId="797" xr:uid="{00000000-0005-0000-0000-000082030000}"/>
    <cellStyle name="_KT_TG_2_Sheet1" xfId="798" xr:uid="{00000000-0005-0000-0000-000083030000}"/>
    <cellStyle name="_KT_TG_2_TK152-04" xfId="799" xr:uid="{00000000-0005-0000-0000-000084030000}"/>
    <cellStyle name="_KT_TG_2_ÿÿÿÿÿ" xfId="800" xr:uid="{00000000-0005-0000-0000-000085030000}"/>
    <cellStyle name="_KT_TG_2_ÿÿÿÿÿ 2" xfId="5722" xr:uid="{00000000-0005-0000-0000-000086030000}"/>
    <cellStyle name="_KT_TG_2_ÿÿÿÿÿ_Bieu mau cong trinh khoi cong moi 3-4" xfId="801" xr:uid="{00000000-0005-0000-0000-000087030000}"/>
    <cellStyle name="_KT_TG_2_ÿÿÿÿÿ_Bieu3ODA" xfId="802" xr:uid="{00000000-0005-0000-0000-000088030000}"/>
    <cellStyle name="_KT_TG_2_ÿÿÿÿÿ_Bieu4HTMT" xfId="803" xr:uid="{00000000-0005-0000-0000-000089030000}"/>
    <cellStyle name="_KT_TG_2_ÿÿÿÿÿ_Ha Nam" xfId="5723" xr:uid="{00000000-0005-0000-0000-00008A030000}"/>
    <cellStyle name="_KT_TG_2_ÿÿÿÿÿ_KH TPCP vung TNB (03-1-2012)" xfId="804" xr:uid="{00000000-0005-0000-0000-00008B030000}"/>
    <cellStyle name="_KT_TG_2_ÿÿÿÿÿ_kien giang 2" xfId="805" xr:uid="{00000000-0005-0000-0000-00008C030000}"/>
    <cellStyle name="_KT_TG_3" xfId="806" xr:uid="{00000000-0005-0000-0000-00008D030000}"/>
    <cellStyle name="_KT_TG_4" xfId="807" xr:uid="{00000000-0005-0000-0000-00008E030000}"/>
    <cellStyle name="_KT_TG_4 2" xfId="808" xr:uid="{00000000-0005-0000-0000-00008F030000}"/>
    <cellStyle name="_KT_TG_4_05-12  KH trung han 2016-2020 - Liem Thinh edited" xfId="809" xr:uid="{00000000-0005-0000-0000-000090030000}"/>
    <cellStyle name="_KT_TG_4_Copy of 05-12  KH trung han 2016-2020 - Liem Thinh edited (1)" xfId="810" xr:uid="{00000000-0005-0000-0000-000091030000}"/>
    <cellStyle name="_KT_TG_4_KH TPCP 2016-2020 (tong hop)" xfId="811" xr:uid="{00000000-0005-0000-0000-000092030000}"/>
    <cellStyle name="_KT_TG_4_Lora-tungchau" xfId="812" xr:uid="{00000000-0005-0000-0000-000093030000}"/>
    <cellStyle name="_KT_TG_4_Lora-tungchau 2" xfId="813" xr:uid="{00000000-0005-0000-0000-000094030000}"/>
    <cellStyle name="_KT_TG_4_Lora-tungchau_05-12  KH trung han 2016-2020 - Liem Thinh edited" xfId="814" xr:uid="{00000000-0005-0000-0000-000095030000}"/>
    <cellStyle name="_KT_TG_4_Lora-tungchau_Copy of 05-12  KH trung han 2016-2020 - Liem Thinh edited (1)" xfId="815" xr:uid="{00000000-0005-0000-0000-000096030000}"/>
    <cellStyle name="_KT_TG_4_Lora-tungchau_KH TPCP 2016-2020 (tong hop)" xfId="816" xr:uid="{00000000-0005-0000-0000-000097030000}"/>
    <cellStyle name="_KT_TG_4_Qt-HT3PQ1(CauKho)" xfId="817" xr:uid="{00000000-0005-0000-0000-000098030000}"/>
    <cellStyle name="_Lora-tungchau" xfId="818" xr:uid="{00000000-0005-0000-0000-000099030000}"/>
    <cellStyle name="_Lora-tungchau 2" xfId="819" xr:uid="{00000000-0005-0000-0000-00009A030000}"/>
    <cellStyle name="_Lora-tungchau_05-12  KH trung han 2016-2020 - Liem Thinh edited" xfId="820" xr:uid="{00000000-0005-0000-0000-00009B030000}"/>
    <cellStyle name="_Lora-tungchau_Copy of 05-12  KH trung han 2016-2020 - Liem Thinh edited (1)" xfId="821" xr:uid="{00000000-0005-0000-0000-00009C030000}"/>
    <cellStyle name="_Lora-tungchau_KH TPCP 2016-2020 (tong hop)" xfId="822" xr:uid="{00000000-0005-0000-0000-00009D030000}"/>
    <cellStyle name="_Luy ke von ung nam 2011 -Thoa gui ngay 12-8-2012" xfId="823" xr:uid="{00000000-0005-0000-0000-00009E030000}"/>
    <cellStyle name="_mau so 3" xfId="824" xr:uid="{00000000-0005-0000-0000-00009F030000}"/>
    <cellStyle name="_MauThanTKKT-goi7-DonGia2143(vl t7)" xfId="825" xr:uid="{00000000-0005-0000-0000-0000A0030000}"/>
    <cellStyle name="_MauThanTKKT-goi7-DonGia2143(vl t7)_!1 1 bao cao giao KH ve HTCMT vung TNB   12-12-2011" xfId="826" xr:uid="{00000000-0005-0000-0000-0000A1030000}"/>
    <cellStyle name="_MauThanTKKT-goi7-DonGia2143(vl t7)_Bieu4HTMT" xfId="827" xr:uid="{00000000-0005-0000-0000-0000A2030000}"/>
    <cellStyle name="_MauThanTKKT-goi7-DonGia2143(vl t7)_Bieu4HTMT_!1 1 bao cao giao KH ve HTCMT vung TNB   12-12-2011" xfId="828" xr:uid="{00000000-0005-0000-0000-0000A3030000}"/>
    <cellStyle name="_MauThanTKKT-goi7-DonGia2143(vl t7)_Bieu4HTMT_KH TPCP vung TNB (03-1-2012)" xfId="829" xr:uid="{00000000-0005-0000-0000-0000A4030000}"/>
    <cellStyle name="_MauThanTKKT-goi7-DonGia2143(vl t7)_KH TPCP vung TNB (03-1-2012)" xfId="830" xr:uid="{00000000-0005-0000-0000-0000A5030000}"/>
    <cellStyle name="_Nhu cau von ung truoc 2011 Tha h Hoa + Nge An gui TW" xfId="831" xr:uid="{00000000-0005-0000-0000-0000A6030000}"/>
    <cellStyle name="_Nhu cau von ung truoc 2011 Tha h Hoa + Nge An gui TW_!1 1 bao cao giao KH ve HTCMT vung TNB   12-12-2011" xfId="832" xr:uid="{00000000-0005-0000-0000-0000A7030000}"/>
    <cellStyle name="_Nhu cau von ung truoc 2011 Tha h Hoa + Nge An gui TW_Bieu4HTMT" xfId="833" xr:uid="{00000000-0005-0000-0000-0000A8030000}"/>
    <cellStyle name="_Nhu cau von ung truoc 2011 Tha h Hoa + Nge An gui TW_Bieu4HTMT_!1 1 bao cao giao KH ve HTCMT vung TNB   12-12-2011" xfId="834" xr:uid="{00000000-0005-0000-0000-0000A9030000}"/>
    <cellStyle name="_Nhu cau von ung truoc 2011 Tha h Hoa + Nge An gui TW_Bieu4HTMT_KH TPCP vung TNB (03-1-2012)" xfId="835" xr:uid="{00000000-0005-0000-0000-0000AA030000}"/>
    <cellStyle name="_Nhu cau von ung truoc 2011 Tha h Hoa + Nge An gui TW_KH TPCP vung TNB (03-1-2012)" xfId="836" xr:uid="{00000000-0005-0000-0000-0000AB030000}"/>
    <cellStyle name="_N-X-T-04" xfId="837" xr:uid="{00000000-0005-0000-0000-0000AC030000}"/>
    <cellStyle name="_PERSONAL" xfId="838" xr:uid="{00000000-0005-0000-0000-0000AD030000}"/>
    <cellStyle name="_PERSONAL_BC CV 6403 BKHĐT" xfId="839" xr:uid="{00000000-0005-0000-0000-0000AE030000}"/>
    <cellStyle name="_PERSONAL_Bieu mau cong trinh khoi cong moi 3-4" xfId="840" xr:uid="{00000000-0005-0000-0000-0000AF030000}"/>
    <cellStyle name="_PERSONAL_Bieu3ODA" xfId="841" xr:uid="{00000000-0005-0000-0000-0000B0030000}"/>
    <cellStyle name="_PERSONAL_Bieu4HTMT" xfId="842" xr:uid="{00000000-0005-0000-0000-0000B1030000}"/>
    <cellStyle name="_PERSONAL_Book1" xfId="843" xr:uid="{00000000-0005-0000-0000-0000B2030000}"/>
    <cellStyle name="_PERSONAL_Book1 2" xfId="844" xr:uid="{00000000-0005-0000-0000-0000B3030000}"/>
    <cellStyle name="_PERSONAL_HTQ.8 GD1" xfId="845" xr:uid="{00000000-0005-0000-0000-0000B4030000}"/>
    <cellStyle name="_PERSONAL_HTQ.8 GD1_05-12  KH trung han 2016-2020 - Liem Thinh edited" xfId="846" xr:uid="{00000000-0005-0000-0000-0000B5030000}"/>
    <cellStyle name="_PERSONAL_HTQ.8 GD1_Copy of 05-12  KH trung han 2016-2020 - Liem Thinh edited (1)" xfId="847" xr:uid="{00000000-0005-0000-0000-0000B6030000}"/>
    <cellStyle name="_PERSONAL_HTQ.8 GD1_KH TPCP 2016-2020 (tong hop)" xfId="848" xr:uid="{00000000-0005-0000-0000-0000B7030000}"/>
    <cellStyle name="_PERSONAL_Luy ke von ung nam 2011 -Thoa gui ngay 12-8-2012" xfId="849" xr:uid="{00000000-0005-0000-0000-0000B8030000}"/>
    <cellStyle name="_PERSONAL_Tong hop KHCB 2001" xfId="850" xr:uid="{00000000-0005-0000-0000-0000B9030000}"/>
    <cellStyle name="_Phan bo KH 2009 TPCP" xfId="851" xr:uid="{00000000-0005-0000-0000-0000BA030000}"/>
    <cellStyle name="_phong bo mon22" xfId="852" xr:uid="{00000000-0005-0000-0000-0000BB030000}"/>
    <cellStyle name="_phong bo mon22_!1 1 bao cao giao KH ve HTCMT vung TNB   12-12-2011" xfId="853" xr:uid="{00000000-0005-0000-0000-0000BC030000}"/>
    <cellStyle name="_phong bo mon22_KH TPCP vung TNB (03-1-2012)" xfId="854" xr:uid="{00000000-0005-0000-0000-0000BD030000}"/>
    <cellStyle name="_Phu luc 2 (Bieu 2) TH KH 2010" xfId="855" xr:uid="{00000000-0005-0000-0000-0000BE030000}"/>
    <cellStyle name="_x0001__Phu luc 5 - TH nhu cau cua BNN" xfId="5724" xr:uid="{00000000-0005-0000-0000-0000BF030000}"/>
    <cellStyle name="_phu luc tong ket tinh hinh TH giai doan 03-10 (ngay 30)" xfId="856" xr:uid="{00000000-0005-0000-0000-0000C0030000}"/>
    <cellStyle name="_Phuluckinhphi_DC_lan 4_YL" xfId="857" xr:uid="{00000000-0005-0000-0000-0000C1030000}"/>
    <cellStyle name="_Q TOAN  SCTX QL.62 QUI I ( oanh)" xfId="858" xr:uid="{00000000-0005-0000-0000-0000C2030000}"/>
    <cellStyle name="_Q TOAN  SCTX QL.62 QUI II ( oanh)" xfId="859" xr:uid="{00000000-0005-0000-0000-0000C3030000}"/>
    <cellStyle name="_QT SCTXQL62_QT1 (Cty QL)" xfId="860" xr:uid="{00000000-0005-0000-0000-0000C4030000}"/>
    <cellStyle name="_Qt-HT3PQ1(CauKho)" xfId="861" xr:uid="{00000000-0005-0000-0000-0000C5030000}"/>
    <cellStyle name="_Sheet1" xfId="862" xr:uid="{00000000-0005-0000-0000-0000C6030000}"/>
    <cellStyle name="_Sheet2" xfId="863" xr:uid="{00000000-0005-0000-0000-0000C7030000}"/>
    <cellStyle name="_TG-TH" xfId="864" xr:uid="{00000000-0005-0000-0000-0000C8030000}"/>
    <cellStyle name="_TG-TH_1" xfId="865" xr:uid="{00000000-0005-0000-0000-0000C9030000}"/>
    <cellStyle name="_TG-TH_1 2" xfId="866" xr:uid="{00000000-0005-0000-0000-0000CA030000}"/>
    <cellStyle name="_TG-TH_1_05-12  KH trung han 2016-2020 - Liem Thinh edited" xfId="867" xr:uid="{00000000-0005-0000-0000-0000CB030000}"/>
    <cellStyle name="_TG-TH_1_ApGiaVatTu_cayxanh_latgach" xfId="868" xr:uid="{00000000-0005-0000-0000-0000CC030000}"/>
    <cellStyle name="_TG-TH_1_BANG TONG HOP TINH HINH THANH QUYET TOAN (MOI I)" xfId="869" xr:uid="{00000000-0005-0000-0000-0000CD030000}"/>
    <cellStyle name="_TG-TH_1_BAO CAO KLCT PT2000" xfId="870" xr:uid="{00000000-0005-0000-0000-0000CE030000}"/>
    <cellStyle name="_TG-TH_1_BAO CAO PT2000" xfId="871" xr:uid="{00000000-0005-0000-0000-0000CF030000}"/>
    <cellStyle name="_TG-TH_1_BAO CAO PT2000_Book1" xfId="872" xr:uid="{00000000-0005-0000-0000-0000D0030000}"/>
    <cellStyle name="_TG-TH_1_Bao cao XDCB 2001 - T11 KH dieu chinh 20-11-THAI" xfId="873" xr:uid="{00000000-0005-0000-0000-0000D1030000}"/>
    <cellStyle name="_TG-TH_1_BAO GIA NGAY 24-10-08 (co dam)" xfId="874" xr:uid="{00000000-0005-0000-0000-0000D2030000}"/>
    <cellStyle name="_TG-TH_1_BC  NAM 2007" xfId="875" xr:uid="{00000000-0005-0000-0000-0000D3030000}"/>
    <cellStyle name="_TG-TH_1_BC CV 6403 BKHĐT" xfId="876" xr:uid="{00000000-0005-0000-0000-0000D4030000}"/>
    <cellStyle name="_TG-TH_1_BC NQ11-CP - chinh sua lai" xfId="877" xr:uid="{00000000-0005-0000-0000-0000D5030000}"/>
    <cellStyle name="_TG-TH_1_BC NQ11-CP-Quynh sau bieu so3" xfId="878" xr:uid="{00000000-0005-0000-0000-0000D6030000}"/>
    <cellStyle name="_TG-TH_1_BC_NQ11-CP_-_Thao_sua_lai" xfId="879" xr:uid="{00000000-0005-0000-0000-0000D7030000}"/>
    <cellStyle name="_TG-TH_1_Bieu mau cong trinh khoi cong moi 3-4" xfId="880" xr:uid="{00000000-0005-0000-0000-0000D8030000}"/>
    <cellStyle name="_TG-TH_1_Bieu3ODA" xfId="881" xr:uid="{00000000-0005-0000-0000-0000D9030000}"/>
    <cellStyle name="_TG-TH_1_Bieu3ODA_1" xfId="882" xr:uid="{00000000-0005-0000-0000-0000DA030000}"/>
    <cellStyle name="_TG-TH_1_Bieu4HTMT" xfId="883" xr:uid="{00000000-0005-0000-0000-0000DB030000}"/>
    <cellStyle name="_TG-TH_1_bo sung von KCH nam 2010 va Du an tre kho khan" xfId="884" xr:uid="{00000000-0005-0000-0000-0000DC030000}"/>
    <cellStyle name="_TG-TH_1_Book1" xfId="885" xr:uid="{00000000-0005-0000-0000-0000DD030000}"/>
    <cellStyle name="_TG-TH_1_Book1 2" xfId="886" xr:uid="{00000000-0005-0000-0000-0000DE030000}"/>
    <cellStyle name="_TG-TH_1_Book1_1" xfId="887" xr:uid="{00000000-0005-0000-0000-0000DF030000}"/>
    <cellStyle name="_TG-TH_1_Book1_1 2" xfId="888" xr:uid="{00000000-0005-0000-0000-0000E0030000}"/>
    <cellStyle name="_TG-TH_1_Book1_1_BC CV 6403 BKHĐT" xfId="889" xr:uid="{00000000-0005-0000-0000-0000E1030000}"/>
    <cellStyle name="_TG-TH_1_Book1_1_Bieu mau cong trinh khoi cong moi 3-4" xfId="890" xr:uid="{00000000-0005-0000-0000-0000E2030000}"/>
    <cellStyle name="_TG-TH_1_Book1_1_Bieu3ODA" xfId="891" xr:uid="{00000000-0005-0000-0000-0000E3030000}"/>
    <cellStyle name="_TG-TH_1_Book1_1_Bieu4HTMT" xfId="892" xr:uid="{00000000-0005-0000-0000-0000E4030000}"/>
    <cellStyle name="_TG-TH_1_Book1_1_Book1" xfId="893" xr:uid="{00000000-0005-0000-0000-0000E5030000}"/>
    <cellStyle name="_TG-TH_1_Book1_1_Luy ke von ung nam 2011 -Thoa gui ngay 12-8-2012" xfId="894" xr:uid="{00000000-0005-0000-0000-0000E6030000}"/>
    <cellStyle name="_TG-TH_1_Book1_2" xfId="895" xr:uid="{00000000-0005-0000-0000-0000E7030000}"/>
    <cellStyle name="_TG-TH_1_Book1_2 2" xfId="896" xr:uid="{00000000-0005-0000-0000-0000E8030000}"/>
    <cellStyle name="_TG-TH_1_Book1_2_BC CV 6403 BKHĐT" xfId="897" xr:uid="{00000000-0005-0000-0000-0000E9030000}"/>
    <cellStyle name="_TG-TH_1_Book1_2_Bieu3ODA" xfId="898" xr:uid="{00000000-0005-0000-0000-0000EA030000}"/>
    <cellStyle name="_TG-TH_1_Book1_2_Luy ke von ung nam 2011 -Thoa gui ngay 12-8-2012" xfId="899" xr:uid="{00000000-0005-0000-0000-0000EB030000}"/>
    <cellStyle name="_TG-TH_1_Book1_3" xfId="900" xr:uid="{00000000-0005-0000-0000-0000EC030000}"/>
    <cellStyle name="_TG-TH_1_Book1_4" xfId="4267" xr:uid="{00000000-0005-0000-0000-0000ED030000}"/>
    <cellStyle name="_TG-TH_1_Book1_BC CV 6403 BKHĐT" xfId="901" xr:uid="{00000000-0005-0000-0000-0000EE030000}"/>
    <cellStyle name="_TG-TH_1_Book1_BC-QT-WB-dthao" xfId="902" xr:uid="{00000000-0005-0000-0000-0000EF030000}"/>
    <cellStyle name="_TG-TH_1_Book1_Bieu mau cong trinh khoi cong moi 3-4" xfId="903" xr:uid="{00000000-0005-0000-0000-0000F0030000}"/>
    <cellStyle name="_TG-TH_1_Book1_Bieu3ODA" xfId="904" xr:uid="{00000000-0005-0000-0000-0000F1030000}"/>
    <cellStyle name="_TG-TH_1_Book1_Bieu4HTMT" xfId="905" xr:uid="{00000000-0005-0000-0000-0000F2030000}"/>
    <cellStyle name="_TG-TH_1_Book1_bo sung von KCH nam 2010 va Du an tre kho khan" xfId="906" xr:uid="{00000000-0005-0000-0000-0000F3030000}"/>
    <cellStyle name="_TG-TH_1_Book1_Book1" xfId="907" xr:uid="{00000000-0005-0000-0000-0000F4030000}"/>
    <cellStyle name="_TG-TH_1_Book1_danh muc chuan bi dau tu 2011 ngay 07-6-2011" xfId="908" xr:uid="{00000000-0005-0000-0000-0000F5030000}"/>
    <cellStyle name="_TG-TH_1_Book1_Danh muc pbo nguon von XSKT, XDCB nam 2009 chuyen qua nam 2010" xfId="909" xr:uid="{00000000-0005-0000-0000-0000F6030000}"/>
    <cellStyle name="_TG-TH_1_Book1_dieu chinh KH 2011 ngay 26-5-2011111" xfId="910" xr:uid="{00000000-0005-0000-0000-0000F7030000}"/>
    <cellStyle name="_TG-TH_1_Book1_DS KCH PHAN BO VON NSDP NAM 2010" xfId="911" xr:uid="{00000000-0005-0000-0000-0000F8030000}"/>
    <cellStyle name="_TG-TH_1_Book1_giao KH 2011 ngay 10-12-2010" xfId="912" xr:uid="{00000000-0005-0000-0000-0000F9030000}"/>
    <cellStyle name="_TG-TH_1_Book1_Luy ke von ung nam 2011 -Thoa gui ngay 12-8-2012" xfId="913" xr:uid="{00000000-0005-0000-0000-0000FA030000}"/>
    <cellStyle name="_TG-TH_1_CAU Khanh Nam(Thi Cong)" xfId="914" xr:uid="{00000000-0005-0000-0000-0000FB030000}"/>
    <cellStyle name="_TG-TH_1_ChiHuong_ApGia" xfId="915" xr:uid="{00000000-0005-0000-0000-0000FC030000}"/>
    <cellStyle name="_TG-TH_1_CoCauPhi (version 1)" xfId="916" xr:uid="{00000000-0005-0000-0000-0000FD030000}"/>
    <cellStyle name="_TG-TH_1_Copy of 05-12  KH trung han 2016-2020 - Liem Thinh edited (1)" xfId="917" xr:uid="{00000000-0005-0000-0000-0000FE030000}"/>
    <cellStyle name="_TG-TH_1_danh muc chuan bi dau tu 2011 ngay 07-6-2011" xfId="918" xr:uid="{00000000-0005-0000-0000-0000FF030000}"/>
    <cellStyle name="_TG-TH_1_Danh muc pbo nguon von XSKT, XDCB nam 2009 chuyen qua nam 2010" xfId="919" xr:uid="{00000000-0005-0000-0000-000000040000}"/>
    <cellStyle name="_TG-TH_1_DAU NOI PL-CL TAI PHU LAMHC" xfId="920" xr:uid="{00000000-0005-0000-0000-000001040000}"/>
    <cellStyle name="_TG-TH_1_dieu chinh KH 2011 ngay 26-5-2011111" xfId="921" xr:uid="{00000000-0005-0000-0000-000002040000}"/>
    <cellStyle name="_TG-TH_1_DS KCH PHAN BO VON NSDP NAM 2010" xfId="922" xr:uid="{00000000-0005-0000-0000-000003040000}"/>
    <cellStyle name="_TG-TH_1_DTCDT MR.2N110.HOCMON.TDTOAN.CCUNG" xfId="923" xr:uid="{00000000-0005-0000-0000-000004040000}"/>
    <cellStyle name="_TG-TH_1_DU TRU VAT TU" xfId="924" xr:uid="{00000000-0005-0000-0000-000005040000}"/>
    <cellStyle name="_TG-TH_1_giao KH 2011 ngay 10-12-2010" xfId="925" xr:uid="{00000000-0005-0000-0000-000006040000}"/>
    <cellStyle name="_TG-TH_1_GTGT 2003" xfId="926" xr:uid="{00000000-0005-0000-0000-000007040000}"/>
    <cellStyle name="_TG-TH_1_Ha Nam" xfId="5725" xr:uid="{00000000-0005-0000-0000-000008040000}"/>
    <cellStyle name="_TG-TH_1_KE KHAI THUE GTGT 2004" xfId="927" xr:uid="{00000000-0005-0000-0000-000009040000}"/>
    <cellStyle name="_TG-TH_1_KE KHAI THUE GTGT 2004_BCTC2004" xfId="928" xr:uid="{00000000-0005-0000-0000-00000A040000}"/>
    <cellStyle name="_TG-TH_1_KH TPCP 2016-2020 (tong hop)" xfId="929" xr:uid="{00000000-0005-0000-0000-00000B040000}"/>
    <cellStyle name="_TG-TH_1_KH TPCP vung TNB (03-1-2012)" xfId="930" xr:uid="{00000000-0005-0000-0000-00000C040000}"/>
    <cellStyle name="_TG-TH_1_kien giang 2" xfId="931" xr:uid="{00000000-0005-0000-0000-00000D040000}"/>
    <cellStyle name="_TG-TH_1_Lora-tungchau" xfId="932" xr:uid="{00000000-0005-0000-0000-00000E040000}"/>
    <cellStyle name="_TG-TH_1_Luy ke von ung nam 2011 -Thoa gui ngay 12-8-2012" xfId="933" xr:uid="{00000000-0005-0000-0000-00000F040000}"/>
    <cellStyle name="_TG-TH_1_NhanCong" xfId="934" xr:uid="{00000000-0005-0000-0000-000010040000}"/>
    <cellStyle name="_TG-TH_1_N-X-T-04" xfId="935" xr:uid="{00000000-0005-0000-0000-000011040000}"/>
    <cellStyle name="_TG-TH_1_PGIA-phieu tham tra Kho bac" xfId="936" xr:uid="{00000000-0005-0000-0000-000012040000}"/>
    <cellStyle name="_TG-TH_1_phu luc tong ket tinh hinh TH giai doan 03-10 (ngay 30)" xfId="937" xr:uid="{00000000-0005-0000-0000-000013040000}"/>
    <cellStyle name="_TG-TH_1_PT02-02" xfId="938" xr:uid="{00000000-0005-0000-0000-000014040000}"/>
    <cellStyle name="_TG-TH_1_PT02-02_Book1" xfId="939" xr:uid="{00000000-0005-0000-0000-000015040000}"/>
    <cellStyle name="_TG-TH_1_PT02-03" xfId="940" xr:uid="{00000000-0005-0000-0000-000016040000}"/>
    <cellStyle name="_TG-TH_1_PT02-03_Book1" xfId="941" xr:uid="{00000000-0005-0000-0000-000017040000}"/>
    <cellStyle name="_TG-TH_1_Qt-HT3PQ1(CauKho)" xfId="942" xr:uid="{00000000-0005-0000-0000-000018040000}"/>
    <cellStyle name="_TG-TH_1_Sheet1" xfId="943" xr:uid="{00000000-0005-0000-0000-000019040000}"/>
    <cellStyle name="_TG-TH_1_TK152-04" xfId="944" xr:uid="{00000000-0005-0000-0000-00001A040000}"/>
    <cellStyle name="_TG-TH_1_ÿÿÿÿÿ" xfId="945" xr:uid="{00000000-0005-0000-0000-00001B040000}"/>
    <cellStyle name="_TG-TH_1_ÿÿÿÿÿ 2" xfId="5726" xr:uid="{00000000-0005-0000-0000-00001C040000}"/>
    <cellStyle name="_TG-TH_1_ÿÿÿÿÿ_Bieu mau cong trinh khoi cong moi 3-4" xfId="946" xr:uid="{00000000-0005-0000-0000-00001D040000}"/>
    <cellStyle name="_TG-TH_1_ÿÿÿÿÿ_Bieu3ODA" xfId="947" xr:uid="{00000000-0005-0000-0000-00001E040000}"/>
    <cellStyle name="_TG-TH_1_ÿÿÿÿÿ_Bieu4HTMT" xfId="948" xr:uid="{00000000-0005-0000-0000-00001F040000}"/>
    <cellStyle name="_TG-TH_1_ÿÿÿÿÿ_Ha Nam" xfId="5727" xr:uid="{00000000-0005-0000-0000-000020040000}"/>
    <cellStyle name="_TG-TH_1_ÿÿÿÿÿ_KH TPCP vung TNB (03-1-2012)" xfId="949" xr:uid="{00000000-0005-0000-0000-000021040000}"/>
    <cellStyle name="_TG-TH_1_ÿÿÿÿÿ_kien giang 2" xfId="950" xr:uid="{00000000-0005-0000-0000-000022040000}"/>
    <cellStyle name="_TG-TH_2" xfId="951" xr:uid="{00000000-0005-0000-0000-000023040000}"/>
    <cellStyle name="_TG-TH_2 2" xfId="952" xr:uid="{00000000-0005-0000-0000-000024040000}"/>
    <cellStyle name="_TG-TH_2_05-12  KH trung han 2016-2020 - Liem Thinh edited" xfId="953" xr:uid="{00000000-0005-0000-0000-000025040000}"/>
    <cellStyle name="_TG-TH_2_ApGiaVatTu_cayxanh_latgach" xfId="954" xr:uid="{00000000-0005-0000-0000-000026040000}"/>
    <cellStyle name="_TG-TH_2_BANG TONG HOP TINH HINH THANH QUYET TOAN (MOI I)" xfId="955" xr:uid="{00000000-0005-0000-0000-000027040000}"/>
    <cellStyle name="_TG-TH_2_BAO CAO KLCT PT2000" xfId="956" xr:uid="{00000000-0005-0000-0000-000028040000}"/>
    <cellStyle name="_TG-TH_2_BAO CAO PT2000" xfId="957" xr:uid="{00000000-0005-0000-0000-000029040000}"/>
    <cellStyle name="_TG-TH_2_BAO CAO PT2000_Book1" xfId="958" xr:uid="{00000000-0005-0000-0000-00002A040000}"/>
    <cellStyle name="_TG-TH_2_Bao cao XDCB 2001 - T11 KH dieu chinh 20-11-THAI" xfId="959" xr:uid="{00000000-0005-0000-0000-00002B040000}"/>
    <cellStyle name="_TG-TH_2_BAO GIA NGAY 24-10-08 (co dam)" xfId="960" xr:uid="{00000000-0005-0000-0000-00002C040000}"/>
    <cellStyle name="_TG-TH_2_BC  NAM 2007" xfId="961" xr:uid="{00000000-0005-0000-0000-00002D040000}"/>
    <cellStyle name="_TG-TH_2_BC CV 6403 BKHĐT" xfId="962" xr:uid="{00000000-0005-0000-0000-00002E040000}"/>
    <cellStyle name="_TG-TH_2_BC NQ11-CP - chinh sua lai" xfId="963" xr:uid="{00000000-0005-0000-0000-00002F040000}"/>
    <cellStyle name="_TG-TH_2_BC NQ11-CP-Quynh sau bieu so3" xfId="964" xr:uid="{00000000-0005-0000-0000-000030040000}"/>
    <cellStyle name="_TG-TH_2_BC_NQ11-CP_-_Thao_sua_lai" xfId="965" xr:uid="{00000000-0005-0000-0000-000031040000}"/>
    <cellStyle name="_TG-TH_2_Bieu mau cong trinh khoi cong moi 3-4" xfId="966" xr:uid="{00000000-0005-0000-0000-000032040000}"/>
    <cellStyle name="_TG-TH_2_Bieu3ODA" xfId="967" xr:uid="{00000000-0005-0000-0000-000033040000}"/>
    <cellStyle name="_TG-TH_2_Bieu3ODA_1" xfId="968" xr:uid="{00000000-0005-0000-0000-000034040000}"/>
    <cellStyle name="_TG-TH_2_Bieu4HTMT" xfId="969" xr:uid="{00000000-0005-0000-0000-000035040000}"/>
    <cellStyle name="_TG-TH_2_bo sung von KCH nam 2010 va Du an tre kho khan" xfId="970" xr:uid="{00000000-0005-0000-0000-000036040000}"/>
    <cellStyle name="_TG-TH_2_Book1" xfId="971" xr:uid="{00000000-0005-0000-0000-000037040000}"/>
    <cellStyle name="_TG-TH_2_Book1 2" xfId="972" xr:uid="{00000000-0005-0000-0000-000038040000}"/>
    <cellStyle name="_TG-TH_2_Book1_1" xfId="973" xr:uid="{00000000-0005-0000-0000-000039040000}"/>
    <cellStyle name="_TG-TH_2_Book1_1 2" xfId="974" xr:uid="{00000000-0005-0000-0000-00003A040000}"/>
    <cellStyle name="_TG-TH_2_Book1_1_BC CV 6403 BKHĐT" xfId="975" xr:uid="{00000000-0005-0000-0000-00003B040000}"/>
    <cellStyle name="_TG-TH_2_Book1_1_Bieu mau cong trinh khoi cong moi 3-4" xfId="976" xr:uid="{00000000-0005-0000-0000-00003C040000}"/>
    <cellStyle name="_TG-TH_2_Book1_1_Bieu3ODA" xfId="977" xr:uid="{00000000-0005-0000-0000-00003D040000}"/>
    <cellStyle name="_TG-TH_2_Book1_1_Bieu4HTMT" xfId="978" xr:uid="{00000000-0005-0000-0000-00003E040000}"/>
    <cellStyle name="_TG-TH_2_Book1_1_Book1" xfId="979" xr:uid="{00000000-0005-0000-0000-00003F040000}"/>
    <cellStyle name="_TG-TH_2_Book1_1_Luy ke von ung nam 2011 -Thoa gui ngay 12-8-2012" xfId="980" xr:uid="{00000000-0005-0000-0000-000040040000}"/>
    <cellStyle name="_TG-TH_2_Book1_2" xfId="981" xr:uid="{00000000-0005-0000-0000-000041040000}"/>
    <cellStyle name="_TG-TH_2_Book1_2 2" xfId="982" xr:uid="{00000000-0005-0000-0000-000042040000}"/>
    <cellStyle name="_TG-TH_2_Book1_2_BC CV 6403 BKHĐT" xfId="983" xr:uid="{00000000-0005-0000-0000-000043040000}"/>
    <cellStyle name="_TG-TH_2_Book1_2_Bieu3ODA" xfId="984" xr:uid="{00000000-0005-0000-0000-000044040000}"/>
    <cellStyle name="_TG-TH_2_Book1_2_Luy ke von ung nam 2011 -Thoa gui ngay 12-8-2012" xfId="985" xr:uid="{00000000-0005-0000-0000-000045040000}"/>
    <cellStyle name="_TG-TH_2_Book1_3" xfId="986" xr:uid="{00000000-0005-0000-0000-000046040000}"/>
    <cellStyle name="_TG-TH_2_Book1_3 2" xfId="987" xr:uid="{00000000-0005-0000-0000-000047040000}"/>
    <cellStyle name="_TG-TH_2_Book1_4" xfId="4268" xr:uid="{00000000-0005-0000-0000-000048040000}"/>
    <cellStyle name="_TG-TH_2_Book1_BC CV 6403 BKHĐT" xfId="988" xr:uid="{00000000-0005-0000-0000-000049040000}"/>
    <cellStyle name="_TG-TH_2_Book1_Bieu mau cong trinh khoi cong moi 3-4" xfId="989" xr:uid="{00000000-0005-0000-0000-00004A040000}"/>
    <cellStyle name="_TG-TH_2_Book1_Bieu3ODA" xfId="990" xr:uid="{00000000-0005-0000-0000-00004B040000}"/>
    <cellStyle name="_TG-TH_2_Book1_Bieu4HTMT" xfId="991" xr:uid="{00000000-0005-0000-0000-00004C040000}"/>
    <cellStyle name="_TG-TH_2_Book1_bo sung von KCH nam 2010 va Du an tre kho khan" xfId="992" xr:uid="{00000000-0005-0000-0000-00004D040000}"/>
    <cellStyle name="_TG-TH_2_Book1_Book1" xfId="993" xr:uid="{00000000-0005-0000-0000-00004E040000}"/>
    <cellStyle name="_TG-TH_2_Book1_danh muc chuan bi dau tu 2011 ngay 07-6-2011" xfId="994" xr:uid="{00000000-0005-0000-0000-00004F040000}"/>
    <cellStyle name="_TG-TH_2_Book1_Danh muc pbo nguon von XSKT, XDCB nam 2009 chuyen qua nam 2010" xfId="995" xr:uid="{00000000-0005-0000-0000-000050040000}"/>
    <cellStyle name="_TG-TH_2_Book1_dieu chinh KH 2011 ngay 26-5-2011111" xfId="996" xr:uid="{00000000-0005-0000-0000-000051040000}"/>
    <cellStyle name="_TG-TH_2_Book1_DS KCH PHAN BO VON NSDP NAM 2010" xfId="997" xr:uid="{00000000-0005-0000-0000-000052040000}"/>
    <cellStyle name="_TG-TH_2_Book1_giao KH 2011 ngay 10-12-2010" xfId="998" xr:uid="{00000000-0005-0000-0000-000053040000}"/>
    <cellStyle name="_TG-TH_2_Book1_Luy ke von ung nam 2011 -Thoa gui ngay 12-8-2012" xfId="999" xr:uid="{00000000-0005-0000-0000-000054040000}"/>
    <cellStyle name="_TG-TH_2_CAU Khanh Nam(Thi Cong)" xfId="1000" xr:uid="{00000000-0005-0000-0000-000055040000}"/>
    <cellStyle name="_TG-TH_2_ChiHuong_ApGia" xfId="1001" xr:uid="{00000000-0005-0000-0000-000056040000}"/>
    <cellStyle name="_TG-TH_2_CoCauPhi (version 1)" xfId="1002" xr:uid="{00000000-0005-0000-0000-000057040000}"/>
    <cellStyle name="_TG-TH_2_Copy of 05-12  KH trung han 2016-2020 - Liem Thinh edited (1)" xfId="1003" xr:uid="{00000000-0005-0000-0000-000058040000}"/>
    <cellStyle name="_TG-TH_2_danh muc chuan bi dau tu 2011 ngay 07-6-2011" xfId="1004" xr:uid="{00000000-0005-0000-0000-000059040000}"/>
    <cellStyle name="_TG-TH_2_Danh muc pbo nguon von XSKT, XDCB nam 2009 chuyen qua nam 2010" xfId="1005" xr:uid="{00000000-0005-0000-0000-00005A040000}"/>
    <cellStyle name="_TG-TH_2_DAU NOI PL-CL TAI PHU LAMHC" xfId="1006" xr:uid="{00000000-0005-0000-0000-00005B040000}"/>
    <cellStyle name="_TG-TH_2_dieu chinh KH 2011 ngay 26-5-2011111" xfId="1007" xr:uid="{00000000-0005-0000-0000-00005C040000}"/>
    <cellStyle name="_TG-TH_2_DS KCH PHAN BO VON NSDP NAM 2010" xfId="1008" xr:uid="{00000000-0005-0000-0000-00005D040000}"/>
    <cellStyle name="_TG-TH_2_DTCDT MR.2N110.HOCMON.TDTOAN.CCUNG" xfId="1009" xr:uid="{00000000-0005-0000-0000-00005E040000}"/>
    <cellStyle name="_TG-TH_2_DU TRU VAT TU" xfId="1010" xr:uid="{00000000-0005-0000-0000-00005F040000}"/>
    <cellStyle name="_TG-TH_2_giao KH 2011 ngay 10-12-2010" xfId="1011" xr:uid="{00000000-0005-0000-0000-000060040000}"/>
    <cellStyle name="_TG-TH_2_GTGT 2003" xfId="1012" xr:uid="{00000000-0005-0000-0000-000061040000}"/>
    <cellStyle name="_TG-TH_2_Ha Nam" xfId="5728" xr:uid="{00000000-0005-0000-0000-000062040000}"/>
    <cellStyle name="_TG-TH_2_KE KHAI THUE GTGT 2004" xfId="1013" xr:uid="{00000000-0005-0000-0000-000063040000}"/>
    <cellStyle name="_TG-TH_2_KE KHAI THUE GTGT 2004_BCTC2004" xfId="1014" xr:uid="{00000000-0005-0000-0000-000064040000}"/>
    <cellStyle name="_TG-TH_2_KH TPCP 2016-2020 (tong hop)" xfId="1015" xr:uid="{00000000-0005-0000-0000-000065040000}"/>
    <cellStyle name="_TG-TH_2_KH TPCP vung TNB (03-1-2012)" xfId="1016" xr:uid="{00000000-0005-0000-0000-000066040000}"/>
    <cellStyle name="_TG-TH_2_kien giang 2" xfId="1017" xr:uid="{00000000-0005-0000-0000-000067040000}"/>
    <cellStyle name="_TG-TH_2_Lora-tungchau" xfId="1018" xr:uid="{00000000-0005-0000-0000-000068040000}"/>
    <cellStyle name="_TG-TH_2_Luy ke von ung nam 2011 -Thoa gui ngay 12-8-2012" xfId="1019" xr:uid="{00000000-0005-0000-0000-000069040000}"/>
    <cellStyle name="_TG-TH_2_NhanCong" xfId="1020" xr:uid="{00000000-0005-0000-0000-00006A040000}"/>
    <cellStyle name="_TG-TH_2_N-X-T-04" xfId="1021" xr:uid="{00000000-0005-0000-0000-00006B040000}"/>
    <cellStyle name="_TG-TH_2_PGIA-phieu tham tra Kho bac" xfId="1022" xr:uid="{00000000-0005-0000-0000-00006C040000}"/>
    <cellStyle name="_TG-TH_2_phu luc tong ket tinh hinh TH giai doan 03-10 (ngay 30)" xfId="1023" xr:uid="{00000000-0005-0000-0000-00006D040000}"/>
    <cellStyle name="_TG-TH_2_PT02-02" xfId="1024" xr:uid="{00000000-0005-0000-0000-00006E040000}"/>
    <cellStyle name="_TG-TH_2_PT02-02_Book1" xfId="1025" xr:uid="{00000000-0005-0000-0000-00006F040000}"/>
    <cellStyle name="_TG-TH_2_PT02-03" xfId="1026" xr:uid="{00000000-0005-0000-0000-000070040000}"/>
    <cellStyle name="_TG-TH_2_PT02-03_Book1" xfId="1027" xr:uid="{00000000-0005-0000-0000-000071040000}"/>
    <cellStyle name="_TG-TH_2_Qt-HT3PQ1(CauKho)" xfId="1028" xr:uid="{00000000-0005-0000-0000-000072040000}"/>
    <cellStyle name="_TG-TH_2_Sheet1" xfId="1029" xr:uid="{00000000-0005-0000-0000-000073040000}"/>
    <cellStyle name="_TG-TH_2_TK152-04" xfId="1030" xr:uid="{00000000-0005-0000-0000-000074040000}"/>
    <cellStyle name="_TG-TH_2_ÿÿÿÿÿ" xfId="1031" xr:uid="{00000000-0005-0000-0000-000075040000}"/>
    <cellStyle name="_TG-TH_2_ÿÿÿÿÿ 2" xfId="5729" xr:uid="{00000000-0005-0000-0000-000076040000}"/>
    <cellStyle name="_TG-TH_2_ÿÿÿÿÿ_Bieu mau cong trinh khoi cong moi 3-4" xfId="1032" xr:uid="{00000000-0005-0000-0000-000077040000}"/>
    <cellStyle name="_TG-TH_2_ÿÿÿÿÿ_Bieu3ODA" xfId="1033" xr:uid="{00000000-0005-0000-0000-000078040000}"/>
    <cellStyle name="_TG-TH_2_ÿÿÿÿÿ_Bieu4HTMT" xfId="1034" xr:uid="{00000000-0005-0000-0000-000079040000}"/>
    <cellStyle name="_TG-TH_2_ÿÿÿÿÿ_Ha Nam" xfId="5730" xr:uid="{00000000-0005-0000-0000-00007A040000}"/>
    <cellStyle name="_TG-TH_2_ÿÿÿÿÿ_KH TPCP vung TNB (03-1-2012)" xfId="1035" xr:uid="{00000000-0005-0000-0000-00007B040000}"/>
    <cellStyle name="_TG-TH_2_ÿÿÿÿÿ_kien giang 2" xfId="1036" xr:uid="{00000000-0005-0000-0000-00007C040000}"/>
    <cellStyle name="_TG-TH_3" xfId="1037" xr:uid="{00000000-0005-0000-0000-00007D040000}"/>
    <cellStyle name="_TG-TH_3 2" xfId="1038" xr:uid="{00000000-0005-0000-0000-00007E040000}"/>
    <cellStyle name="_TG-TH_3_05-12  KH trung han 2016-2020 - Liem Thinh edited" xfId="1039" xr:uid="{00000000-0005-0000-0000-00007F040000}"/>
    <cellStyle name="_TG-TH_3_Copy of 05-12  KH trung han 2016-2020 - Liem Thinh edited (1)" xfId="1040" xr:uid="{00000000-0005-0000-0000-000080040000}"/>
    <cellStyle name="_TG-TH_3_KH TPCP 2016-2020 (tong hop)" xfId="1041" xr:uid="{00000000-0005-0000-0000-000081040000}"/>
    <cellStyle name="_TG-TH_3_Lora-tungchau" xfId="1042" xr:uid="{00000000-0005-0000-0000-000082040000}"/>
    <cellStyle name="_TG-TH_3_Lora-tungchau 2" xfId="1043" xr:uid="{00000000-0005-0000-0000-000083040000}"/>
    <cellStyle name="_TG-TH_3_Lora-tungchau_05-12  KH trung han 2016-2020 - Liem Thinh edited" xfId="1044" xr:uid="{00000000-0005-0000-0000-000084040000}"/>
    <cellStyle name="_TG-TH_3_Lora-tungchau_Copy of 05-12  KH trung han 2016-2020 - Liem Thinh edited (1)" xfId="1045" xr:uid="{00000000-0005-0000-0000-000085040000}"/>
    <cellStyle name="_TG-TH_3_Lora-tungchau_KH TPCP 2016-2020 (tong hop)" xfId="1046" xr:uid="{00000000-0005-0000-0000-000086040000}"/>
    <cellStyle name="_TG-TH_3_Qt-HT3PQ1(CauKho)" xfId="1047" xr:uid="{00000000-0005-0000-0000-000087040000}"/>
    <cellStyle name="_TG-TH_4" xfId="1048" xr:uid="{00000000-0005-0000-0000-000088040000}"/>
    <cellStyle name="_TH KH 2010" xfId="1049" xr:uid="{00000000-0005-0000-0000-000089040000}"/>
    <cellStyle name="_TK152-04" xfId="1050" xr:uid="{00000000-0005-0000-0000-00008A040000}"/>
    <cellStyle name="_Tong dutoan PP LAHAI" xfId="1051" xr:uid="{00000000-0005-0000-0000-00008B040000}"/>
    <cellStyle name="_TPCP GT-24-5-Mien Nui" xfId="1052" xr:uid="{00000000-0005-0000-0000-00008C040000}"/>
    <cellStyle name="_TPCP GT-24-5-Mien Nui_!1 1 bao cao giao KH ve HTCMT vung TNB   12-12-2011" xfId="1053" xr:uid="{00000000-0005-0000-0000-00008D040000}"/>
    <cellStyle name="_TPCP GT-24-5-Mien Nui_Bieu4HTMT" xfId="1054" xr:uid="{00000000-0005-0000-0000-00008E040000}"/>
    <cellStyle name="_TPCP GT-24-5-Mien Nui_Bieu4HTMT_!1 1 bao cao giao KH ve HTCMT vung TNB   12-12-2011" xfId="1055" xr:uid="{00000000-0005-0000-0000-00008F040000}"/>
    <cellStyle name="_TPCP GT-24-5-Mien Nui_Bieu4HTMT_KH TPCP vung TNB (03-1-2012)" xfId="1056" xr:uid="{00000000-0005-0000-0000-000090040000}"/>
    <cellStyle name="_TPCP GT-24-5-Mien Nui_KH TPCP vung TNB (03-1-2012)" xfId="1057" xr:uid="{00000000-0005-0000-0000-000091040000}"/>
    <cellStyle name="_TT209BTC3" xfId="4269" xr:uid="{00000000-0005-0000-0000-000092040000}"/>
    <cellStyle name="_ung truoc 2011 NSTW Thanh Hoa + Nge An gui Thu 12-5" xfId="1058" xr:uid="{00000000-0005-0000-0000-000093040000}"/>
    <cellStyle name="_ung truoc 2011 NSTW Thanh Hoa + Nge An gui Thu 12-5_!1 1 bao cao giao KH ve HTCMT vung TNB   12-12-2011" xfId="1059" xr:uid="{00000000-0005-0000-0000-000094040000}"/>
    <cellStyle name="_ung truoc 2011 NSTW Thanh Hoa + Nge An gui Thu 12-5_Bieu4HTMT" xfId="1060" xr:uid="{00000000-0005-0000-0000-000095040000}"/>
    <cellStyle name="_ung truoc 2011 NSTW Thanh Hoa + Nge An gui Thu 12-5_Bieu4HTMT_!1 1 bao cao giao KH ve HTCMT vung TNB   12-12-2011" xfId="1061" xr:uid="{00000000-0005-0000-0000-000096040000}"/>
    <cellStyle name="_ung truoc 2011 NSTW Thanh Hoa + Nge An gui Thu 12-5_Bieu4HTMT_KH TPCP vung TNB (03-1-2012)" xfId="1062" xr:uid="{00000000-0005-0000-0000-000097040000}"/>
    <cellStyle name="_ung truoc 2011 NSTW Thanh Hoa + Nge An gui Thu 12-5_KH TPCP vung TNB (03-1-2012)" xfId="1063" xr:uid="{00000000-0005-0000-0000-000098040000}"/>
    <cellStyle name="_ung truoc cua long an (6-5-2010)" xfId="1064" xr:uid="{00000000-0005-0000-0000-000099040000}"/>
    <cellStyle name="_Ung truoc de bien (ban theo mau Vu DP) 15.6" xfId="5731" xr:uid="{00000000-0005-0000-0000-00009A040000}"/>
    <cellStyle name="_Ung truoc de bien (ban theo mau Vu DP) 15.6_Nhu cau von dau tu 2013-2015 (LD Vụ sua)" xfId="5732" xr:uid="{00000000-0005-0000-0000-00009B040000}"/>
    <cellStyle name="_Ung von nam 2011 vung TNB - Doan Cong tac (12-5-2010)" xfId="1065" xr:uid="{00000000-0005-0000-0000-00009C040000}"/>
    <cellStyle name="_Ung von nam 2011 vung TNB - Doan Cong tac (12-5-2010)_!1 1 bao cao giao KH ve HTCMT vung TNB   12-12-2011" xfId="1066" xr:uid="{00000000-0005-0000-0000-00009D040000}"/>
    <cellStyle name="_Ung von nam 2011 vung TNB - Doan Cong tac (12-5-2010)_Bieu4HTMT" xfId="1067" xr:uid="{00000000-0005-0000-0000-00009E040000}"/>
    <cellStyle name="_Ung von nam 2011 vung TNB - Doan Cong tac (12-5-2010)_Bieu4HTMT_!1 1 bao cao giao KH ve HTCMT vung TNB   12-12-2011" xfId="1068" xr:uid="{00000000-0005-0000-0000-00009F040000}"/>
    <cellStyle name="_Ung von nam 2011 vung TNB - Doan Cong tac (12-5-2010)_Bieu4HTMT_KH TPCP vung TNB (03-1-2012)" xfId="1069" xr:uid="{00000000-0005-0000-0000-0000A0040000}"/>
    <cellStyle name="_Ung von nam 2011 vung TNB - Doan Cong tac (12-5-2010)_Chuẩn bị đầu tư 2011 (sep Hung)_KH 2012 (T3-2013)" xfId="1070" xr:uid="{00000000-0005-0000-0000-0000A1040000}"/>
    <cellStyle name="_Ung von nam 2011 vung TNB - Doan Cong tac (12-5-2010)_Chuẩn bị đầu tư 2011 (sep Hung)_KH 2012 (T3-2013) 2" xfId="5733" xr:uid="{00000000-0005-0000-0000-0000A2040000}"/>
    <cellStyle name="_Ung von nam 2011 vung TNB - Doan Cong tac (12-5-2010)_Cong trinh co y kien LD_Dang_NN_2011-Tay nguyen-9-10" xfId="1071" xr:uid="{00000000-0005-0000-0000-0000A3040000}"/>
    <cellStyle name="_Ung von nam 2011 vung TNB - Doan Cong tac (12-5-2010)_Cong trinh co y kien LD_Dang_NN_2011-Tay nguyen-9-10_!1 1 bao cao giao KH ve HTCMT vung TNB   12-12-2011" xfId="1072" xr:uid="{00000000-0005-0000-0000-0000A4040000}"/>
    <cellStyle name="_Ung von nam 2011 vung TNB - Doan Cong tac (12-5-2010)_Cong trinh co y kien LD_Dang_NN_2011-Tay nguyen-9-10_Bieu4HTMT" xfId="1073" xr:uid="{00000000-0005-0000-0000-0000A5040000}"/>
    <cellStyle name="_Ung von nam 2011 vung TNB - Doan Cong tac (12-5-2010)_Cong trinh co y kien LD_Dang_NN_2011-Tay nguyen-9-10_Bieu4HTMT_!1 1 bao cao giao KH ve HTCMT vung TNB   12-12-2011" xfId="1074" xr:uid="{00000000-0005-0000-0000-0000A6040000}"/>
    <cellStyle name="_Ung von nam 2011 vung TNB - Doan Cong tac (12-5-2010)_Cong trinh co y kien LD_Dang_NN_2011-Tay nguyen-9-10_Bieu4HTMT_KH TPCP vung TNB (03-1-2012)" xfId="1075" xr:uid="{00000000-0005-0000-0000-0000A7040000}"/>
    <cellStyle name="_Ung von nam 2011 vung TNB - Doan Cong tac (12-5-2010)_Cong trinh co y kien LD_Dang_NN_2011-Tay nguyen-9-10_KH TPCP vung TNB (03-1-2012)" xfId="1076" xr:uid="{00000000-0005-0000-0000-0000A8040000}"/>
    <cellStyle name="_Ung von nam 2011 vung TNB - Doan Cong tac (12-5-2010)_KH TPCP vung TNB (03-1-2012)" xfId="1077" xr:uid="{00000000-0005-0000-0000-0000A9040000}"/>
    <cellStyle name="_Ung von nam 2011 vung TNB - Doan Cong tac (12-5-2010)_TN - Ho tro khac 2011" xfId="1078" xr:uid="{00000000-0005-0000-0000-0000AA040000}"/>
    <cellStyle name="_Ung von nam 2011 vung TNB - Doan Cong tac (12-5-2010)_TN - Ho tro khac 2011_!1 1 bao cao giao KH ve HTCMT vung TNB   12-12-2011" xfId="1079" xr:uid="{00000000-0005-0000-0000-0000AB040000}"/>
    <cellStyle name="_Ung von nam 2011 vung TNB - Doan Cong tac (12-5-2010)_TN - Ho tro khac 2011_Bieu4HTMT" xfId="1080" xr:uid="{00000000-0005-0000-0000-0000AC040000}"/>
    <cellStyle name="_Ung von nam 2011 vung TNB - Doan Cong tac (12-5-2010)_TN - Ho tro khac 2011_Bieu4HTMT_!1 1 bao cao giao KH ve HTCMT vung TNB   12-12-2011" xfId="1081" xr:uid="{00000000-0005-0000-0000-0000AD040000}"/>
    <cellStyle name="_Ung von nam 2011 vung TNB - Doan Cong tac (12-5-2010)_TN - Ho tro khac 2011_Bieu4HTMT_KH TPCP vung TNB (03-1-2012)" xfId="1082" xr:uid="{00000000-0005-0000-0000-0000AE040000}"/>
    <cellStyle name="_Ung von nam 2011 vung TNB - Doan Cong tac (12-5-2010)_TN - Ho tro khac 2011_KH TPCP vung TNB (03-1-2012)" xfId="1083" xr:uid="{00000000-0005-0000-0000-0000AF040000}"/>
    <cellStyle name="_Von dau tu 2006-2020 (TL chien luoc)" xfId="1084" xr:uid="{00000000-0005-0000-0000-0000B0040000}"/>
    <cellStyle name="_Von dau tu 2006-2020 (TL chien luoc)_15_10_2013 BC nhu cau von doi ung ODA (2014-2016) ngay 15102013 Sua" xfId="1085" xr:uid="{00000000-0005-0000-0000-0000B1040000}"/>
    <cellStyle name="_Von dau tu 2006-2020 (TL chien luoc)_BC nhu cau von doi ung ODA nganh NN (BKH)" xfId="1086" xr:uid="{00000000-0005-0000-0000-0000B2040000}"/>
    <cellStyle name="_Von dau tu 2006-2020 (TL chien luoc)_BC nhu cau von doi ung ODA nganh NN (BKH)_05-12  KH trung han 2016-2020 - Liem Thinh edited" xfId="1087" xr:uid="{00000000-0005-0000-0000-0000B3040000}"/>
    <cellStyle name="_Von dau tu 2006-2020 (TL chien luoc)_BC nhu cau von doi ung ODA nganh NN (BKH)_Copy of 05-12  KH trung han 2016-2020 - Liem Thinh edited (1)" xfId="1088" xr:uid="{00000000-0005-0000-0000-0000B4040000}"/>
    <cellStyle name="_Von dau tu 2006-2020 (TL chien luoc)_BC Tai co cau (bieu TH)" xfId="1089" xr:uid="{00000000-0005-0000-0000-0000B5040000}"/>
    <cellStyle name="_Von dau tu 2006-2020 (TL chien luoc)_BC Tai co cau (bieu TH)_05-12  KH trung han 2016-2020 - Liem Thinh edited" xfId="1090" xr:uid="{00000000-0005-0000-0000-0000B6040000}"/>
    <cellStyle name="_Von dau tu 2006-2020 (TL chien luoc)_BC Tai co cau (bieu TH)_Copy of 05-12  KH trung han 2016-2020 - Liem Thinh edited (1)" xfId="1091" xr:uid="{00000000-0005-0000-0000-0000B7040000}"/>
    <cellStyle name="_Von dau tu 2006-2020 (TL chien luoc)_DK 2014-2015 final" xfId="1092" xr:uid="{00000000-0005-0000-0000-0000B8040000}"/>
    <cellStyle name="_Von dau tu 2006-2020 (TL chien luoc)_DK 2014-2015 final_05-12  KH trung han 2016-2020 - Liem Thinh edited" xfId="1093" xr:uid="{00000000-0005-0000-0000-0000B9040000}"/>
    <cellStyle name="_Von dau tu 2006-2020 (TL chien luoc)_DK 2014-2015 final_Copy of 05-12  KH trung han 2016-2020 - Liem Thinh edited (1)" xfId="1094" xr:uid="{00000000-0005-0000-0000-0000BA040000}"/>
    <cellStyle name="_Von dau tu 2006-2020 (TL chien luoc)_DK 2014-2015 new" xfId="1095" xr:uid="{00000000-0005-0000-0000-0000BB040000}"/>
    <cellStyle name="_Von dau tu 2006-2020 (TL chien luoc)_DK 2014-2015 new_05-12  KH trung han 2016-2020 - Liem Thinh edited" xfId="1096" xr:uid="{00000000-0005-0000-0000-0000BC040000}"/>
    <cellStyle name="_Von dau tu 2006-2020 (TL chien luoc)_DK 2014-2015 new_Copy of 05-12  KH trung han 2016-2020 - Liem Thinh edited (1)" xfId="1097" xr:uid="{00000000-0005-0000-0000-0000BD040000}"/>
    <cellStyle name="_Von dau tu 2006-2020 (TL chien luoc)_DK KH CBDT 2014 11-11-2013" xfId="1098" xr:uid="{00000000-0005-0000-0000-0000BE040000}"/>
    <cellStyle name="_Von dau tu 2006-2020 (TL chien luoc)_DK KH CBDT 2014 11-11-2013(1)" xfId="1099" xr:uid="{00000000-0005-0000-0000-0000BF040000}"/>
    <cellStyle name="_Von dau tu 2006-2020 (TL chien luoc)_DK KH CBDT 2014 11-11-2013(1)_05-12  KH trung han 2016-2020 - Liem Thinh edited" xfId="1100" xr:uid="{00000000-0005-0000-0000-0000C0040000}"/>
    <cellStyle name="_Von dau tu 2006-2020 (TL chien luoc)_DK KH CBDT 2014 11-11-2013(1)_Copy of 05-12  KH trung han 2016-2020 - Liem Thinh edited (1)" xfId="1101" xr:uid="{00000000-0005-0000-0000-0000C1040000}"/>
    <cellStyle name="_Von dau tu 2006-2020 (TL chien luoc)_DK KH CBDT 2014 11-11-2013_05-12  KH trung han 2016-2020 - Liem Thinh edited" xfId="1102" xr:uid="{00000000-0005-0000-0000-0000C2040000}"/>
    <cellStyle name="_Von dau tu 2006-2020 (TL chien luoc)_DK KH CBDT 2014 11-11-2013_Copy of 05-12  KH trung han 2016-2020 - Liem Thinh edited (1)" xfId="1103" xr:uid="{00000000-0005-0000-0000-0000C3040000}"/>
    <cellStyle name="_Von dau tu 2006-2020 (TL chien luoc)_KH 2011-2015" xfId="1104" xr:uid="{00000000-0005-0000-0000-0000C4040000}"/>
    <cellStyle name="_Von dau tu 2006-2020 (TL chien luoc)_tai co cau dau tu (tong hop)1" xfId="1105" xr:uid="{00000000-0005-0000-0000-0000C5040000}"/>
    <cellStyle name="_Vu KHGD" xfId="5734" xr:uid="{00000000-0005-0000-0000-0000C6040000}"/>
    <cellStyle name="_x005f_x0001_" xfId="1106" xr:uid="{00000000-0005-0000-0000-0000C7040000}"/>
    <cellStyle name="_x005f_x0001__!1 1 bao cao giao KH ve HTCMT vung TNB   12-12-2011" xfId="1107" xr:uid="{00000000-0005-0000-0000-0000C8040000}"/>
    <cellStyle name="_x005f_x0001__kien giang 2" xfId="1108" xr:uid="{00000000-0005-0000-0000-0000C9040000}"/>
    <cellStyle name="_x005f_x000d__x005f_x000a_JournalTemplate=C:\COMFO\CTALK\JOURSTD.TPL_x005f_x000d__x005f_x000a_LbStateAddress=3 3 0 251 1 89 2 311_x005f_x000d__x005f_x000a_LbStateJou" xfId="1109" xr:uid="{00000000-0005-0000-0000-0000CA040000}"/>
    <cellStyle name="_x005f_x005f_x005f_x0001_" xfId="1110" xr:uid="{00000000-0005-0000-0000-0000CB040000}"/>
    <cellStyle name="_x005f_x005f_x005f_x0001__!1 1 bao cao giao KH ve HTCMT vung TNB   12-12-2011" xfId="1111" xr:uid="{00000000-0005-0000-0000-0000CC040000}"/>
    <cellStyle name="_x005f_x005f_x005f_x0001__kien giang 2" xfId="1112" xr:uid="{00000000-0005-0000-0000-0000CD040000}"/>
    <cellStyle name="_x005f_x005f_x005f_x000d__x005f_x005f_x005f_x000a_JournalTemplate=C:\COMFO\CTALK\JOURSTD.TPL_x005f_x005f_x005f_x000d__x005f_x005f_x005f_x000a_LbStateAddress=3 3 0 251 1 89 2 311_x005f_x005f_x005f_x000d__x005f_x005f_x005f_x000a_LbStateJou" xfId="1113" xr:uid="{00000000-0005-0000-0000-0000CE040000}"/>
    <cellStyle name="_XDCB thang 12.2010" xfId="1114" xr:uid="{00000000-0005-0000-0000-0000CF040000}"/>
    <cellStyle name="_ÿÿÿÿÿ" xfId="1115" xr:uid="{00000000-0005-0000-0000-0000D0040000}"/>
    <cellStyle name="_ÿÿÿÿÿ 2" xfId="5735" xr:uid="{00000000-0005-0000-0000-0000D1040000}"/>
    <cellStyle name="_ÿÿÿÿÿ_Bieu mau cong trinh khoi cong moi 3-4" xfId="1116" xr:uid="{00000000-0005-0000-0000-0000D2040000}"/>
    <cellStyle name="_ÿÿÿÿÿ_Bieu mau cong trinh khoi cong moi 3-4_!1 1 bao cao giao KH ve HTCMT vung TNB   12-12-2011" xfId="1117" xr:uid="{00000000-0005-0000-0000-0000D3040000}"/>
    <cellStyle name="_ÿÿÿÿÿ_Bieu mau cong trinh khoi cong moi 3-4_KH TPCP vung TNB (03-1-2012)" xfId="1118" xr:uid="{00000000-0005-0000-0000-0000D4040000}"/>
    <cellStyle name="_ÿÿÿÿÿ_Bieu3ODA" xfId="1119" xr:uid="{00000000-0005-0000-0000-0000D5040000}"/>
    <cellStyle name="_ÿÿÿÿÿ_Bieu3ODA_!1 1 bao cao giao KH ve HTCMT vung TNB   12-12-2011" xfId="1120" xr:uid="{00000000-0005-0000-0000-0000D6040000}"/>
    <cellStyle name="_ÿÿÿÿÿ_Bieu3ODA_KH TPCP vung TNB (03-1-2012)" xfId="1121" xr:uid="{00000000-0005-0000-0000-0000D7040000}"/>
    <cellStyle name="_ÿÿÿÿÿ_Bieu4HTMT" xfId="1122" xr:uid="{00000000-0005-0000-0000-0000D8040000}"/>
    <cellStyle name="_ÿÿÿÿÿ_Bieu4HTMT_!1 1 bao cao giao KH ve HTCMT vung TNB   12-12-2011" xfId="1123" xr:uid="{00000000-0005-0000-0000-0000D9040000}"/>
    <cellStyle name="_ÿÿÿÿÿ_Bieu4HTMT_KH TPCP vung TNB (03-1-2012)" xfId="1124" xr:uid="{00000000-0005-0000-0000-0000DA040000}"/>
    <cellStyle name="_ÿÿÿÿÿ_Ha Nam" xfId="5736" xr:uid="{00000000-0005-0000-0000-0000DB040000}"/>
    <cellStyle name="_ÿÿÿÿÿ_Kh ql62 (2010) 11-09" xfId="1125" xr:uid="{00000000-0005-0000-0000-0000DC040000}"/>
    <cellStyle name="_ÿÿÿÿÿ_KH TPCP vung TNB (03-1-2012)" xfId="1126" xr:uid="{00000000-0005-0000-0000-0000DD040000}"/>
    <cellStyle name="_ÿÿÿÿÿ_Khung 2012" xfId="1127" xr:uid="{00000000-0005-0000-0000-0000DE040000}"/>
    <cellStyle name="_ÿÿÿÿÿ_kien giang 2" xfId="1128" xr:uid="{00000000-0005-0000-0000-0000DF040000}"/>
    <cellStyle name="~1" xfId="1129" xr:uid="{00000000-0005-0000-0000-0000E0040000}"/>
    <cellStyle name="~1 2" xfId="4270" xr:uid="{00000000-0005-0000-0000-0000E1040000}"/>
    <cellStyle name="_x0001_¨c^ " xfId="5737" xr:uid="{00000000-0005-0000-0000-0000E2040000}"/>
    <cellStyle name="_x0001_¨c^ ?[?0?]?_?0?0?" xfId="5738" xr:uid="{00000000-0005-0000-0000-0000E3040000}"/>
    <cellStyle name="_x0001_¨c^[" xfId="5739" xr:uid="{00000000-0005-0000-0000-0000E4040000}"/>
    <cellStyle name="_x0001_¨c^[?0?" xfId="5740" xr:uid="{00000000-0005-0000-0000-0000E5040000}"/>
    <cellStyle name="_x0001_¨c^_?0?0?Q?3?" xfId="5741" xr:uid="{00000000-0005-0000-0000-0000E6040000}"/>
    <cellStyle name="_x0001_¨Œc^ " xfId="5742" xr:uid="{00000000-0005-0000-0000-0000E7040000}"/>
    <cellStyle name="_x0001_¨Œc^ ?[?0?]?_?0?0?" xfId="5743" xr:uid="{00000000-0005-0000-0000-0000E8040000}"/>
    <cellStyle name="_x0001_¨Œc^[" xfId="5744" xr:uid="{00000000-0005-0000-0000-0000E9040000}"/>
    <cellStyle name="_x0001_¨Œc^[?0?" xfId="5745" xr:uid="{00000000-0005-0000-0000-0000EA040000}"/>
    <cellStyle name="_x0001_¨Œc^_?0?0?Q?3?" xfId="5746" xr:uid="{00000000-0005-0000-0000-0000EB040000}"/>
    <cellStyle name="’Ê‰Ý [0.00]_laroux" xfId="1130" xr:uid="{00000000-0005-0000-0000-0000EC040000}"/>
    <cellStyle name="’Ê‰Ý_laroux" xfId="1131" xr:uid="{00000000-0005-0000-0000-0000ED040000}"/>
    <cellStyle name="¤@¯ë_CHI PHI QUAN LY 1-00" xfId="1132" xr:uid="{00000000-0005-0000-0000-0000EE040000}"/>
    <cellStyle name="_x0001_µÑTÖ " xfId="5747" xr:uid="{00000000-0005-0000-0000-0000EF040000}"/>
    <cellStyle name="_x0001_µÑTÖ ?[?0?" xfId="5748" xr:uid="{00000000-0005-0000-0000-0000F0040000}"/>
    <cellStyle name="_x0001_µÑTÖ_" xfId="5749" xr:uid="{00000000-0005-0000-0000-0000F1040000}"/>
    <cellStyle name="•W?_Format" xfId="1133" xr:uid="{00000000-0005-0000-0000-0000F2040000}"/>
    <cellStyle name="•W€_’·Šú‰p•¶" xfId="1134" xr:uid="{00000000-0005-0000-0000-0000F3040000}"/>
    <cellStyle name="•W_’·Šú‰p•¶" xfId="1135" xr:uid="{00000000-0005-0000-0000-0000F4040000}"/>
    <cellStyle name="W_MARINE" xfId="1136" xr:uid="{00000000-0005-0000-0000-0000F5040000}"/>
    <cellStyle name="0" xfId="1137" xr:uid="{00000000-0005-0000-0000-0000F6040000}"/>
    <cellStyle name="0 2" xfId="1138" xr:uid="{00000000-0005-0000-0000-0000F7040000}"/>
    <cellStyle name="0 2 2" xfId="5187" xr:uid="{00000000-0005-0000-0000-0000F8040000}"/>
    <cellStyle name="0 3" xfId="5186" xr:uid="{00000000-0005-0000-0000-0000F9040000}"/>
    <cellStyle name="0,0_x000a__x000a_NA_x000a__x000a_" xfId="1139" xr:uid="{00000000-0005-0000-0000-0000FA040000}"/>
    <cellStyle name="0,0_x000d__x000a_NA_x000d__x000a_" xfId="1140" xr:uid="{00000000-0005-0000-0000-0000FB040000}"/>
    <cellStyle name="0,0_x000d__x000a_NA_x000d__x000a_ 10" xfId="5750" xr:uid="{00000000-0005-0000-0000-0000FC040000}"/>
    <cellStyle name="0,0_x000d__x000a_NA_x000d__x000a_ 11" xfId="5751" xr:uid="{00000000-0005-0000-0000-0000FD040000}"/>
    <cellStyle name="0,0_x000d__x000a_NA_x000d__x000a_ 12" xfId="5752" xr:uid="{00000000-0005-0000-0000-0000FE040000}"/>
    <cellStyle name="0,0_x000d__x000a_NA_x000d__x000a_ 2" xfId="1141" xr:uid="{00000000-0005-0000-0000-0000FF040000}"/>
    <cellStyle name="0,0_x000d__x000a_NA_x000d__x000a_ 2 2" xfId="5753" xr:uid="{00000000-0005-0000-0000-000000050000}"/>
    <cellStyle name="0,0_x000d__x000a_NA_x000d__x000a_ 2 3" xfId="5754" xr:uid="{00000000-0005-0000-0000-000001050000}"/>
    <cellStyle name="0,0_x000d__x000a_NA_x000d__x000a_ 2 4" xfId="5755" xr:uid="{00000000-0005-0000-0000-000002050000}"/>
    <cellStyle name="0,0_x000d__x000a_NA_x000d__x000a_ 2 5" xfId="5756" xr:uid="{00000000-0005-0000-0000-000003050000}"/>
    <cellStyle name="0,0_x000d__x000a_NA_x000d__x000a_ 2 6" xfId="5757" xr:uid="{00000000-0005-0000-0000-000004050000}"/>
    <cellStyle name="0,0_x000d__x000a_NA_x000d__x000a_ 3" xfId="4271" xr:uid="{00000000-0005-0000-0000-000005050000}"/>
    <cellStyle name="0,0_x000d__x000a_NA_x000d__x000a_ 4" xfId="4272" xr:uid="{00000000-0005-0000-0000-000006050000}"/>
    <cellStyle name="0,0_x000d__x000a_NA_x000d__x000a_ 5" xfId="5758" xr:uid="{00000000-0005-0000-0000-000007050000}"/>
    <cellStyle name="0,0_x000d__x000a_NA_x000d__x000a_ 6" xfId="5759" xr:uid="{00000000-0005-0000-0000-000008050000}"/>
    <cellStyle name="0,0_x000d__x000a_NA_x000d__x000a_ 7" xfId="5760" xr:uid="{00000000-0005-0000-0000-000009050000}"/>
    <cellStyle name="0,0_x000d__x000a_NA_x000d__x000a_ 8" xfId="5761" xr:uid="{00000000-0005-0000-0000-00000A050000}"/>
    <cellStyle name="0,0_x000d__x000a_NA_x000d__x000a_ 9" xfId="5762" xr:uid="{00000000-0005-0000-0000-00000B050000}"/>
    <cellStyle name="0,0_x000d__x000a_NA_x000d__x000a__KH TPCP 2013 (KTNN, HOP)" xfId="5763" xr:uid="{00000000-0005-0000-0000-00000C050000}"/>
    <cellStyle name="0,0_x005f_x000d__x005f_x000a_NA_x005f_x000d__x005f_x000a_" xfId="1142" xr:uid="{00000000-0005-0000-0000-00000D050000}"/>
    <cellStyle name="0.0" xfId="1143" xr:uid="{00000000-0005-0000-0000-00000E050000}"/>
    <cellStyle name="0.0 2" xfId="1144" xr:uid="{00000000-0005-0000-0000-00000F050000}"/>
    <cellStyle name="0.0 2 2" xfId="5189" xr:uid="{00000000-0005-0000-0000-000010050000}"/>
    <cellStyle name="0.0 3" xfId="5188" xr:uid="{00000000-0005-0000-0000-000011050000}"/>
    <cellStyle name="0.00" xfId="1145" xr:uid="{00000000-0005-0000-0000-000012050000}"/>
    <cellStyle name="0.00 2" xfId="1146" xr:uid="{00000000-0005-0000-0000-000013050000}"/>
    <cellStyle name="0.00 2 2" xfId="5191" xr:uid="{00000000-0005-0000-0000-000014050000}"/>
    <cellStyle name="0.00 3" xfId="5190" xr:uid="{00000000-0005-0000-0000-000015050000}"/>
    <cellStyle name="1" xfId="1147" xr:uid="{00000000-0005-0000-0000-000016050000}"/>
    <cellStyle name="1 2" xfId="1148" xr:uid="{00000000-0005-0000-0000-000017050000}"/>
    <cellStyle name="1 2 2" xfId="5764" xr:uid="{00000000-0005-0000-0000-000018050000}"/>
    <cellStyle name="1 2 3" xfId="5765" xr:uid="{00000000-0005-0000-0000-000019050000}"/>
    <cellStyle name="1 2 4" xfId="5766" xr:uid="{00000000-0005-0000-0000-00001A050000}"/>
    <cellStyle name="1 3" xfId="5767" xr:uid="{00000000-0005-0000-0000-00001B050000}"/>
    <cellStyle name="1 4" xfId="5768" xr:uid="{00000000-0005-0000-0000-00001C050000}"/>
    <cellStyle name="1 5" xfId="5769" xr:uid="{00000000-0005-0000-0000-00001D050000}"/>
    <cellStyle name="1_!1 1 bao cao giao KH ve HTCMT vung TNB   12-12-2011" xfId="1149" xr:uid="{00000000-0005-0000-0000-00001E050000}"/>
    <cellStyle name="1_1 Bieu 6 thang nam 2011" xfId="5770" xr:uid="{00000000-0005-0000-0000-00001F050000}"/>
    <cellStyle name="1_1 Bieu 6 thang nam 2011 2" xfId="5771" xr:uid="{00000000-0005-0000-0000-000020050000}"/>
    <cellStyle name="1_1 Bieu 6 thang nam 2011 2 2" xfId="5772" xr:uid="{00000000-0005-0000-0000-000021050000}"/>
    <cellStyle name="1_1 Bieu 6 thang nam 2011 2 2 2" xfId="5773" xr:uid="{00000000-0005-0000-0000-000022050000}"/>
    <cellStyle name="1_1 Bieu 6 thang nam 2011 2 2 3" xfId="5774" xr:uid="{00000000-0005-0000-0000-000023050000}"/>
    <cellStyle name="1_1 Bieu 6 thang nam 2011 2 2 4" xfId="5775" xr:uid="{00000000-0005-0000-0000-000024050000}"/>
    <cellStyle name="1_1 Bieu 6 thang nam 2011 2 3" xfId="5776" xr:uid="{00000000-0005-0000-0000-000025050000}"/>
    <cellStyle name="1_1 Bieu 6 thang nam 2011 2 4" xfId="5777" xr:uid="{00000000-0005-0000-0000-000026050000}"/>
    <cellStyle name="1_1 Bieu 6 thang nam 2011 2 5" xfId="5778" xr:uid="{00000000-0005-0000-0000-000027050000}"/>
    <cellStyle name="1_1 Bieu 6 thang nam 2011 3" xfId="5779" xr:uid="{00000000-0005-0000-0000-000028050000}"/>
    <cellStyle name="1_1 Bieu 6 thang nam 2011 3 2" xfId="5780" xr:uid="{00000000-0005-0000-0000-000029050000}"/>
    <cellStyle name="1_1 Bieu 6 thang nam 2011 3 3" xfId="5781" xr:uid="{00000000-0005-0000-0000-00002A050000}"/>
    <cellStyle name="1_1 Bieu 6 thang nam 2011 3 4" xfId="5782" xr:uid="{00000000-0005-0000-0000-00002B050000}"/>
    <cellStyle name="1_1 Bieu 6 thang nam 2011 4" xfId="5783" xr:uid="{00000000-0005-0000-0000-00002C050000}"/>
    <cellStyle name="1_1 Bieu 6 thang nam 2011 5" xfId="5784" xr:uid="{00000000-0005-0000-0000-00002D050000}"/>
    <cellStyle name="1_1 Bieu 6 thang nam 2011 6" xfId="5785" xr:uid="{00000000-0005-0000-0000-00002E050000}"/>
    <cellStyle name="1_1 Bieu 6 thang nam 2011_BC von DTPT 6 thang 2012" xfId="5786" xr:uid="{00000000-0005-0000-0000-00002F050000}"/>
    <cellStyle name="1_1 Bieu 6 thang nam 2011_BC von DTPT 6 thang 2012 2" xfId="5787" xr:uid="{00000000-0005-0000-0000-000030050000}"/>
    <cellStyle name="1_1 Bieu 6 thang nam 2011_BC von DTPT 6 thang 2012 2 2" xfId="5788" xr:uid="{00000000-0005-0000-0000-000031050000}"/>
    <cellStyle name="1_1 Bieu 6 thang nam 2011_BC von DTPT 6 thang 2012 2 2 2" xfId="5789" xr:uid="{00000000-0005-0000-0000-000032050000}"/>
    <cellStyle name="1_1 Bieu 6 thang nam 2011_BC von DTPT 6 thang 2012 2 2 3" xfId="5790" xr:uid="{00000000-0005-0000-0000-000033050000}"/>
    <cellStyle name="1_1 Bieu 6 thang nam 2011_BC von DTPT 6 thang 2012 2 2 4" xfId="5791" xr:uid="{00000000-0005-0000-0000-000034050000}"/>
    <cellStyle name="1_1 Bieu 6 thang nam 2011_BC von DTPT 6 thang 2012 2 3" xfId="5792" xr:uid="{00000000-0005-0000-0000-000035050000}"/>
    <cellStyle name="1_1 Bieu 6 thang nam 2011_BC von DTPT 6 thang 2012 2 4" xfId="5793" xr:uid="{00000000-0005-0000-0000-000036050000}"/>
    <cellStyle name="1_1 Bieu 6 thang nam 2011_BC von DTPT 6 thang 2012 2 5" xfId="5794" xr:uid="{00000000-0005-0000-0000-000037050000}"/>
    <cellStyle name="1_1 Bieu 6 thang nam 2011_BC von DTPT 6 thang 2012 3" xfId="5795" xr:uid="{00000000-0005-0000-0000-000038050000}"/>
    <cellStyle name="1_1 Bieu 6 thang nam 2011_BC von DTPT 6 thang 2012 3 2" xfId="5796" xr:uid="{00000000-0005-0000-0000-000039050000}"/>
    <cellStyle name="1_1 Bieu 6 thang nam 2011_BC von DTPT 6 thang 2012 3 3" xfId="5797" xr:uid="{00000000-0005-0000-0000-00003A050000}"/>
    <cellStyle name="1_1 Bieu 6 thang nam 2011_BC von DTPT 6 thang 2012 3 4" xfId="5798" xr:uid="{00000000-0005-0000-0000-00003B050000}"/>
    <cellStyle name="1_1 Bieu 6 thang nam 2011_BC von DTPT 6 thang 2012 4" xfId="5799" xr:uid="{00000000-0005-0000-0000-00003C050000}"/>
    <cellStyle name="1_1 Bieu 6 thang nam 2011_BC von DTPT 6 thang 2012 5" xfId="5800" xr:uid="{00000000-0005-0000-0000-00003D050000}"/>
    <cellStyle name="1_1 Bieu 6 thang nam 2011_BC von DTPT 6 thang 2012 6" xfId="5801" xr:uid="{00000000-0005-0000-0000-00003E050000}"/>
    <cellStyle name="1_1 Bieu 6 thang nam 2011_Bieu du thao QD von ho tro co MT" xfId="5802" xr:uid="{00000000-0005-0000-0000-00003F050000}"/>
    <cellStyle name="1_1 Bieu 6 thang nam 2011_Bieu du thao QD von ho tro co MT 2" xfId="5803" xr:uid="{00000000-0005-0000-0000-000040050000}"/>
    <cellStyle name="1_1 Bieu 6 thang nam 2011_Bieu du thao QD von ho tro co MT 2 2" xfId="5804" xr:uid="{00000000-0005-0000-0000-000041050000}"/>
    <cellStyle name="1_1 Bieu 6 thang nam 2011_Bieu du thao QD von ho tro co MT 2 2 2" xfId="5805" xr:uid="{00000000-0005-0000-0000-000042050000}"/>
    <cellStyle name="1_1 Bieu 6 thang nam 2011_Bieu du thao QD von ho tro co MT 2 2 3" xfId="5806" xr:uid="{00000000-0005-0000-0000-000043050000}"/>
    <cellStyle name="1_1 Bieu 6 thang nam 2011_Bieu du thao QD von ho tro co MT 2 2 4" xfId="5807" xr:uid="{00000000-0005-0000-0000-000044050000}"/>
    <cellStyle name="1_1 Bieu 6 thang nam 2011_Bieu du thao QD von ho tro co MT 2 3" xfId="5808" xr:uid="{00000000-0005-0000-0000-000045050000}"/>
    <cellStyle name="1_1 Bieu 6 thang nam 2011_Bieu du thao QD von ho tro co MT 2 4" xfId="5809" xr:uid="{00000000-0005-0000-0000-000046050000}"/>
    <cellStyle name="1_1 Bieu 6 thang nam 2011_Bieu du thao QD von ho tro co MT 2 5" xfId="5810" xr:uid="{00000000-0005-0000-0000-000047050000}"/>
    <cellStyle name="1_1 Bieu 6 thang nam 2011_Bieu du thao QD von ho tro co MT 3" xfId="5811" xr:uid="{00000000-0005-0000-0000-000048050000}"/>
    <cellStyle name="1_1 Bieu 6 thang nam 2011_Bieu du thao QD von ho tro co MT 3 2" xfId="5812" xr:uid="{00000000-0005-0000-0000-000049050000}"/>
    <cellStyle name="1_1 Bieu 6 thang nam 2011_Bieu du thao QD von ho tro co MT 3 3" xfId="5813" xr:uid="{00000000-0005-0000-0000-00004A050000}"/>
    <cellStyle name="1_1 Bieu 6 thang nam 2011_Bieu du thao QD von ho tro co MT 3 4" xfId="5814" xr:uid="{00000000-0005-0000-0000-00004B050000}"/>
    <cellStyle name="1_1 Bieu 6 thang nam 2011_Bieu du thao QD von ho tro co MT 4" xfId="5815" xr:uid="{00000000-0005-0000-0000-00004C050000}"/>
    <cellStyle name="1_1 Bieu 6 thang nam 2011_Bieu du thao QD von ho tro co MT 5" xfId="5816" xr:uid="{00000000-0005-0000-0000-00004D050000}"/>
    <cellStyle name="1_1 Bieu 6 thang nam 2011_Bieu du thao QD von ho tro co MT 6" xfId="5817" xr:uid="{00000000-0005-0000-0000-00004E050000}"/>
    <cellStyle name="1_1 Bieu 6 thang nam 2011_Ke hoach 2012 (theo doi)" xfId="5818" xr:uid="{00000000-0005-0000-0000-00004F050000}"/>
    <cellStyle name="1_1 Bieu 6 thang nam 2011_Ke hoach 2012 (theo doi) 2" xfId="5819" xr:uid="{00000000-0005-0000-0000-000050050000}"/>
    <cellStyle name="1_1 Bieu 6 thang nam 2011_Ke hoach 2012 (theo doi) 2 2" xfId="5820" xr:uid="{00000000-0005-0000-0000-000051050000}"/>
    <cellStyle name="1_1 Bieu 6 thang nam 2011_Ke hoach 2012 (theo doi) 2 2 2" xfId="5821" xr:uid="{00000000-0005-0000-0000-000052050000}"/>
    <cellStyle name="1_1 Bieu 6 thang nam 2011_Ke hoach 2012 (theo doi) 2 2 3" xfId="5822" xr:uid="{00000000-0005-0000-0000-000053050000}"/>
    <cellStyle name="1_1 Bieu 6 thang nam 2011_Ke hoach 2012 (theo doi) 2 2 4" xfId="5823" xr:uid="{00000000-0005-0000-0000-000054050000}"/>
    <cellStyle name="1_1 Bieu 6 thang nam 2011_Ke hoach 2012 (theo doi) 2 3" xfId="5824" xr:uid="{00000000-0005-0000-0000-000055050000}"/>
    <cellStyle name="1_1 Bieu 6 thang nam 2011_Ke hoach 2012 (theo doi) 2 4" xfId="5825" xr:uid="{00000000-0005-0000-0000-000056050000}"/>
    <cellStyle name="1_1 Bieu 6 thang nam 2011_Ke hoach 2012 (theo doi) 2 5" xfId="5826" xr:uid="{00000000-0005-0000-0000-000057050000}"/>
    <cellStyle name="1_1 Bieu 6 thang nam 2011_Ke hoach 2012 (theo doi) 3" xfId="5827" xr:uid="{00000000-0005-0000-0000-000058050000}"/>
    <cellStyle name="1_1 Bieu 6 thang nam 2011_Ke hoach 2012 (theo doi) 3 2" xfId="5828" xr:uid="{00000000-0005-0000-0000-000059050000}"/>
    <cellStyle name="1_1 Bieu 6 thang nam 2011_Ke hoach 2012 (theo doi) 3 3" xfId="5829" xr:uid="{00000000-0005-0000-0000-00005A050000}"/>
    <cellStyle name="1_1 Bieu 6 thang nam 2011_Ke hoach 2012 (theo doi) 3 4" xfId="5830" xr:uid="{00000000-0005-0000-0000-00005B050000}"/>
    <cellStyle name="1_1 Bieu 6 thang nam 2011_Ke hoach 2012 (theo doi) 4" xfId="5831" xr:uid="{00000000-0005-0000-0000-00005C050000}"/>
    <cellStyle name="1_1 Bieu 6 thang nam 2011_Ke hoach 2012 (theo doi) 5" xfId="5832" xr:uid="{00000000-0005-0000-0000-00005D050000}"/>
    <cellStyle name="1_1 Bieu 6 thang nam 2011_Ke hoach 2012 (theo doi) 6" xfId="5833" xr:uid="{00000000-0005-0000-0000-00005E050000}"/>
    <cellStyle name="1_1 Bieu 6 thang nam 2011_Ke hoach 2012 theo doi (giai ngan 30.6.12)" xfId="5834" xr:uid="{00000000-0005-0000-0000-00005F050000}"/>
    <cellStyle name="1_1 Bieu 6 thang nam 2011_Ke hoach 2012 theo doi (giai ngan 30.6.12) 2" xfId="5835" xr:uid="{00000000-0005-0000-0000-000060050000}"/>
    <cellStyle name="1_1 Bieu 6 thang nam 2011_Ke hoach 2012 theo doi (giai ngan 30.6.12) 2 2" xfId="5836" xr:uid="{00000000-0005-0000-0000-000061050000}"/>
    <cellStyle name="1_1 Bieu 6 thang nam 2011_Ke hoach 2012 theo doi (giai ngan 30.6.12) 2 2 2" xfId="5837" xr:uid="{00000000-0005-0000-0000-000062050000}"/>
    <cellStyle name="1_1 Bieu 6 thang nam 2011_Ke hoach 2012 theo doi (giai ngan 30.6.12) 2 2 3" xfId="5838" xr:uid="{00000000-0005-0000-0000-000063050000}"/>
    <cellStyle name="1_1 Bieu 6 thang nam 2011_Ke hoach 2012 theo doi (giai ngan 30.6.12) 2 2 4" xfId="5839" xr:uid="{00000000-0005-0000-0000-000064050000}"/>
    <cellStyle name="1_1 Bieu 6 thang nam 2011_Ke hoach 2012 theo doi (giai ngan 30.6.12) 2 3" xfId="5840" xr:uid="{00000000-0005-0000-0000-000065050000}"/>
    <cellStyle name="1_1 Bieu 6 thang nam 2011_Ke hoach 2012 theo doi (giai ngan 30.6.12) 2 4" xfId="5841" xr:uid="{00000000-0005-0000-0000-000066050000}"/>
    <cellStyle name="1_1 Bieu 6 thang nam 2011_Ke hoach 2012 theo doi (giai ngan 30.6.12) 2 5" xfId="5842" xr:uid="{00000000-0005-0000-0000-000067050000}"/>
    <cellStyle name="1_1 Bieu 6 thang nam 2011_Ke hoach 2012 theo doi (giai ngan 30.6.12) 3" xfId="5843" xr:uid="{00000000-0005-0000-0000-000068050000}"/>
    <cellStyle name="1_1 Bieu 6 thang nam 2011_Ke hoach 2012 theo doi (giai ngan 30.6.12) 3 2" xfId="5844" xr:uid="{00000000-0005-0000-0000-000069050000}"/>
    <cellStyle name="1_1 Bieu 6 thang nam 2011_Ke hoach 2012 theo doi (giai ngan 30.6.12) 3 3" xfId="5845" xr:uid="{00000000-0005-0000-0000-00006A050000}"/>
    <cellStyle name="1_1 Bieu 6 thang nam 2011_Ke hoach 2012 theo doi (giai ngan 30.6.12) 3 4" xfId="5846" xr:uid="{00000000-0005-0000-0000-00006B050000}"/>
    <cellStyle name="1_1 Bieu 6 thang nam 2011_Ke hoach 2012 theo doi (giai ngan 30.6.12) 4" xfId="5847" xr:uid="{00000000-0005-0000-0000-00006C050000}"/>
    <cellStyle name="1_1 Bieu 6 thang nam 2011_Ke hoach 2012 theo doi (giai ngan 30.6.12) 5" xfId="5848" xr:uid="{00000000-0005-0000-0000-00006D050000}"/>
    <cellStyle name="1_1 Bieu 6 thang nam 2011_Ke hoach 2012 theo doi (giai ngan 30.6.12) 6" xfId="5849" xr:uid="{00000000-0005-0000-0000-00006E050000}"/>
    <cellStyle name="1_17 bieu (hung cap nhap)" xfId="5850" xr:uid="{00000000-0005-0000-0000-00006F050000}"/>
    <cellStyle name="1_17 bieu (hung cap nhap) 2" xfId="5851" xr:uid="{00000000-0005-0000-0000-000070050000}"/>
    <cellStyle name="1_17 bieu (hung cap nhap) 2 2" xfId="5852" xr:uid="{00000000-0005-0000-0000-000071050000}"/>
    <cellStyle name="1_17 bieu (hung cap nhap) 2 2 2" xfId="5853" xr:uid="{00000000-0005-0000-0000-000072050000}"/>
    <cellStyle name="1_17 bieu (hung cap nhap) 2 2 3" xfId="5854" xr:uid="{00000000-0005-0000-0000-000073050000}"/>
    <cellStyle name="1_17 bieu (hung cap nhap) 2 2 4" xfId="5855" xr:uid="{00000000-0005-0000-0000-000074050000}"/>
    <cellStyle name="1_17 bieu (hung cap nhap) 2 3" xfId="5856" xr:uid="{00000000-0005-0000-0000-000075050000}"/>
    <cellStyle name="1_17 bieu (hung cap nhap) 2 4" xfId="5857" xr:uid="{00000000-0005-0000-0000-000076050000}"/>
    <cellStyle name="1_17 bieu (hung cap nhap) 2 5" xfId="5858" xr:uid="{00000000-0005-0000-0000-000077050000}"/>
    <cellStyle name="1_17 bieu (hung cap nhap) 3" xfId="5859" xr:uid="{00000000-0005-0000-0000-000078050000}"/>
    <cellStyle name="1_17 bieu (hung cap nhap) 3 2" xfId="5860" xr:uid="{00000000-0005-0000-0000-000079050000}"/>
    <cellStyle name="1_17 bieu (hung cap nhap) 3 3" xfId="5861" xr:uid="{00000000-0005-0000-0000-00007A050000}"/>
    <cellStyle name="1_17 bieu (hung cap nhap) 3 4" xfId="5862" xr:uid="{00000000-0005-0000-0000-00007B050000}"/>
    <cellStyle name="1_17 bieu (hung cap nhap) 4" xfId="5863" xr:uid="{00000000-0005-0000-0000-00007C050000}"/>
    <cellStyle name="1_17 bieu (hung cap nhap) 5" xfId="5864" xr:uid="{00000000-0005-0000-0000-00007D050000}"/>
    <cellStyle name="1_17 bieu (hung cap nhap) 6" xfId="5865" xr:uid="{00000000-0005-0000-0000-00007E050000}"/>
    <cellStyle name="1_17 bieu (hung cap nhap)_BC von DTPT 6 thang 2012" xfId="5866" xr:uid="{00000000-0005-0000-0000-00007F050000}"/>
    <cellStyle name="1_17 bieu (hung cap nhap)_BC von DTPT 6 thang 2012 2" xfId="5867" xr:uid="{00000000-0005-0000-0000-000080050000}"/>
    <cellStyle name="1_17 bieu (hung cap nhap)_BC von DTPT 6 thang 2012 2 2" xfId="5868" xr:uid="{00000000-0005-0000-0000-000081050000}"/>
    <cellStyle name="1_17 bieu (hung cap nhap)_BC von DTPT 6 thang 2012 2 2 2" xfId="5869" xr:uid="{00000000-0005-0000-0000-000082050000}"/>
    <cellStyle name="1_17 bieu (hung cap nhap)_BC von DTPT 6 thang 2012 2 2 3" xfId="5870" xr:uid="{00000000-0005-0000-0000-000083050000}"/>
    <cellStyle name="1_17 bieu (hung cap nhap)_BC von DTPT 6 thang 2012 2 2 4" xfId="5871" xr:uid="{00000000-0005-0000-0000-000084050000}"/>
    <cellStyle name="1_17 bieu (hung cap nhap)_BC von DTPT 6 thang 2012 2 3" xfId="5872" xr:uid="{00000000-0005-0000-0000-000085050000}"/>
    <cellStyle name="1_17 bieu (hung cap nhap)_BC von DTPT 6 thang 2012 2 4" xfId="5873" xr:uid="{00000000-0005-0000-0000-000086050000}"/>
    <cellStyle name="1_17 bieu (hung cap nhap)_BC von DTPT 6 thang 2012 2 5" xfId="5874" xr:uid="{00000000-0005-0000-0000-000087050000}"/>
    <cellStyle name="1_17 bieu (hung cap nhap)_BC von DTPT 6 thang 2012 3" xfId="5875" xr:uid="{00000000-0005-0000-0000-000088050000}"/>
    <cellStyle name="1_17 bieu (hung cap nhap)_BC von DTPT 6 thang 2012 3 2" xfId="5876" xr:uid="{00000000-0005-0000-0000-000089050000}"/>
    <cellStyle name="1_17 bieu (hung cap nhap)_BC von DTPT 6 thang 2012 3 3" xfId="5877" xr:uid="{00000000-0005-0000-0000-00008A050000}"/>
    <cellStyle name="1_17 bieu (hung cap nhap)_BC von DTPT 6 thang 2012 3 4" xfId="5878" xr:uid="{00000000-0005-0000-0000-00008B050000}"/>
    <cellStyle name="1_17 bieu (hung cap nhap)_BC von DTPT 6 thang 2012 4" xfId="5879" xr:uid="{00000000-0005-0000-0000-00008C050000}"/>
    <cellStyle name="1_17 bieu (hung cap nhap)_BC von DTPT 6 thang 2012 5" xfId="5880" xr:uid="{00000000-0005-0000-0000-00008D050000}"/>
    <cellStyle name="1_17 bieu (hung cap nhap)_BC von DTPT 6 thang 2012 6" xfId="5881" xr:uid="{00000000-0005-0000-0000-00008E050000}"/>
    <cellStyle name="1_17 bieu (hung cap nhap)_Bieu du thao QD von ho tro co MT" xfId="5882" xr:uid="{00000000-0005-0000-0000-00008F050000}"/>
    <cellStyle name="1_17 bieu (hung cap nhap)_Bieu du thao QD von ho tro co MT 2" xfId="5883" xr:uid="{00000000-0005-0000-0000-000090050000}"/>
    <cellStyle name="1_17 bieu (hung cap nhap)_Bieu du thao QD von ho tro co MT 2 2" xfId="5884" xr:uid="{00000000-0005-0000-0000-000091050000}"/>
    <cellStyle name="1_17 bieu (hung cap nhap)_Bieu du thao QD von ho tro co MT 2 2 2" xfId="5885" xr:uid="{00000000-0005-0000-0000-000092050000}"/>
    <cellStyle name="1_17 bieu (hung cap nhap)_Bieu du thao QD von ho tro co MT 2 2 3" xfId="5886" xr:uid="{00000000-0005-0000-0000-000093050000}"/>
    <cellStyle name="1_17 bieu (hung cap nhap)_Bieu du thao QD von ho tro co MT 2 2 4" xfId="5887" xr:uid="{00000000-0005-0000-0000-000094050000}"/>
    <cellStyle name="1_17 bieu (hung cap nhap)_Bieu du thao QD von ho tro co MT 2 3" xfId="5888" xr:uid="{00000000-0005-0000-0000-000095050000}"/>
    <cellStyle name="1_17 bieu (hung cap nhap)_Bieu du thao QD von ho tro co MT 2 4" xfId="5889" xr:uid="{00000000-0005-0000-0000-000096050000}"/>
    <cellStyle name="1_17 bieu (hung cap nhap)_Bieu du thao QD von ho tro co MT 2 5" xfId="5890" xr:uid="{00000000-0005-0000-0000-000097050000}"/>
    <cellStyle name="1_17 bieu (hung cap nhap)_Bieu du thao QD von ho tro co MT 3" xfId="5891" xr:uid="{00000000-0005-0000-0000-000098050000}"/>
    <cellStyle name="1_17 bieu (hung cap nhap)_Bieu du thao QD von ho tro co MT 3 2" xfId="5892" xr:uid="{00000000-0005-0000-0000-000099050000}"/>
    <cellStyle name="1_17 bieu (hung cap nhap)_Bieu du thao QD von ho tro co MT 3 3" xfId="5893" xr:uid="{00000000-0005-0000-0000-00009A050000}"/>
    <cellStyle name="1_17 bieu (hung cap nhap)_Bieu du thao QD von ho tro co MT 3 4" xfId="5894" xr:uid="{00000000-0005-0000-0000-00009B050000}"/>
    <cellStyle name="1_17 bieu (hung cap nhap)_Bieu du thao QD von ho tro co MT 4" xfId="5895" xr:uid="{00000000-0005-0000-0000-00009C050000}"/>
    <cellStyle name="1_17 bieu (hung cap nhap)_Bieu du thao QD von ho tro co MT 5" xfId="5896" xr:uid="{00000000-0005-0000-0000-00009D050000}"/>
    <cellStyle name="1_17 bieu (hung cap nhap)_Bieu du thao QD von ho tro co MT 6" xfId="5897" xr:uid="{00000000-0005-0000-0000-00009E050000}"/>
    <cellStyle name="1_17 bieu (hung cap nhap)_Dang ky phan khai von ODA (gui Bo)" xfId="5898" xr:uid="{00000000-0005-0000-0000-00009F050000}"/>
    <cellStyle name="1_17 bieu (hung cap nhap)_Dang ky phan khai von ODA (gui Bo) 2" xfId="5899" xr:uid="{00000000-0005-0000-0000-0000A0050000}"/>
    <cellStyle name="1_17 bieu (hung cap nhap)_Dang ky phan khai von ODA (gui Bo) 2 2" xfId="5900" xr:uid="{00000000-0005-0000-0000-0000A1050000}"/>
    <cellStyle name="1_17 bieu (hung cap nhap)_Dang ky phan khai von ODA (gui Bo) 2 2 2" xfId="5901" xr:uid="{00000000-0005-0000-0000-0000A2050000}"/>
    <cellStyle name="1_17 bieu (hung cap nhap)_Dang ky phan khai von ODA (gui Bo) 2 2 3" xfId="5902" xr:uid="{00000000-0005-0000-0000-0000A3050000}"/>
    <cellStyle name="1_17 bieu (hung cap nhap)_Dang ky phan khai von ODA (gui Bo) 2 2 4" xfId="5903" xr:uid="{00000000-0005-0000-0000-0000A4050000}"/>
    <cellStyle name="1_17 bieu (hung cap nhap)_Dang ky phan khai von ODA (gui Bo) 2 3" xfId="5904" xr:uid="{00000000-0005-0000-0000-0000A5050000}"/>
    <cellStyle name="1_17 bieu (hung cap nhap)_Dang ky phan khai von ODA (gui Bo) 2 4" xfId="5905" xr:uid="{00000000-0005-0000-0000-0000A6050000}"/>
    <cellStyle name="1_17 bieu (hung cap nhap)_Dang ky phan khai von ODA (gui Bo) 2 5" xfId="5906" xr:uid="{00000000-0005-0000-0000-0000A7050000}"/>
    <cellStyle name="1_17 bieu (hung cap nhap)_Dang ky phan khai von ODA (gui Bo) 3" xfId="5907" xr:uid="{00000000-0005-0000-0000-0000A8050000}"/>
    <cellStyle name="1_17 bieu (hung cap nhap)_Dang ky phan khai von ODA (gui Bo) 3 2" xfId="5908" xr:uid="{00000000-0005-0000-0000-0000A9050000}"/>
    <cellStyle name="1_17 bieu (hung cap nhap)_Dang ky phan khai von ODA (gui Bo) 3 3" xfId="5909" xr:uid="{00000000-0005-0000-0000-0000AA050000}"/>
    <cellStyle name="1_17 bieu (hung cap nhap)_Dang ky phan khai von ODA (gui Bo) 3 4" xfId="5910" xr:uid="{00000000-0005-0000-0000-0000AB050000}"/>
    <cellStyle name="1_17 bieu (hung cap nhap)_Dang ky phan khai von ODA (gui Bo) 4" xfId="5911" xr:uid="{00000000-0005-0000-0000-0000AC050000}"/>
    <cellStyle name="1_17 bieu (hung cap nhap)_Dang ky phan khai von ODA (gui Bo) 5" xfId="5912" xr:uid="{00000000-0005-0000-0000-0000AD050000}"/>
    <cellStyle name="1_17 bieu (hung cap nhap)_Dang ky phan khai von ODA (gui Bo) 6" xfId="5913" xr:uid="{00000000-0005-0000-0000-0000AE050000}"/>
    <cellStyle name="1_17 bieu (hung cap nhap)_Dang ky phan khai von ODA (gui Bo)_BC von DTPT 6 thang 2012" xfId="5914" xr:uid="{00000000-0005-0000-0000-0000AF050000}"/>
    <cellStyle name="1_17 bieu (hung cap nhap)_Dang ky phan khai von ODA (gui Bo)_BC von DTPT 6 thang 2012 2" xfId="5915" xr:uid="{00000000-0005-0000-0000-0000B0050000}"/>
    <cellStyle name="1_17 bieu (hung cap nhap)_Dang ky phan khai von ODA (gui Bo)_BC von DTPT 6 thang 2012 2 2" xfId="5916" xr:uid="{00000000-0005-0000-0000-0000B1050000}"/>
    <cellStyle name="1_17 bieu (hung cap nhap)_Dang ky phan khai von ODA (gui Bo)_BC von DTPT 6 thang 2012 2 2 2" xfId="5917" xr:uid="{00000000-0005-0000-0000-0000B2050000}"/>
    <cellStyle name="1_17 bieu (hung cap nhap)_Dang ky phan khai von ODA (gui Bo)_BC von DTPT 6 thang 2012 2 2 3" xfId="5918" xr:uid="{00000000-0005-0000-0000-0000B3050000}"/>
    <cellStyle name="1_17 bieu (hung cap nhap)_Dang ky phan khai von ODA (gui Bo)_BC von DTPT 6 thang 2012 2 2 4" xfId="5919" xr:uid="{00000000-0005-0000-0000-0000B4050000}"/>
    <cellStyle name="1_17 bieu (hung cap nhap)_Dang ky phan khai von ODA (gui Bo)_BC von DTPT 6 thang 2012 2 3" xfId="5920" xr:uid="{00000000-0005-0000-0000-0000B5050000}"/>
    <cellStyle name="1_17 bieu (hung cap nhap)_Dang ky phan khai von ODA (gui Bo)_BC von DTPT 6 thang 2012 2 4" xfId="5921" xr:uid="{00000000-0005-0000-0000-0000B6050000}"/>
    <cellStyle name="1_17 bieu (hung cap nhap)_Dang ky phan khai von ODA (gui Bo)_BC von DTPT 6 thang 2012 2 5" xfId="5922" xr:uid="{00000000-0005-0000-0000-0000B7050000}"/>
    <cellStyle name="1_17 bieu (hung cap nhap)_Dang ky phan khai von ODA (gui Bo)_BC von DTPT 6 thang 2012 3" xfId="5923" xr:uid="{00000000-0005-0000-0000-0000B8050000}"/>
    <cellStyle name="1_17 bieu (hung cap nhap)_Dang ky phan khai von ODA (gui Bo)_BC von DTPT 6 thang 2012 3 2" xfId="5924" xr:uid="{00000000-0005-0000-0000-0000B9050000}"/>
    <cellStyle name="1_17 bieu (hung cap nhap)_Dang ky phan khai von ODA (gui Bo)_BC von DTPT 6 thang 2012 3 3" xfId="5925" xr:uid="{00000000-0005-0000-0000-0000BA050000}"/>
    <cellStyle name="1_17 bieu (hung cap nhap)_Dang ky phan khai von ODA (gui Bo)_BC von DTPT 6 thang 2012 3 4" xfId="5926" xr:uid="{00000000-0005-0000-0000-0000BB050000}"/>
    <cellStyle name="1_17 bieu (hung cap nhap)_Dang ky phan khai von ODA (gui Bo)_BC von DTPT 6 thang 2012 4" xfId="5927" xr:uid="{00000000-0005-0000-0000-0000BC050000}"/>
    <cellStyle name="1_17 bieu (hung cap nhap)_Dang ky phan khai von ODA (gui Bo)_BC von DTPT 6 thang 2012 5" xfId="5928" xr:uid="{00000000-0005-0000-0000-0000BD050000}"/>
    <cellStyle name="1_17 bieu (hung cap nhap)_Dang ky phan khai von ODA (gui Bo)_BC von DTPT 6 thang 2012 6" xfId="5929" xr:uid="{00000000-0005-0000-0000-0000BE050000}"/>
    <cellStyle name="1_17 bieu (hung cap nhap)_Dang ky phan khai von ODA (gui Bo)_Bieu du thao QD von ho tro co MT" xfId="5930" xr:uid="{00000000-0005-0000-0000-0000BF050000}"/>
    <cellStyle name="1_17 bieu (hung cap nhap)_Dang ky phan khai von ODA (gui Bo)_Bieu du thao QD von ho tro co MT 2" xfId="5931" xr:uid="{00000000-0005-0000-0000-0000C0050000}"/>
    <cellStyle name="1_17 bieu (hung cap nhap)_Dang ky phan khai von ODA (gui Bo)_Bieu du thao QD von ho tro co MT 2 2" xfId="5932" xr:uid="{00000000-0005-0000-0000-0000C1050000}"/>
    <cellStyle name="1_17 bieu (hung cap nhap)_Dang ky phan khai von ODA (gui Bo)_Bieu du thao QD von ho tro co MT 2 2 2" xfId="5933" xr:uid="{00000000-0005-0000-0000-0000C2050000}"/>
    <cellStyle name="1_17 bieu (hung cap nhap)_Dang ky phan khai von ODA (gui Bo)_Bieu du thao QD von ho tro co MT 2 2 3" xfId="5934" xr:uid="{00000000-0005-0000-0000-0000C3050000}"/>
    <cellStyle name="1_17 bieu (hung cap nhap)_Dang ky phan khai von ODA (gui Bo)_Bieu du thao QD von ho tro co MT 2 2 4" xfId="5935" xr:uid="{00000000-0005-0000-0000-0000C4050000}"/>
    <cellStyle name="1_17 bieu (hung cap nhap)_Dang ky phan khai von ODA (gui Bo)_Bieu du thao QD von ho tro co MT 2 3" xfId="5936" xr:uid="{00000000-0005-0000-0000-0000C5050000}"/>
    <cellStyle name="1_17 bieu (hung cap nhap)_Dang ky phan khai von ODA (gui Bo)_Bieu du thao QD von ho tro co MT 2 4" xfId="5937" xr:uid="{00000000-0005-0000-0000-0000C6050000}"/>
    <cellStyle name="1_17 bieu (hung cap nhap)_Dang ky phan khai von ODA (gui Bo)_Bieu du thao QD von ho tro co MT 2 5" xfId="5938" xr:uid="{00000000-0005-0000-0000-0000C7050000}"/>
    <cellStyle name="1_17 bieu (hung cap nhap)_Dang ky phan khai von ODA (gui Bo)_Bieu du thao QD von ho tro co MT 3" xfId="5939" xr:uid="{00000000-0005-0000-0000-0000C8050000}"/>
    <cellStyle name="1_17 bieu (hung cap nhap)_Dang ky phan khai von ODA (gui Bo)_Bieu du thao QD von ho tro co MT 3 2" xfId="5940" xr:uid="{00000000-0005-0000-0000-0000C9050000}"/>
    <cellStyle name="1_17 bieu (hung cap nhap)_Dang ky phan khai von ODA (gui Bo)_Bieu du thao QD von ho tro co MT 3 3" xfId="5941" xr:uid="{00000000-0005-0000-0000-0000CA050000}"/>
    <cellStyle name="1_17 bieu (hung cap nhap)_Dang ky phan khai von ODA (gui Bo)_Bieu du thao QD von ho tro co MT 3 4" xfId="5942" xr:uid="{00000000-0005-0000-0000-0000CB050000}"/>
    <cellStyle name="1_17 bieu (hung cap nhap)_Dang ky phan khai von ODA (gui Bo)_Bieu du thao QD von ho tro co MT 4" xfId="5943" xr:uid="{00000000-0005-0000-0000-0000CC050000}"/>
    <cellStyle name="1_17 bieu (hung cap nhap)_Dang ky phan khai von ODA (gui Bo)_Bieu du thao QD von ho tro co MT 5" xfId="5944" xr:uid="{00000000-0005-0000-0000-0000CD050000}"/>
    <cellStyle name="1_17 bieu (hung cap nhap)_Dang ky phan khai von ODA (gui Bo)_Bieu du thao QD von ho tro co MT 6" xfId="5945" xr:uid="{00000000-0005-0000-0000-0000CE050000}"/>
    <cellStyle name="1_17 bieu (hung cap nhap)_Dang ky phan khai von ODA (gui Bo)_Ke hoach 2012 theo doi (giai ngan 30.6.12)" xfId="5946" xr:uid="{00000000-0005-0000-0000-0000CF050000}"/>
    <cellStyle name="1_17 bieu (hung cap nhap)_Dang ky phan khai von ODA (gui Bo)_Ke hoach 2012 theo doi (giai ngan 30.6.12) 2" xfId="5947" xr:uid="{00000000-0005-0000-0000-0000D0050000}"/>
    <cellStyle name="1_17 bieu (hung cap nhap)_Dang ky phan khai von ODA (gui Bo)_Ke hoach 2012 theo doi (giai ngan 30.6.12) 2 2" xfId="5948" xr:uid="{00000000-0005-0000-0000-0000D1050000}"/>
    <cellStyle name="1_17 bieu (hung cap nhap)_Dang ky phan khai von ODA (gui Bo)_Ke hoach 2012 theo doi (giai ngan 30.6.12) 2 2 2" xfId="5949" xr:uid="{00000000-0005-0000-0000-0000D2050000}"/>
    <cellStyle name="1_17 bieu (hung cap nhap)_Dang ky phan khai von ODA (gui Bo)_Ke hoach 2012 theo doi (giai ngan 30.6.12) 2 2 3" xfId="5950" xr:uid="{00000000-0005-0000-0000-0000D3050000}"/>
    <cellStyle name="1_17 bieu (hung cap nhap)_Dang ky phan khai von ODA (gui Bo)_Ke hoach 2012 theo doi (giai ngan 30.6.12) 2 2 4" xfId="5951" xr:uid="{00000000-0005-0000-0000-0000D4050000}"/>
    <cellStyle name="1_17 bieu (hung cap nhap)_Dang ky phan khai von ODA (gui Bo)_Ke hoach 2012 theo doi (giai ngan 30.6.12) 2 3" xfId="5952" xr:uid="{00000000-0005-0000-0000-0000D5050000}"/>
    <cellStyle name="1_17 bieu (hung cap nhap)_Dang ky phan khai von ODA (gui Bo)_Ke hoach 2012 theo doi (giai ngan 30.6.12) 2 4" xfId="5953" xr:uid="{00000000-0005-0000-0000-0000D6050000}"/>
    <cellStyle name="1_17 bieu (hung cap nhap)_Dang ky phan khai von ODA (gui Bo)_Ke hoach 2012 theo doi (giai ngan 30.6.12) 2 5" xfId="5954" xr:uid="{00000000-0005-0000-0000-0000D7050000}"/>
    <cellStyle name="1_17 bieu (hung cap nhap)_Dang ky phan khai von ODA (gui Bo)_Ke hoach 2012 theo doi (giai ngan 30.6.12) 3" xfId="5955" xr:uid="{00000000-0005-0000-0000-0000D8050000}"/>
    <cellStyle name="1_17 bieu (hung cap nhap)_Dang ky phan khai von ODA (gui Bo)_Ke hoach 2012 theo doi (giai ngan 30.6.12) 3 2" xfId="5956" xr:uid="{00000000-0005-0000-0000-0000D9050000}"/>
    <cellStyle name="1_17 bieu (hung cap nhap)_Dang ky phan khai von ODA (gui Bo)_Ke hoach 2012 theo doi (giai ngan 30.6.12) 3 3" xfId="5957" xr:uid="{00000000-0005-0000-0000-0000DA050000}"/>
    <cellStyle name="1_17 bieu (hung cap nhap)_Dang ky phan khai von ODA (gui Bo)_Ke hoach 2012 theo doi (giai ngan 30.6.12) 3 4" xfId="5958" xr:uid="{00000000-0005-0000-0000-0000DB050000}"/>
    <cellStyle name="1_17 bieu (hung cap nhap)_Dang ky phan khai von ODA (gui Bo)_Ke hoach 2012 theo doi (giai ngan 30.6.12) 4" xfId="5959" xr:uid="{00000000-0005-0000-0000-0000DC050000}"/>
    <cellStyle name="1_17 bieu (hung cap nhap)_Dang ky phan khai von ODA (gui Bo)_Ke hoach 2012 theo doi (giai ngan 30.6.12) 5" xfId="5960" xr:uid="{00000000-0005-0000-0000-0000DD050000}"/>
    <cellStyle name="1_17 bieu (hung cap nhap)_Dang ky phan khai von ODA (gui Bo)_Ke hoach 2012 theo doi (giai ngan 30.6.12) 6" xfId="5961" xr:uid="{00000000-0005-0000-0000-0000DE050000}"/>
    <cellStyle name="1_17 bieu (hung cap nhap)_Ke hoach 2012 (theo doi)" xfId="5962" xr:uid="{00000000-0005-0000-0000-0000DF050000}"/>
    <cellStyle name="1_17 bieu (hung cap nhap)_Ke hoach 2012 (theo doi) 2" xfId="5963" xr:uid="{00000000-0005-0000-0000-0000E0050000}"/>
    <cellStyle name="1_17 bieu (hung cap nhap)_Ke hoach 2012 (theo doi) 2 2" xfId="5964" xr:uid="{00000000-0005-0000-0000-0000E1050000}"/>
    <cellStyle name="1_17 bieu (hung cap nhap)_Ke hoach 2012 (theo doi) 2 2 2" xfId="5965" xr:uid="{00000000-0005-0000-0000-0000E2050000}"/>
    <cellStyle name="1_17 bieu (hung cap nhap)_Ke hoach 2012 (theo doi) 2 2 3" xfId="5966" xr:uid="{00000000-0005-0000-0000-0000E3050000}"/>
    <cellStyle name="1_17 bieu (hung cap nhap)_Ke hoach 2012 (theo doi) 2 2 4" xfId="5967" xr:uid="{00000000-0005-0000-0000-0000E4050000}"/>
    <cellStyle name="1_17 bieu (hung cap nhap)_Ke hoach 2012 (theo doi) 2 3" xfId="5968" xr:uid="{00000000-0005-0000-0000-0000E5050000}"/>
    <cellStyle name="1_17 bieu (hung cap nhap)_Ke hoach 2012 (theo doi) 2 4" xfId="5969" xr:uid="{00000000-0005-0000-0000-0000E6050000}"/>
    <cellStyle name="1_17 bieu (hung cap nhap)_Ke hoach 2012 (theo doi) 2 5" xfId="5970" xr:uid="{00000000-0005-0000-0000-0000E7050000}"/>
    <cellStyle name="1_17 bieu (hung cap nhap)_Ke hoach 2012 (theo doi) 3" xfId="5971" xr:uid="{00000000-0005-0000-0000-0000E8050000}"/>
    <cellStyle name="1_17 bieu (hung cap nhap)_Ke hoach 2012 (theo doi) 3 2" xfId="5972" xr:uid="{00000000-0005-0000-0000-0000E9050000}"/>
    <cellStyle name="1_17 bieu (hung cap nhap)_Ke hoach 2012 (theo doi) 3 3" xfId="5973" xr:uid="{00000000-0005-0000-0000-0000EA050000}"/>
    <cellStyle name="1_17 bieu (hung cap nhap)_Ke hoach 2012 (theo doi) 3 4" xfId="5974" xr:uid="{00000000-0005-0000-0000-0000EB050000}"/>
    <cellStyle name="1_17 bieu (hung cap nhap)_Ke hoach 2012 (theo doi) 4" xfId="5975" xr:uid="{00000000-0005-0000-0000-0000EC050000}"/>
    <cellStyle name="1_17 bieu (hung cap nhap)_Ke hoach 2012 (theo doi) 5" xfId="5976" xr:uid="{00000000-0005-0000-0000-0000ED050000}"/>
    <cellStyle name="1_17 bieu (hung cap nhap)_Ke hoach 2012 (theo doi) 6" xfId="5977" xr:uid="{00000000-0005-0000-0000-0000EE050000}"/>
    <cellStyle name="1_17 bieu (hung cap nhap)_Ke hoach 2012 theo doi (giai ngan 30.6.12)" xfId="5978" xr:uid="{00000000-0005-0000-0000-0000EF050000}"/>
    <cellStyle name="1_17 bieu (hung cap nhap)_Ke hoach 2012 theo doi (giai ngan 30.6.12) 2" xfId="5979" xr:uid="{00000000-0005-0000-0000-0000F0050000}"/>
    <cellStyle name="1_17 bieu (hung cap nhap)_Ke hoach 2012 theo doi (giai ngan 30.6.12) 2 2" xfId="5980" xr:uid="{00000000-0005-0000-0000-0000F1050000}"/>
    <cellStyle name="1_17 bieu (hung cap nhap)_Ke hoach 2012 theo doi (giai ngan 30.6.12) 2 2 2" xfId="5981" xr:uid="{00000000-0005-0000-0000-0000F2050000}"/>
    <cellStyle name="1_17 bieu (hung cap nhap)_Ke hoach 2012 theo doi (giai ngan 30.6.12) 2 2 3" xfId="5982" xr:uid="{00000000-0005-0000-0000-0000F3050000}"/>
    <cellStyle name="1_17 bieu (hung cap nhap)_Ke hoach 2012 theo doi (giai ngan 30.6.12) 2 2 4" xfId="5983" xr:uid="{00000000-0005-0000-0000-0000F4050000}"/>
    <cellStyle name="1_17 bieu (hung cap nhap)_Ke hoach 2012 theo doi (giai ngan 30.6.12) 2 3" xfId="5984" xr:uid="{00000000-0005-0000-0000-0000F5050000}"/>
    <cellStyle name="1_17 bieu (hung cap nhap)_Ke hoach 2012 theo doi (giai ngan 30.6.12) 2 4" xfId="5985" xr:uid="{00000000-0005-0000-0000-0000F6050000}"/>
    <cellStyle name="1_17 bieu (hung cap nhap)_Ke hoach 2012 theo doi (giai ngan 30.6.12) 2 5" xfId="5986" xr:uid="{00000000-0005-0000-0000-0000F7050000}"/>
    <cellStyle name="1_17 bieu (hung cap nhap)_Ke hoach 2012 theo doi (giai ngan 30.6.12) 3" xfId="5987" xr:uid="{00000000-0005-0000-0000-0000F8050000}"/>
    <cellStyle name="1_17 bieu (hung cap nhap)_Ke hoach 2012 theo doi (giai ngan 30.6.12) 3 2" xfId="5988" xr:uid="{00000000-0005-0000-0000-0000F9050000}"/>
    <cellStyle name="1_17 bieu (hung cap nhap)_Ke hoach 2012 theo doi (giai ngan 30.6.12) 3 3" xfId="5989" xr:uid="{00000000-0005-0000-0000-0000FA050000}"/>
    <cellStyle name="1_17 bieu (hung cap nhap)_Ke hoach 2012 theo doi (giai ngan 30.6.12) 3 4" xfId="5990" xr:uid="{00000000-0005-0000-0000-0000FB050000}"/>
    <cellStyle name="1_17 bieu (hung cap nhap)_Ke hoach 2012 theo doi (giai ngan 30.6.12) 4" xfId="5991" xr:uid="{00000000-0005-0000-0000-0000FC050000}"/>
    <cellStyle name="1_17 bieu (hung cap nhap)_Ke hoach 2012 theo doi (giai ngan 30.6.12) 5" xfId="5992" xr:uid="{00000000-0005-0000-0000-0000FD050000}"/>
    <cellStyle name="1_17 bieu (hung cap nhap)_Ke hoach 2012 theo doi (giai ngan 30.6.12) 6" xfId="5993" xr:uid="{00000000-0005-0000-0000-0000FE050000}"/>
    <cellStyle name="1_2008_OANH_LUC_TAN" xfId="5994" xr:uid="{00000000-0005-0000-0000-0000FF050000}"/>
    <cellStyle name="1_Bao cao doan cong tac cua Bo thang 4-2010" xfId="5995" xr:uid="{00000000-0005-0000-0000-000000060000}"/>
    <cellStyle name="1_Bao cao doan cong tac cua Bo thang 4-2010 2" xfId="5996" xr:uid="{00000000-0005-0000-0000-000001060000}"/>
    <cellStyle name="1_Bao cao doan cong tac cua Bo thang 4-2010 2 2" xfId="5997" xr:uid="{00000000-0005-0000-0000-000002060000}"/>
    <cellStyle name="1_Bao cao doan cong tac cua Bo thang 4-2010 2 3" xfId="5998" xr:uid="{00000000-0005-0000-0000-000003060000}"/>
    <cellStyle name="1_Bao cao doan cong tac cua Bo thang 4-2010 2 4" xfId="5999" xr:uid="{00000000-0005-0000-0000-000004060000}"/>
    <cellStyle name="1_Bao cao doan cong tac cua Bo thang 4-2010 3" xfId="6000" xr:uid="{00000000-0005-0000-0000-000005060000}"/>
    <cellStyle name="1_Bao cao doan cong tac cua Bo thang 4-2010 4" xfId="6001" xr:uid="{00000000-0005-0000-0000-000006060000}"/>
    <cellStyle name="1_Bao cao doan cong tac cua Bo thang 4-2010 5" xfId="6002" xr:uid="{00000000-0005-0000-0000-000007060000}"/>
    <cellStyle name="1_Bao cao doan cong tac cua Bo thang 4-2010_BC von DTPT 6 thang 2012" xfId="6003" xr:uid="{00000000-0005-0000-0000-000008060000}"/>
    <cellStyle name="1_Bao cao doan cong tac cua Bo thang 4-2010_BC von DTPT 6 thang 2012 2" xfId="6004" xr:uid="{00000000-0005-0000-0000-000009060000}"/>
    <cellStyle name="1_Bao cao doan cong tac cua Bo thang 4-2010_BC von DTPT 6 thang 2012 2 2" xfId="6005" xr:uid="{00000000-0005-0000-0000-00000A060000}"/>
    <cellStyle name="1_Bao cao doan cong tac cua Bo thang 4-2010_BC von DTPT 6 thang 2012 2 3" xfId="6006" xr:uid="{00000000-0005-0000-0000-00000B060000}"/>
    <cellStyle name="1_Bao cao doan cong tac cua Bo thang 4-2010_BC von DTPT 6 thang 2012 2 4" xfId="6007" xr:uid="{00000000-0005-0000-0000-00000C060000}"/>
    <cellStyle name="1_Bao cao doan cong tac cua Bo thang 4-2010_BC von DTPT 6 thang 2012 3" xfId="6008" xr:uid="{00000000-0005-0000-0000-00000D060000}"/>
    <cellStyle name="1_Bao cao doan cong tac cua Bo thang 4-2010_BC von DTPT 6 thang 2012 4" xfId="6009" xr:uid="{00000000-0005-0000-0000-00000E060000}"/>
    <cellStyle name="1_Bao cao doan cong tac cua Bo thang 4-2010_BC von DTPT 6 thang 2012 5" xfId="6010" xr:uid="{00000000-0005-0000-0000-00000F060000}"/>
    <cellStyle name="1_Bao cao doan cong tac cua Bo thang 4-2010_Bieu du thao QD von ho tro co MT" xfId="6011" xr:uid="{00000000-0005-0000-0000-000010060000}"/>
    <cellStyle name="1_Bao cao doan cong tac cua Bo thang 4-2010_Bieu du thao QD von ho tro co MT 2" xfId="6012" xr:uid="{00000000-0005-0000-0000-000011060000}"/>
    <cellStyle name="1_Bao cao doan cong tac cua Bo thang 4-2010_Bieu du thao QD von ho tro co MT 2 2" xfId="6013" xr:uid="{00000000-0005-0000-0000-000012060000}"/>
    <cellStyle name="1_Bao cao doan cong tac cua Bo thang 4-2010_Bieu du thao QD von ho tro co MT 2 3" xfId="6014" xr:uid="{00000000-0005-0000-0000-000013060000}"/>
    <cellStyle name="1_Bao cao doan cong tac cua Bo thang 4-2010_Bieu du thao QD von ho tro co MT 2 4" xfId="6015" xr:uid="{00000000-0005-0000-0000-000014060000}"/>
    <cellStyle name="1_Bao cao doan cong tac cua Bo thang 4-2010_Bieu du thao QD von ho tro co MT 3" xfId="6016" xr:uid="{00000000-0005-0000-0000-000015060000}"/>
    <cellStyle name="1_Bao cao doan cong tac cua Bo thang 4-2010_Bieu du thao QD von ho tro co MT 4" xfId="6017" xr:uid="{00000000-0005-0000-0000-000016060000}"/>
    <cellStyle name="1_Bao cao doan cong tac cua Bo thang 4-2010_Bieu du thao QD von ho tro co MT 5" xfId="6018" xr:uid="{00000000-0005-0000-0000-000017060000}"/>
    <cellStyle name="1_Bao cao doan cong tac cua Bo thang 4-2010_Dang ky phan khai von ODA (gui Bo)" xfId="6019" xr:uid="{00000000-0005-0000-0000-000018060000}"/>
    <cellStyle name="1_Bao cao doan cong tac cua Bo thang 4-2010_Dang ky phan khai von ODA (gui Bo) 2" xfId="6020" xr:uid="{00000000-0005-0000-0000-000019060000}"/>
    <cellStyle name="1_Bao cao doan cong tac cua Bo thang 4-2010_Dang ky phan khai von ODA (gui Bo) 2 2" xfId="6021" xr:uid="{00000000-0005-0000-0000-00001A060000}"/>
    <cellStyle name="1_Bao cao doan cong tac cua Bo thang 4-2010_Dang ky phan khai von ODA (gui Bo) 2 3" xfId="6022" xr:uid="{00000000-0005-0000-0000-00001B060000}"/>
    <cellStyle name="1_Bao cao doan cong tac cua Bo thang 4-2010_Dang ky phan khai von ODA (gui Bo) 2 4" xfId="6023" xr:uid="{00000000-0005-0000-0000-00001C060000}"/>
    <cellStyle name="1_Bao cao doan cong tac cua Bo thang 4-2010_Dang ky phan khai von ODA (gui Bo) 3" xfId="6024" xr:uid="{00000000-0005-0000-0000-00001D060000}"/>
    <cellStyle name="1_Bao cao doan cong tac cua Bo thang 4-2010_Dang ky phan khai von ODA (gui Bo) 4" xfId="6025" xr:uid="{00000000-0005-0000-0000-00001E060000}"/>
    <cellStyle name="1_Bao cao doan cong tac cua Bo thang 4-2010_Dang ky phan khai von ODA (gui Bo) 5" xfId="6026" xr:uid="{00000000-0005-0000-0000-00001F060000}"/>
    <cellStyle name="1_Bao cao doan cong tac cua Bo thang 4-2010_Dang ky phan khai von ODA (gui Bo)_BC von DTPT 6 thang 2012" xfId="6027" xr:uid="{00000000-0005-0000-0000-000020060000}"/>
    <cellStyle name="1_Bao cao doan cong tac cua Bo thang 4-2010_Dang ky phan khai von ODA (gui Bo)_BC von DTPT 6 thang 2012 2" xfId="6028" xr:uid="{00000000-0005-0000-0000-000021060000}"/>
    <cellStyle name="1_Bao cao doan cong tac cua Bo thang 4-2010_Dang ky phan khai von ODA (gui Bo)_BC von DTPT 6 thang 2012 2 2" xfId="6029" xr:uid="{00000000-0005-0000-0000-000022060000}"/>
    <cellStyle name="1_Bao cao doan cong tac cua Bo thang 4-2010_Dang ky phan khai von ODA (gui Bo)_BC von DTPT 6 thang 2012 2 3" xfId="6030" xr:uid="{00000000-0005-0000-0000-000023060000}"/>
    <cellStyle name="1_Bao cao doan cong tac cua Bo thang 4-2010_Dang ky phan khai von ODA (gui Bo)_BC von DTPT 6 thang 2012 2 4" xfId="6031" xr:uid="{00000000-0005-0000-0000-000024060000}"/>
    <cellStyle name="1_Bao cao doan cong tac cua Bo thang 4-2010_Dang ky phan khai von ODA (gui Bo)_BC von DTPT 6 thang 2012 3" xfId="6032" xr:uid="{00000000-0005-0000-0000-000025060000}"/>
    <cellStyle name="1_Bao cao doan cong tac cua Bo thang 4-2010_Dang ky phan khai von ODA (gui Bo)_BC von DTPT 6 thang 2012 4" xfId="6033" xr:uid="{00000000-0005-0000-0000-000026060000}"/>
    <cellStyle name="1_Bao cao doan cong tac cua Bo thang 4-2010_Dang ky phan khai von ODA (gui Bo)_BC von DTPT 6 thang 2012 5" xfId="6034" xr:uid="{00000000-0005-0000-0000-000027060000}"/>
    <cellStyle name="1_Bao cao doan cong tac cua Bo thang 4-2010_Dang ky phan khai von ODA (gui Bo)_Bieu du thao QD von ho tro co MT" xfId="6035" xr:uid="{00000000-0005-0000-0000-000028060000}"/>
    <cellStyle name="1_Bao cao doan cong tac cua Bo thang 4-2010_Dang ky phan khai von ODA (gui Bo)_Bieu du thao QD von ho tro co MT 2" xfId="6036" xr:uid="{00000000-0005-0000-0000-000029060000}"/>
    <cellStyle name="1_Bao cao doan cong tac cua Bo thang 4-2010_Dang ky phan khai von ODA (gui Bo)_Bieu du thao QD von ho tro co MT 2 2" xfId="6037" xr:uid="{00000000-0005-0000-0000-00002A060000}"/>
    <cellStyle name="1_Bao cao doan cong tac cua Bo thang 4-2010_Dang ky phan khai von ODA (gui Bo)_Bieu du thao QD von ho tro co MT 2 3" xfId="6038" xr:uid="{00000000-0005-0000-0000-00002B060000}"/>
    <cellStyle name="1_Bao cao doan cong tac cua Bo thang 4-2010_Dang ky phan khai von ODA (gui Bo)_Bieu du thao QD von ho tro co MT 2 4" xfId="6039" xr:uid="{00000000-0005-0000-0000-00002C060000}"/>
    <cellStyle name="1_Bao cao doan cong tac cua Bo thang 4-2010_Dang ky phan khai von ODA (gui Bo)_Bieu du thao QD von ho tro co MT 3" xfId="6040" xr:uid="{00000000-0005-0000-0000-00002D060000}"/>
    <cellStyle name="1_Bao cao doan cong tac cua Bo thang 4-2010_Dang ky phan khai von ODA (gui Bo)_Bieu du thao QD von ho tro co MT 4" xfId="6041" xr:uid="{00000000-0005-0000-0000-00002E060000}"/>
    <cellStyle name="1_Bao cao doan cong tac cua Bo thang 4-2010_Dang ky phan khai von ODA (gui Bo)_Bieu du thao QD von ho tro co MT 5" xfId="6042" xr:uid="{00000000-0005-0000-0000-00002F060000}"/>
    <cellStyle name="1_Bao cao doan cong tac cua Bo thang 4-2010_Dang ky phan khai von ODA (gui Bo)_Ke hoach 2012 theo doi (giai ngan 30.6.12)" xfId="6043" xr:uid="{00000000-0005-0000-0000-000030060000}"/>
    <cellStyle name="1_Bao cao doan cong tac cua Bo thang 4-2010_Dang ky phan khai von ODA (gui Bo)_Ke hoach 2012 theo doi (giai ngan 30.6.12) 2" xfId="6044" xr:uid="{00000000-0005-0000-0000-000031060000}"/>
    <cellStyle name="1_Bao cao doan cong tac cua Bo thang 4-2010_Dang ky phan khai von ODA (gui Bo)_Ke hoach 2012 theo doi (giai ngan 30.6.12) 2 2" xfId="6045" xr:uid="{00000000-0005-0000-0000-000032060000}"/>
    <cellStyle name="1_Bao cao doan cong tac cua Bo thang 4-2010_Dang ky phan khai von ODA (gui Bo)_Ke hoach 2012 theo doi (giai ngan 30.6.12) 2 3" xfId="6046" xr:uid="{00000000-0005-0000-0000-000033060000}"/>
    <cellStyle name="1_Bao cao doan cong tac cua Bo thang 4-2010_Dang ky phan khai von ODA (gui Bo)_Ke hoach 2012 theo doi (giai ngan 30.6.12) 2 4" xfId="6047" xr:uid="{00000000-0005-0000-0000-000034060000}"/>
    <cellStyle name="1_Bao cao doan cong tac cua Bo thang 4-2010_Dang ky phan khai von ODA (gui Bo)_Ke hoach 2012 theo doi (giai ngan 30.6.12) 3" xfId="6048" xr:uid="{00000000-0005-0000-0000-000035060000}"/>
    <cellStyle name="1_Bao cao doan cong tac cua Bo thang 4-2010_Dang ky phan khai von ODA (gui Bo)_Ke hoach 2012 theo doi (giai ngan 30.6.12) 4" xfId="6049" xr:uid="{00000000-0005-0000-0000-000036060000}"/>
    <cellStyle name="1_Bao cao doan cong tac cua Bo thang 4-2010_Dang ky phan khai von ODA (gui Bo)_Ke hoach 2012 theo doi (giai ngan 30.6.12) 5" xfId="6050" xr:uid="{00000000-0005-0000-0000-000037060000}"/>
    <cellStyle name="1_Bao cao doan cong tac cua Bo thang 4-2010_Ke hoach 2012 (theo doi)" xfId="6051" xr:uid="{00000000-0005-0000-0000-000038060000}"/>
    <cellStyle name="1_Bao cao doan cong tac cua Bo thang 4-2010_Ke hoach 2012 (theo doi) 2" xfId="6052" xr:uid="{00000000-0005-0000-0000-000039060000}"/>
    <cellStyle name="1_Bao cao doan cong tac cua Bo thang 4-2010_Ke hoach 2012 (theo doi) 2 2" xfId="6053" xr:uid="{00000000-0005-0000-0000-00003A060000}"/>
    <cellStyle name="1_Bao cao doan cong tac cua Bo thang 4-2010_Ke hoach 2012 (theo doi) 2 3" xfId="6054" xr:uid="{00000000-0005-0000-0000-00003B060000}"/>
    <cellStyle name="1_Bao cao doan cong tac cua Bo thang 4-2010_Ke hoach 2012 (theo doi) 2 4" xfId="6055" xr:uid="{00000000-0005-0000-0000-00003C060000}"/>
    <cellStyle name="1_Bao cao doan cong tac cua Bo thang 4-2010_Ke hoach 2012 (theo doi) 3" xfId="6056" xr:uid="{00000000-0005-0000-0000-00003D060000}"/>
    <cellStyle name="1_Bao cao doan cong tac cua Bo thang 4-2010_Ke hoach 2012 (theo doi) 4" xfId="6057" xr:uid="{00000000-0005-0000-0000-00003E060000}"/>
    <cellStyle name="1_Bao cao doan cong tac cua Bo thang 4-2010_Ke hoach 2012 (theo doi) 5" xfId="6058" xr:uid="{00000000-0005-0000-0000-00003F060000}"/>
    <cellStyle name="1_Bao cao doan cong tac cua Bo thang 4-2010_Ke hoach 2012 theo doi (giai ngan 30.6.12)" xfId="6059" xr:uid="{00000000-0005-0000-0000-000040060000}"/>
    <cellStyle name="1_Bao cao doan cong tac cua Bo thang 4-2010_Ke hoach 2012 theo doi (giai ngan 30.6.12) 2" xfId="6060" xr:uid="{00000000-0005-0000-0000-000041060000}"/>
    <cellStyle name="1_Bao cao doan cong tac cua Bo thang 4-2010_Ke hoach 2012 theo doi (giai ngan 30.6.12) 2 2" xfId="6061" xr:uid="{00000000-0005-0000-0000-000042060000}"/>
    <cellStyle name="1_Bao cao doan cong tac cua Bo thang 4-2010_Ke hoach 2012 theo doi (giai ngan 30.6.12) 2 3" xfId="6062" xr:uid="{00000000-0005-0000-0000-000043060000}"/>
    <cellStyle name="1_Bao cao doan cong tac cua Bo thang 4-2010_Ke hoach 2012 theo doi (giai ngan 30.6.12) 2 4" xfId="6063" xr:uid="{00000000-0005-0000-0000-000044060000}"/>
    <cellStyle name="1_Bao cao doan cong tac cua Bo thang 4-2010_Ke hoach 2012 theo doi (giai ngan 30.6.12) 3" xfId="6064" xr:uid="{00000000-0005-0000-0000-000045060000}"/>
    <cellStyle name="1_Bao cao doan cong tac cua Bo thang 4-2010_Ke hoach 2012 theo doi (giai ngan 30.6.12) 4" xfId="6065" xr:uid="{00000000-0005-0000-0000-000046060000}"/>
    <cellStyle name="1_Bao cao doan cong tac cua Bo thang 4-2010_Ke hoach 2012 theo doi (giai ngan 30.6.12) 5" xfId="6066" xr:uid="{00000000-0005-0000-0000-000047060000}"/>
    <cellStyle name="1_Bao cao giai ngan von dau tu nam 2009 (theo doi)" xfId="6067" xr:uid="{00000000-0005-0000-0000-000048060000}"/>
    <cellStyle name="1_Bao cao giai ngan von dau tu nam 2009 (theo doi) 2" xfId="6068" xr:uid="{00000000-0005-0000-0000-000049060000}"/>
    <cellStyle name="1_Bao cao giai ngan von dau tu nam 2009 (theo doi) 2 2" xfId="6069" xr:uid="{00000000-0005-0000-0000-00004A060000}"/>
    <cellStyle name="1_Bao cao giai ngan von dau tu nam 2009 (theo doi) 2 3" xfId="6070" xr:uid="{00000000-0005-0000-0000-00004B060000}"/>
    <cellStyle name="1_Bao cao giai ngan von dau tu nam 2009 (theo doi) 2 4" xfId="6071" xr:uid="{00000000-0005-0000-0000-00004C060000}"/>
    <cellStyle name="1_Bao cao giai ngan von dau tu nam 2009 (theo doi) 3" xfId="6072" xr:uid="{00000000-0005-0000-0000-00004D060000}"/>
    <cellStyle name="1_Bao cao giai ngan von dau tu nam 2009 (theo doi) 4" xfId="6073" xr:uid="{00000000-0005-0000-0000-00004E060000}"/>
    <cellStyle name="1_Bao cao giai ngan von dau tu nam 2009 (theo doi) 5" xfId="6074" xr:uid="{00000000-0005-0000-0000-00004F060000}"/>
    <cellStyle name="1_Bao cao giai ngan von dau tu nam 2009 (theo doi)_Bao cao doan cong tac cua Bo thang 4-2010" xfId="6075" xr:uid="{00000000-0005-0000-0000-000050060000}"/>
    <cellStyle name="1_Bao cao giai ngan von dau tu nam 2009 (theo doi)_Bao cao doan cong tac cua Bo thang 4-2010 2" xfId="6076" xr:uid="{00000000-0005-0000-0000-000051060000}"/>
    <cellStyle name="1_Bao cao giai ngan von dau tu nam 2009 (theo doi)_Bao cao doan cong tac cua Bo thang 4-2010 2 2" xfId="6077" xr:uid="{00000000-0005-0000-0000-000052060000}"/>
    <cellStyle name="1_Bao cao giai ngan von dau tu nam 2009 (theo doi)_Bao cao doan cong tac cua Bo thang 4-2010 2 3" xfId="6078" xr:uid="{00000000-0005-0000-0000-000053060000}"/>
    <cellStyle name="1_Bao cao giai ngan von dau tu nam 2009 (theo doi)_Bao cao doan cong tac cua Bo thang 4-2010 2 4" xfId="6079" xr:uid="{00000000-0005-0000-0000-000054060000}"/>
    <cellStyle name="1_Bao cao giai ngan von dau tu nam 2009 (theo doi)_Bao cao doan cong tac cua Bo thang 4-2010 3" xfId="6080" xr:uid="{00000000-0005-0000-0000-000055060000}"/>
    <cellStyle name="1_Bao cao giai ngan von dau tu nam 2009 (theo doi)_Bao cao doan cong tac cua Bo thang 4-2010 4" xfId="6081" xr:uid="{00000000-0005-0000-0000-000056060000}"/>
    <cellStyle name="1_Bao cao giai ngan von dau tu nam 2009 (theo doi)_Bao cao doan cong tac cua Bo thang 4-2010 5" xfId="6082" xr:uid="{00000000-0005-0000-0000-000057060000}"/>
    <cellStyle name="1_Bao cao giai ngan von dau tu nam 2009 (theo doi)_Bao cao doan cong tac cua Bo thang 4-2010_BC von DTPT 6 thang 2012" xfId="6083" xr:uid="{00000000-0005-0000-0000-000058060000}"/>
    <cellStyle name="1_Bao cao giai ngan von dau tu nam 2009 (theo doi)_Bao cao doan cong tac cua Bo thang 4-2010_BC von DTPT 6 thang 2012 2" xfId="6084" xr:uid="{00000000-0005-0000-0000-000059060000}"/>
    <cellStyle name="1_Bao cao giai ngan von dau tu nam 2009 (theo doi)_Bao cao doan cong tac cua Bo thang 4-2010_BC von DTPT 6 thang 2012 2 2" xfId="6085" xr:uid="{00000000-0005-0000-0000-00005A060000}"/>
    <cellStyle name="1_Bao cao giai ngan von dau tu nam 2009 (theo doi)_Bao cao doan cong tac cua Bo thang 4-2010_BC von DTPT 6 thang 2012 2 3" xfId="6086" xr:uid="{00000000-0005-0000-0000-00005B060000}"/>
    <cellStyle name="1_Bao cao giai ngan von dau tu nam 2009 (theo doi)_Bao cao doan cong tac cua Bo thang 4-2010_BC von DTPT 6 thang 2012 2 4" xfId="6087" xr:uid="{00000000-0005-0000-0000-00005C060000}"/>
    <cellStyle name="1_Bao cao giai ngan von dau tu nam 2009 (theo doi)_Bao cao doan cong tac cua Bo thang 4-2010_BC von DTPT 6 thang 2012 3" xfId="6088" xr:uid="{00000000-0005-0000-0000-00005D060000}"/>
    <cellStyle name="1_Bao cao giai ngan von dau tu nam 2009 (theo doi)_Bao cao doan cong tac cua Bo thang 4-2010_BC von DTPT 6 thang 2012 4" xfId="6089" xr:uid="{00000000-0005-0000-0000-00005E060000}"/>
    <cellStyle name="1_Bao cao giai ngan von dau tu nam 2009 (theo doi)_Bao cao doan cong tac cua Bo thang 4-2010_BC von DTPT 6 thang 2012 5" xfId="6090" xr:uid="{00000000-0005-0000-0000-00005F060000}"/>
    <cellStyle name="1_Bao cao giai ngan von dau tu nam 2009 (theo doi)_Bao cao doan cong tac cua Bo thang 4-2010_Bieu du thao QD von ho tro co MT" xfId="6091" xr:uid="{00000000-0005-0000-0000-000060060000}"/>
    <cellStyle name="1_Bao cao giai ngan von dau tu nam 2009 (theo doi)_Bao cao doan cong tac cua Bo thang 4-2010_Bieu du thao QD von ho tro co MT 2" xfId="6092" xr:uid="{00000000-0005-0000-0000-000061060000}"/>
    <cellStyle name="1_Bao cao giai ngan von dau tu nam 2009 (theo doi)_Bao cao doan cong tac cua Bo thang 4-2010_Bieu du thao QD von ho tro co MT 2 2" xfId="6093" xr:uid="{00000000-0005-0000-0000-000062060000}"/>
    <cellStyle name="1_Bao cao giai ngan von dau tu nam 2009 (theo doi)_Bao cao doan cong tac cua Bo thang 4-2010_Bieu du thao QD von ho tro co MT 2 3" xfId="6094" xr:uid="{00000000-0005-0000-0000-000063060000}"/>
    <cellStyle name="1_Bao cao giai ngan von dau tu nam 2009 (theo doi)_Bao cao doan cong tac cua Bo thang 4-2010_Bieu du thao QD von ho tro co MT 2 4" xfId="6095" xr:uid="{00000000-0005-0000-0000-000064060000}"/>
    <cellStyle name="1_Bao cao giai ngan von dau tu nam 2009 (theo doi)_Bao cao doan cong tac cua Bo thang 4-2010_Bieu du thao QD von ho tro co MT 3" xfId="6096" xr:uid="{00000000-0005-0000-0000-000065060000}"/>
    <cellStyle name="1_Bao cao giai ngan von dau tu nam 2009 (theo doi)_Bao cao doan cong tac cua Bo thang 4-2010_Bieu du thao QD von ho tro co MT 4" xfId="6097" xr:uid="{00000000-0005-0000-0000-000066060000}"/>
    <cellStyle name="1_Bao cao giai ngan von dau tu nam 2009 (theo doi)_Bao cao doan cong tac cua Bo thang 4-2010_Bieu du thao QD von ho tro co MT 5" xfId="6098" xr:uid="{00000000-0005-0000-0000-000067060000}"/>
    <cellStyle name="1_Bao cao giai ngan von dau tu nam 2009 (theo doi)_Bao cao doan cong tac cua Bo thang 4-2010_Dang ky phan khai von ODA (gui Bo)" xfId="6099" xr:uid="{00000000-0005-0000-0000-000068060000}"/>
    <cellStyle name="1_Bao cao giai ngan von dau tu nam 2009 (theo doi)_Bao cao doan cong tac cua Bo thang 4-2010_Dang ky phan khai von ODA (gui Bo) 2" xfId="6100" xr:uid="{00000000-0005-0000-0000-000069060000}"/>
    <cellStyle name="1_Bao cao giai ngan von dau tu nam 2009 (theo doi)_Bao cao doan cong tac cua Bo thang 4-2010_Dang ky phan khai von ODA (gui Bo) 2 2" xfId="6101" xr:uid="{00000000-0005-0000-0000-00006A060000}"/>
    <cellStyle name="1_Bao cao giai ngan von dau tu nam 2009 (theo doi)_Bao cao doan cong tac cua Bo thang 4-2010_Dang ky phan khai von ODA (gui Bo) 2 3" xfId="6102" xr:uid="{00000000-0005-0000-0000-00006B060000}"/>
    <cellStyle name="1_Bao cao giai ngan von dau tu nam 2009 (theo doi)_Bao cao doan cong tac cua Bo thang 4-2010_Dang ky phan khai von ODA (gui Bo) 2 4" xfId="6103" xr:uid="{00000000-0005-0000-0000-00006C060000}"/>
    <cellStyle name="1_Bao cao giai ngan von dau tu nam 2009 (theo doi)_Bao cao doan cong tac cua Bo thang 4-2010_Dang ky phan khai von ODA (gui Bo) 3" xfId="6104" xr:uid="{00000000-0005-0000-0000-00006D060000}"/>
    <cellStyle name="1_Bao cao giai ngan von dau tu nam 2009 (theo doi)_Bao cao doan cong tac cua Bo thang 4-2010_Dang ky phan khai von ODA (gui Bo) 4" xfId="6105" xr:uid="{00000000-0005-0000-0000-00006E060000}"/>
    <cellStyle name="1_Bao cao giai ngan von dau tu nam 2009 (theo doi)_Bao cao doan cong tac cua Bo thang 4-2010_Dang ky phan khai von ODA (gui Bo) 5" xfId="6106" xr:uid="{00000000-0005-0000-0000-00006F060000}"/>
    <cellStyle name="1_Bao cao giai ngan von dau tu nam 2009 (theo doi)_Bao cao doan cong tac cua Bo thang 4-2010_Dang ky phan khai von ODA (gui Bo)_BC von DTPT 6 thang 2012" xfId="6107" xr:uid="{00000000-0005-0000-0000-000070060000}"/>
    <cellStyle name="1_Bao cao giai ngan von dau tu nam 2009 (theo doi)_Bao cao doan cong tac cua Bo thang 4-2010_Dang ky phan khai von ODA (gui Bo)_BC von DTPT 6 thang 2012 2" xfId="6108" xr:uid="{00000000-0005-0000-0000-000071060000}"/>
    <cellStyle name="1_Bao cao giai ngan von dau tu nam 2009 (theo doi)_Bao cao doan cong tac cua Bo thang 4-2010_Dang ky phan khai von ODA (gui Bo)_BC von DTPT 6 thang 2012 2 2" xfId="6109" xr:uid="{00000000-0005-0000-0000-000072060000}"/>
    <cellStyle name="1_Bao cao giai ngan von dau tu nam 2009 (theo doi)_Bao cao doan cong tac cua Bo thang 4-2010_Dang ky phan khai von ODA (gui Bo)_BC von DTPT 6 thang 2012 2 3" xfId="6110" xr:uid="{00000000-0005-0000-0000-000073060000}"/>
    <cellStyle name="1_Bao cao giai ngan von dau tu nam 2009 (theo doi)_Bao cao doan cong tac cua Bo thang 4-2010_Dang ky phan khai von ODA (gui Bo)_BC von DTPT 6 thang 2012 2 4" xfId="6111" xr:uid="{00000000-0005-0000-0000-000074060000}"/>
    <cellStyle name="1_Bao cao giai ngan von dau tu nam 2009 (theo doi)_Bao cao doan cong tac cua Bo thang 4-2010_Dang ky phan khai von ODA (gui Bo)_BC von DTPT 6 thang 2012 3" xfId="6112" xr:uid="{00000000-0005-0000-0000-000075060000}"/>
    <cellStyle name="1_Bao cao giai ngan von dau tu nam 2009 (theo doi)_Bao cao doan cong tac cua Bo thang 4-2010_Dang ky phan khai von ODA (gui Bo)_BC von DTPT 6 thang 2012 4" xfId="6113" xr:uid="{00000000-0005-0000-0000-000076060000}"/>
    <cellStyle name="1_Bao cao giai ngan von dau tu nam 2009 (theo doi)_Bao cao doan cong tac cua Bo thang 4-2010_Dang ky phan khai von ODA (gui Bo)_BC von DTPT 6 thang 2012 5" xfId="6114" xr:uid="{00000000-0005-0000-0000-000077060000}"/>
    <cellStyle name="1_Bao cao giai ngan von dau tu nam 2009 (theo doi)_Bao cao doan cong tac cua Bo thang 4-2010_Dang ky phan khai von ODA (gui Bo)_Bieu du thao QD von ho tro co MT" xfId="6115" xr:uid="{00000000-0005-0000-0000-000078060000}"/>
    <cellStyle name="1_Bao cao giai ngan von dau tu nam 2009 (theo doi)_Bao cao doan cong tac cua Bo thang 4-2010_Dang ky phan khai von ODA (gui Bo)_Bieu du thao QD von ho tro co MT 2" xfId="6116" xr:uid="{00000000-0005-0000-0000-000079060000}"/>
    <cellStyle name="1_Bao cao giai ngan von dau tu nam 2009 (theo doi)_Bao cao doan cong tac cua Bo thang 4-2010_Dang ky phan khai von ODA (gui Bo)_Bieu du thao QD von ho tro co MT 2 2" xfId="6117" xr:uid="{00000000-0005-0000-0000-00007A060000}"/>
    <cellStyle name="1_Bao cao giai ngan von dau tu nam 2009 (theo doi)_Bao cao doan cong tac cua Bo thang 4-2010_Dang ky phan khai von ODA (gui Bo)_Bieu du thao QD von ho tro co MT 2 3" xfId="6118" xr:uid="{00000000-0005-0000-0000-00007B060000}"/>
    <cellStyle name="1_Bao cao giai ngan von dau tu nam 2009 (theo doi)_Bao cao doan cong tac cua Bo thang 4-2010_Dang ky phan khai von ODA (gui Bo)_Bieu du thao QD von ho tro co MT 2 4" xfId="6119" xr:uid="{00000000-0005-0000-0000-00007C060000}"/>
    <cellStyle name="1_Bao cao giai ngan von dau tu nam 2009 (theo doi)_Bao cao doan cong tac cua Bo thang 4-2010_Dang ky phan khai von ODA (gui Bo)_Bieu du thao QD von ho tro co MT 3" xfId="6120" xr:uid="{00000000-0005-0000-0000-00007D060000}"/>
    <cellStyle name="1_Bao cao giai ngan von dau tu nam 2009 (theo doi)_Bao cao doan cong tac cua Bo thang 4-2010_Dang ky phan khai von ODA (gui Bo)_Bieu du thao QD von ho tro co MT 4" xfId="6121" xr:uid="{00000000-0005-0000-0000-00007E060000}"/>
    <cellStyle name="1_Bao cao giai ngan von dau tu nam 2009 (theo doi)_Bao cao doan cong tac cua Bo thang 4-2010_Dang ky phan khai von ODA (gui Bo)_Bieu du thao QD von ho tro co MT 5" xfId="6122" xr:uid="{00000000-0005-0000-0000-00007F060000}"/>
    <cellStyle name="1_Bao cao giai ngan von dau tu nam 2009 (theo doi)_Bao cao doan cong tac cua Bo thang 4-2010_Dang ky phan khai von ODA (gui Bo)_Ke hoach 2012 theo doi (giai ngan 30.6.12)" xfId="6123" xr:uid="{00000000-0005-0000-0000-000080060000}"/>
    <cellStyle name="1_Bao cao giai ngan von dau tu nam 2009 (theo doi)_Bao cao doan cong tac cua Bo thang 4-2010_Dang ky phan khai von ODA (gui Bo)_Ke hoach 2012 theo doi (giai ngan 30.6.12) 2" xfId="6124" xr:uid="{00000000-0005-0000-0000-000081060000}"/>
    <cellStyle name="1_Bao cao giai ngan von dau tu nam 2009 (theo doi)_Bao cao doan cong tac cua Bo thang 4-2010_Dang ky phan khai von ODA (gui Bo)_Ke hoach 2012 theo doi (giai ngan 30.6.12) 2 2" xfId="6125" xr:uid="{00000000-0005-0000-0000-000082060000}"/>
    <cellStyle name="1_Bao cao giai ngan von dau tu nam 2009 (theo doi)_Bao cao doan cong tac cua Bo thang 4-2010_Dang ky phan khai von ODA (gui Bo)_Ke hoach 2012 theo doi (giai ngan 30.6.12) 2 3" xfId="6126" xr:uid="{00000000-0005-0000-0000-000083060000}"/>
    <cellStyle name="1_Bao cao giai ngan von dau tu nam 2009 (theo doi)_Bao cao doan cong tac cua Bo thang 4-2010_Dang ky phan khai von ODA (gui Bo)_Ke hoach 2012 theo doi (giai ngan 30.6.12) 2 4" xfId="6127" xr:uid="{00000000-0005-0000-0000-000084060000}"/>
    <cellStyle name="1_Bao cao giai ngan von dau tu nam 2009 (theo doi)_Bao cao doan cong tac cua Bo thang 4-2010_Dang ky phan khai von ODA (gui Bo)_Ke hoach 2012 theo doi (giai ngan 30.6.12) 3" xfId="6128" xr:uid="{00000000-0005-0000-0000-000085060000}"/>
    <cellStyle name="1_Bao cao giai ngan von dau tu nam 2009 (theo doi)_Bao cao doan cong tac cua Bo thang 4-2010_Dang ky phan khai von ODA (gui Bo)_Ke hoach 2012 theo doi (giai ngan 30.6.12) 4" xfId="6129" xr:uid="{00000000-0005-0000-0000-000086060000}"/>
    <cellStyle name="1_Bao cao giai ngan von dau tu nam 2009 (theo doi)_Bao cao doan cong tac cua Bo thang 4-2010_Dang ky phan khai von ODA (gui Bo)_Ke hoach 2012 theo doi (giai ngan 30.6.12) 5" xfId="6130" xr:uid="{00000000-0005-0000-0000-000087060000}"/>
    <cellStyle name="1_Bao cao giai ngan von dau tu nam 2009 (theo doi)_Bao cao doan cong tac cua Bo thang 4-2010_Ke hoach 2012 (theo doi)" xfId="6131" xr:uid="{00000000-0005-0000-0000-000088060000}"/>
    <cellStyle name="1_Bao cao giai ngan von dau tu nam 2009 (theo doi)_Bao cao doan cong tac cua Bo thang 4-2010_Ke hoach 2012 (theo doi) 2" xfId="6132" xr:uid="{00000000-0005-0000-0000-000089060000}"/>
    <cellStyle name="1_Bao cao giai ngan von dau tu nam 2009 (theo doi)_Bao cao doan cong tac cua Bo thang 4-2010_Ke hoach 2012 (theo doi) 2 2" xfId="6133" xr:uid="{00000000-0005-0000-0000-00008A060000}"/>
    <cellStyle name="1_Bao cao giai ngan von dau tu nam 2009 (theo doi)_Bao cao doan cong tac cua Bo thang 4-2010_Ke hoach 2012 (theo doi) 2 3" xfId="6134" xr:uid="{00000000-0005-0000-0000-00008B060000}"/>
    <cellStyle name="1_Bao cao giai ngan von dau tu nam 2009 (theo doi)_Bao cao doan cong tac cua Bo thang 4-2010_Ke hoach 2012 (theo doi) 2 4" xfId="6135" xr:uid="{00000000-0005-0000-0000-00008C060000}"/>
    <cellStyle name="1_Bao cao giai ngan von dau tu nam 2009 (theo doi)_Bao cao doan cong tac cua Bo thang 4-2010_Ke hoach 2012 (theo doi) 3" xfId="6136" xr:uid="{00000000-0005-0000-0000-00008D060000}"/>
    <cellStyle name="1_Bao cao giai ngan von dau tu nam 2009 (theo doi)_Bao cao doan cong tac cua Bo thang 4-2010_Ke hoach 2012 (theo doi) 4" xfId="6137" xr:uid="{00000000-0005-0000-0000-00008E060000}"/>
    <cellStyle name="1_Bao cao giai ngan von dau tu nam 2009 (theo doi)_Bao cao doan cong tac cua Bo thang 4-2010_Ke hoach 2012 (theo doi) 5" xfId="6138" xr:uid="{00000000-0005-0000-0000-00008F060000}"/>
    <cellStyle name="1_Bao cao giai ngan von dau tu nam 2009 (theo doi)_Bao cao doan cong tac cua Bo thang 4-2010_Ke hoach 2012 theo doi (giai ngan 30.6.12)" xfId="6139" xr:uid="{00000000-0005-0000-0000-000090060000}"/>
    <cellStyle name="1_Bao cao giai ngan von dau tu nam 2009 (theo doi)_Bao cao doan cong tac cua Bo thang 4-2010_Ke hoach 2012 theo doi (giai ngan 30.6.12) 2" xfId="6140" xr:uid="{00000000-0005-0000-0000-000091060000}"/>
    <cellStyle name="1_Bao cao giai ngan von dau tu nam 2009 (theo doi)_Bao cao doan cong tac cua Bo thang 4-2010_Ke hoach 2012 theo doi (giai ngan 30.6.12) 2 2" xfId="6141" xr:uid="{00000000-0005-0000-0000-000092060000}"/>
    <cellStyle name="1_Bao cao giai ngan von dau tu nam 2009 (theo doi)_Bao cao doan cong tac cua Bo thang 4-2010_Ke hoach 2012 theo doi (giai ngan 30.6.12) 2 3" xfId="6142" xr:uid="{00000000-0005-0000-0000-000093060000}"/>
    <cellStyle name="1_Bao cao giai ngan von dau tu nam 2009 (theo doi)_Bao cao doan cong tac cua Bo thang 4-2010_Ke hoach 2012 theo doi (giai ngan 30.6.12) 2 4" xfId="6143" xr:uid="{00000000-0005-0000-0000-000094060000}"/>
    <cellStyle name="1_Bao cao giai ngan von dau tu nam 2009 (theo doi)_Bao cao doan cong tac cua Bo thang 4-2010_Ke hoach 2012 theo doi (giai ngan 30.6.12) 3" xfId="6144" xr:uid="{00000000-0005-0000-0000-000095060000}"/>
    <cellStyle name="1_Bao cao giai ngan von dau tu nam 2009 (theo doi)_Bao cao doan cong tac cua Bo thang 4-2010_Ke hoach 2012 theo doi (giai ngan 30.6.12) 4" xfId="6145" xr:uid="{00000000-0005-0000-0000-000096060000}"/>
    <cellStyle name="1_Bao cao giai ngan von dau tu nam 2009 (theo doi)_Bao cao doan cong tac cua Bo thang 4-2010_Ke hoach 2012 theo doi (giai ngan 30.6.12) 5" xfId="6146" xr:uid="{00000000-0005-0000-0000-000097060000}"/>
    <cellStyle name="1_Bao cao giai ngan von dau tu nam 2009 (theo doi)_Bao cao tinh hinh thuc hien KH 2009 den 31-01-10" xfId="6147" xr:uid="{00000000-0005-0000-0000-000098060000}"/>
    <cellStyle name="1_Bao cao giai ngan von dau tu nam 2009 (theo doi)_Bao cao tinh hinh thuc hien KH 2009 den 31-01-10 2" xfId="6148" xr:uid="{00000000-0005-0000-0000-000099060000}"/>
    <cellStyle name="1_Bao cao giai ngan von dau tu nam 2009 (theo doi)_Bao cao tinh hinh thuc hien KH 2009 den 31-01-10 2 2" xfId="6149" xr:uid="{00000000-0005-0000-0000-00009A060000}"/>
    <cellStyle name="1_Bao cao giai ngan von dau tu nam 2009 (theo doi)_Bao cao tinh hinh thuc hien KH 2009 den 31-01-10 2 2 2" xfId="6150" xr:uid="{00000000-0005-0000-0000-00009B060000}"/>
    <cellStyle name="1_Bao cao giai ngan von dau tu nam 2009 (theo doi)_Bao cao tinh hinh thuc hien KH 2009 den 31-01-10 2 2 3" xfId="6151" xr:uid="{00000000-0005-0000-0000-00009C060000}"/>
    <cellStyle name="1_Bao cao giai ngan von dau tu nam 2009 (theo doi)_Bao cao tinh hinh thuc hien KH 2009 den 31-01-10 2 2 4" xfId="6152" xr:uid="{00000000-0005-0000-0000-00009D060000}"/>
    <cellStyle name="1_Bao cao giai ngan von dau tu nam 2009 (theo doi)_Bao cao tinh hinh thuc hien KH 2009 den 31-01-10 2 3" xfId="6153" xr:uid="{00000000-0005-0000-0000-00009E060000}"/>
    <cellStyle name="1_Bao cao giai ngan von dau tu nam 2009 (theo doi)_Bao cao tinh hinh thuc hien KH 2009 den 31-01-10 2 4" xfId="6154" xr:uid="{00000000-0005-0000-0000-00009F060000}"/>
    <cellStyle name="1_Bao cao giai ngan von dau tu nam 2009 (theo doi)_Bao cao tinh hinh thuc hien KH 2009 den 31-01-10 2 5" xfId="6155" xr:uid="{00000000-0005-0000-0000-0000A0060000}"/>
    <cellStyle name="1_Bao cao giai ngan von dau tu nam 2009 (theo doi)_Bao cao tinh hinh thuc hien KH 2009 den 31-01-10 3" xfId="6156" xr:uid="{00000000-0005-0000-0000-0000A1060000}"/>
    <cellStyle name="1_Bao cao giai ngan von dau tu nam 2009 (theo doi)_Bao cao tinh hinh thuc hien KH 2009 den 31-01-10 3 2" xfId="6157" xr:uid="{00000000-0005-0000-0000-0000A2060000}"/>
    <cellStyle name="1_Bao cao giai ngan von dau tu nam 2009 (theo doi)_Bao cao tinh hinh thuc hien KH 2009 den 31-01-10 3 3" xfId="6158" xr:uid="{00000000-0005-0000-0000-0000A3060000}"/>
    <cellStyle name="1_Bao cao giai ngan von dau tu nam 2009 (theo doi)_Bao cao tinh hinh thuc hien KH 2009 den 31-01-10 3 4" xfId="6159" xr:uid="{00000000-0005-0000-0000-0000A4060000}"/>
    <cellStyle name="1_Bao cao giai ngan von dau tu nam 2009 (theo doi)_Bao cao tinh hinh thuc hien KH 2009 den 31-01-10 4" xfId="6160" xr:uid="{00000000-0005-0000-0000-0000A5060000}"/>
    <cellStyle name="1_Bao cao giai ngan von dau tu nam 2009 (theo doi)_Bao cao tinh hinh thuc hien KH 2009 den 31-01-10 5" xfId="6161" xr:uid="{00000000-0005-0000-0000-0000A6060000}"/>
    <cellStyle name="1_Bao cao giai ngan von dau tu nam 2009 (theo doi)_Bao cao tinh hinh thuc hien KH 2009 den 31-01-10 6" xfId="6162" xr:uid="{00000000-0005-0000-0000-0000A7060000}"/>
    <cellStyle name="1_Bao cao giai ngan von dau tu nam 2009 (theo doi)_Bao cao tinh hinh thuc hien KH 2009 den 31-01-10_BC von DTPT 6 thang 2012" xfId="6163" xr:uid="{00000000-0005-0000-0000-0000A8060000}"/>
    <cellStyle name="1_Bao cao giai ngan von dau tu nam 2009 (theo doi)_Bao cao tinh hinh thuc hien KH 2009 den 31-01-10_BC von DTPT 6 thang 2012 2" xfId="6164" xr:uid="{00000000-0005-0000-0000-0000A9060000}"/>
    <cellStyle name="1_Bao cao giai ngan von dau tu nam 2009 (theo doi)_Bao cao tinh hinh thuc hien KH 2009 den 31-01-10_BC von DTPT 6 thang 2012 2 2" xfId="6165" xr:uid="{00000000-0005-0000-0000-0000AA060000}"/>
    <cellStyle name="1_Bao cao giai ngan von dau tu nam 2009 (theo doi)_Bao cao tinh hinh thuc hien KH 2009 den 31-01-10_BC von DTPT 6 thang 2012 2 2 2" xfId="6166" xr:uid="{00000000-0005-0000-0000-0000AB060000}"/>
    <cellStyle name="1_Bao cao giai ngan von dau tu nam 2009 (theo doi)_Bao cao tinh hinh thuc hien KH 2009 den 31-01-10_BC von DTPT 6 thang 2012 2 2 3" xfId="6167" xr:uid="{00000000-0005-0000-0000-0000AC060000}"/>
    <cellStyle name="1_Bao cao giai ngan von dau tu nam 2009 (theo doi)_Bao cao tinh hinh thuc hien KH 2009 den 31-01-10_BC von DTPT 6 thang 2012 2 2 4" xfId="6168" xr:uid="{00000000-0005-0000-0000-0000AD060000}"/>
    <cellStyle name="1_Bao cao giai ngan von dau tu nam 2009 (theo doi)_Bao cao tinh hinh thuc hien KH 2009 den 31-01-10_BC von DTPT 6 thang 2012 2 3" xfId="6169" xr:uid="{00000000-0005-0000-0000-0000AE060000}"/>
    <cellStyle name="1_Bao cao giai ngan von dau tu nam 2009 (theo doi)_Bao cao tinh hinh thuc hien KH 2009 den 31-01-10_BC von DTPT 6 thang 2012 2 4" xfId="6170" xr:uid="{00000000-0005-0000-0000-0000AF060000}"/>
    <cellStyle name="1_Bao cao giai ngan von dau tu nam 2009 (theo doi)_Bao cao tinh hinh thuc hien KH 2009 den 31-01-10_BC von DTPT 6 thang 2012 2 5" xfId="6171" xr:uid="{00000000-0005-0000-0000-0000B0060000}"/>
    <cellStyle name="1_Bao cao giai ngan von dau tu nam 2009 (theo doi)_Bao cao tinh hinh thuc hien KH 2009 den 31-01-10_BC von DTPT 6 thang 2012 3" xfId="6172" xr:uid="{00000000-0005-0000-0000-0000B1060000}"/>
    <cellStyle name="1_Bao cao giai ngan von dau tu nam 2009 (theo doi)_Bao cao tinh hinh thuc hien KH 2009 den 31-01-10_BC von DTPT 6 thang 2012 3 2" xfId="6173" xr:uid="{00000000-0005-0000-0000-0000B2060000}"/>
    <cellStyle name="1_Bao cao giai ngan von dau tu nam 2009 (theo doi)_Bao cao tinh hinh thuc hien KH 2009 den 31-01-10_BC von DTPT 6 thang 2012 3 3" xfId="6174" xr:uid="{00000000-0005-0000-0000-0000B3060000}"/>
    <cellStyle name="1_Bao cao giai ngan von dau tu nam 2009 (theo doi)_Bao cao tinh hinh thuc hien KH 2009 den 31-01-10_BC von DTPT 6 thang 2012 3 4" xfId="6175" xr:uid="{00000000-0005-0000-0000-0000B4060000}"/>
    <cellStyle name="1_Bao cao giai ngan von dau tu nam 2009 (theo doi)_Bao cao tinh hinh thuc hien KH 2009 den 31-01-10_BC von DTPT 6 thang 2012 4" xfId="6176" xr:uid="{00000000-0005-0000-0000-0000B5060000}"/>
    <cellStyle name="1_Bao cao giai ngan von dau tu nam 2009 (theo doi)_Bao cao tinh hinh thuc hien KH 2009 den 31-01-10_BC von DTPT 6 thang 2012 5" xfId="6177" xr:uid="{00000000-0005-0000-0000-0000B6060000}"/>
    <cellStyle name="1_Bao cao giai ngan von dau tu nam 2009 (theo doi)_Bao cao tinh hinh thuc hien KH 2009 den 31-01-10_BC von DTPT 6 thang 2012 6" xfId="6178" xr:uid="{00000000-0005-0000-0000-0000B7060000}"/>
    <cellStyle name="1_Bao cao giai ngan von dau tu nam 2009 (theo doi)_Bao cao tinh hinh thuc hien KH 2009 den 31-01-10_Bieu du thao QD von ho tro co MT" xfId="6179" xr:uid="{00000000-0005-0000-0000-0000B8060000}"/>
    <cellStyle name="1_Bao cao giai ngan von dau tu nam 2009 (theo doi)_Bao cao tinh hinh thuc hien KH 2009 den 31-01-10_Bieu du thao QD von ho tro co MT 2" xfId="6180" xr:uid="{00000000-0005-0000-0000-0000B9060000}"/>
    <cellStyle name="1_Bao cao giai ngan von dau tu nam 2009 (theo doi)_Bao cao tinh hinh thuc hien KH 2009 den 31-01-10_Bieu du thao QD von ho tro co MT 2 2" xfId="6181" xr:uid="{00000000-0005-0000-0000-0000BA060000}"/>
    <cellStyle name="1_Bao cao giai ngan von dau tu nam 2009 (theo doi)_Bao cao tinh hinh thuc hien KH 2009 den 31-01-10_Bieu du thao QD von ho tro co MT 2 2 2" xfId="6182" xr:uid="{00000000-0005-0000-0000-0000BB060000}"/>
    <cellStyle name="1_Bao cao giai ngan von dau tu nam 2009 (theo doi)_Bao cao tinh hinh thuc hien KH 2009 den 31-01-10_Bieu du thao QD von ho tro co MT 2 2 3" xfId="6183" xr:uid="{00000000-0005-0000-0000-0000BC060000}"/>
    <cellStyle name="1_Bao cao giai ngan von dau tu nam 2009 (theo doi)_Bao cao tinh hinh thuc hien KH 2009 den 31-01-10_Bieu du thao QD von ho tro co MT 2 2 4" xfId="6184" xr:uid="{00000000-0005-0000-0000-0000BD060000}"/>
    <cellStyle name="1_Bao cao giai ngan von dau tu nam 2009 (theo doi)_Bao cao tinh hinh thuc hien KH 2009 den 31-01-10_Bieu du thao QD von ho tro co MT 2 3" xfId="6185" xr:uid="{00000000-0005-0000-0000-0000BE060000}"/>
    <cellStyle name="1_Bao cao giai ngan von dau tu nam 2009 (theo doi)_Bao cao tinh hinh thuc hien KH 2009 den 31-01-10_Bieu du thao QD von ho tro co MT 2 4" xfId="6186" xr:uid="{00000000-0005-0000-0000-0000BF060000}"/>
    <cellStyle name="1_Bao cao giai ngan von dau tu nam 2009 (theo doi)_Bao cao tinh hinh thuc hien KH 2009 den 31-01-10_Bieu du thao QD von ho tro co MT 2 5" xfId="6187" xr:uid="{00000000-0005-0000-0000-0000C0060000}"/>
    <cellStyle name="1_Bao cao giai ngan von dau tu nam 2009 (theo doi)_Bao cao tinh hinh thuc hien KH 2009 den 31-01-10_Bieu du thao QD von ho tro co MT 3" xfId="6188" xr:uid="{00000000-0005-0000-0000-0000C1060000}"/>
    <cellStyle name="1_Bao cao giai ngan von dau tu nam 2009 (theo doi)_Bao cao tinh hinh thuc hien KH 2009 den 31-01-10_Bieu du thao QD von ho tro co MT 3 2" xfId="6189" xr:uid="{00000000-0005-0000-0000-0000C2060000}"/>
    <cellStyle name="1_Bao cao giai ngan von dau tu nam 2009 (theo doi)_Bao cao tinh hinh thuc hien KH 2009 den 31-01-10_Bieu du thao QD von ho tro co MT 3 3" xfId="6190" xr:uid="{00000000-0005-0000-0000-0000C3060000}"/>
    <cellStyle name="1_Bao cao giai ngan von dau tu nam 2009 (theo doi)_Bao cao tinh hinh thuc hien KH 2009 den 31-01-10_Bieu du thao QD von ho tro co MT 3 4" xfId="6191" xr:uid="{00000000-0005-0000-0000-0000C4060000}"/>
    <cellStyle name="1_Bao cao giai ngan von dau tu nam 2009 (theo doi)_Bao cao tinh hinh thuc hien KH 2009 den 31-01-10_Bieu du thao QD von ho tro co MT 4" xfId="6192" xr:uid="{00000000-0005-0000-0000-0000C5060000}"/>
    <cellStyle name="1_Bao cao giai ngan von dau tu nam 2009 (theo doi)_Bao cao tinh hinh thuc hien KH 2009 den 31-01-10_Bieu du thao QD von ho tro co MT 5" xfId="6193" xr:uid="{00000000-0005-0000-0000-0000C6060000}"/>
    <cellStyle name="1_Bao cao giai ngan von dau tu nam 2009 (theo doi)_Bao cao tinh hinh thuc hien KH 2009 den 31-01-10_Bieu du thao QD von ho tro co MT 6" xfId="6194" xr:uid="{00000000-0005-0000-0000-0000C7060000}"/>
    <cellStyle name="1_Bao cao giai ngan von dau tu nam 2009 (theo doi)_Bao cao tinh hinh thuc hien KH 2009 den 31-01-10_Ke hoach 2012 (theo doi)" xfId="6195" xr:uid="{00000000-0005-0000-0000-0000C8060000}"/>
    <cellStyle name="1_Bao cao giai ngan von dau tu nam 2009 (theo doi)_Bao cao tinh hinh thuc hien KH 2009 den 31-01-10_Ke hoach 2012 (theo doi) 2" xfId="6196" xr:uid="{00000000-0005-0000-0000-0000C9060000}"/>
    <cellStyle name="1_Bao cao giai ngan von dau tu nam 2009 (theo doi)_Bao cao tinh hinh thuc hien KH 2009 den 31-01-10_Ke hoach 2012 (theo doi) 2 2" xfId="6197" xr:uid="{00000000-0005-0000-0000-0000CA060000}"/>
    <cellStyle name="1_Bao cao giai ngan von dau tu nam 2009 (theo doi)_Bao cao tinh hinh thuc hien KH 2009 den 31-01-10_Ke hoach 2012 (theo doi) 2 2 2" xfId="6198" xr:uid="{00000000-0005-0000-0000-0000CB060000}"/>
    <cellStyle name="1_Bao cao giai ngan von dau tu nam 2009 (theo doi)_Bao cao tinh hinh thuc hien KH 2009 den 31-01-10_Ke hoach 2012 (theo doi) 2 2 3" xfId="6199" xr:uid="{00000000-0005-0000-0000-0000CC060000}"/>
    <cellStyle name="1_Bao cao giai ngan von dau tu nam 2009 (theo doi)_Bao cao tinh hinh thuc hien KH 2009 den 31-01-10_Ke hoach 2012 (theo doi) 2 2 4" xfId="6200" xr:uid="{00000000-0005-0000-0000-0000CD060000}"/>
    <cellStyle name="1_Bao cao giai ngan von dau tu nam 2009 (theo doi)_Bao cao tinh hinh thuc hien KH 2009 den 31-01-10_Ke hoach 2012 (theo doi) 2 3" xfId="6201" xr:uid="{00000000-0005-0000-0000-0000CE060000}"/>
    <cellStyle name="1_Bao cao giai ngan von dau tu nam 2009 (theo doi)_Bao cao tinh hinh thuc hien KH 2009 den 31-01-10_Ke hoach 2012 (theo doi) 2 4" xfId="6202" xr:uid="{00000000-0005-0000-0000-0000CF060000}"/>
    <cellStyle name="1_Bao cao giai ngan von dau tu nam 2009 (theo doi)_Bao cao tinh hinh thuc hien KH 2009 den 31-01-10_Ke hoach 2012 (theo doi) 2 5" xfId="6203" xr:uid="{00000000-0005-0000-0000-0000D0060000}"/>
    <cellStyle name="1_Bao cao giai ngan von dau tu nam 2009 (theo doi)_Bao cao tinh hinh thuc hien KH 2009 den 31-01-10_Ke hoach 2012 (theo doi) 3" xfId="6204" xr:uid="{00000000-0005-0000-0000-0000D1060000}"/>
    <cellStyle name="1_Bao cao giai ngan von dau tu nam 2009 (theo doi)_Bao cao tinh hinh thuc hien KH 2009 den 31-01-10_Ke hoach 2012 (theo doi) 3 2" xfId="6205" xr:uid="{00000000-0005-0000-0000-0000D2060000}"/>
    <cellStyle name="1_Bao cao giai ngan von dau tu nam 2009 (theo doi)_Bao cao tinh hinh thuc hien KH 2009 den 31-01-10_Ke hoach 2012 (theo doi) 3 3" xfId="6206" xr:uid="{00000000-0005-0000-0000-0000D3060000}"/>
    <cellStyle name="1_Bao cao giai ngan von dau tu nam 2009 (theo doi)_Bao cao tinh hinh thuc hien KH 2009 den 31-01-10_Ke hoach 2012 (theo doi) 3 4" xfId="6207" xr:uid="{00000000-0005-0000-0000-0000D4060000}"/>
    <cellStyle name="1_Bao cao giai ngan von dau tu nam 2009 (theo doi)_Bao cao tinh hinh thuc hien KH 2009 den 31-01-10_Ke hoach 2012 (theo doi) 4" xfId="6208" xr:uid="{00000000-0005-0000-0000-0000D5060000}"/>
    <cellStyle name="1_Bao cao giai ngan von dau tu nam 2009 (theo doi)_Bao cao tinh hinh thuc hien KH 2009 den 31-01-10_Ke hoach 2012 (theo doi) 5" xfId="6209" xr:uid="{00000000-0005-0000-0000-0000D6060000}"/>
    <cellStyle name="1_Bao cao giai ngan von dau tu nam 2009 (theo doi)_Bao cao tinh hinh thuc hien KH 2009 den 31-01-10_Ke hoach 2012 (theo doi) 6" xfId="6210" xr:uid="{00000000-0005-0000-0000-0000D7060000}"/>
    <cellStyle name="1_Bao cao giai ngan von dau tu nam 2009 (theo doi)_Bao cao tinh hinh thuc hien KH 2009 den 31-01-10_Ke hoach 2012 theo doi (giai ngan 30.6.12)" xfId="6211" xr:uid="{00000000-0005-0000-0000-0000D8060000}"/>
    <cellStyle name="1_Bao cao giai ngan von dau tu nam 2009 (theo doi)_Bao cao tinh hinh thuc hien KH 2009 den 31-01-10_Ke hoach 2012 theo doi (giai ngan 30.6.12) 2" xfId="6212" xr:uid="{00000000-0005-0000-0000-0000D9060000}"/>
    <cellStyle name="1_Bao cao giai ngan von dau tu nam 2009 (theo doi)_Bao cao tinh hinh thuc hien KH 2009 den 31-01-10_Ke hoach 2012 theo doi (giai ngan 30.6.12) 2 2" xfId="6213" xr:uid="{00000000-0005-0000-0000-0000DA060000}"/>
    <cellStyle name="1_Bao cao giai ngan von dau tu nam 2009 (theo doi)_Bao cao tinh hinh thuc hien KH 2009 den 31-01-10_Ke hoach 2012 theo doi (giai ngan 30.6.12) 2 2 2" xfId="6214" xr:uid="{00000000-0005-0000-0000-0000DB060000}"/>
    <cellStyle name="1_Bao cao giai ngan von dau tu nam 2009 (theo doi)_Bao cao tinh hinh thuc hien KH 2009 den 31-01-10_Ke hoach 2012 theo doi (giai ngan 30.6.12) 2 2 3" xfId="6215" xr:uid="{00000000-0005-0000-0000-0000DC060000}"/>
    <cellStyle name="1_Bao cao giai ngan von dau tu nam 2009 (theo doi)_Bao cao tinh hinh thuc hien KH 2009 den 31-01-10_Ke hoach 2012 theo doi (giai ngan 30.6.12) 2 2 4" xfId="6216" xr:uid="{00000000-0005-0000-0000-0000DD060000}"/>
    <cellStyle name="1_Bao cao giai ngan von dau tu nam 2009 (theo doi)_Bao cao tinh hinh thuc hien KH 2009 den 31-01-10_Ke hoach 2012 theo doi (giai ngan 30.6.12) 2 3" xfId="6217" xr:uid="{00000000-0005-0000-0000-0000DE060000}"/>
    <cellStyle name="1_Bao cao giai ngan von dau tu nam 2009 (theo doi)_Bao cao tinh hinh thuc hien KH 2009 den 31-01-10_Ke hoach 2012 theo doi (giai ngan 30.6.12) 2 4" xfId="6218" xr:uid="{00000000-0005-0000-0000-0000DF060000}"/>
    <cellStyle name="1_Bao cao giai ngan von dau tu nam 2009 (theo doi)_Bao cao tinh hinh thuc hien KH 2009 den 31-01-10_Ke hoach 2012 theo doi (giai ngan 30.6.12) 2 5" xfId="6219" xr:uid="{00000000-0005-0000-0000-0000E0060000}"/>
    <cellStyle name="1_Bao cao giai ngan von dau tu nam 2009 (theo doi)_Bao cao tinh hinh thuc hien KH 2009 den 31-01-10_Ke hoach 2012 theo doi (giai ngan 30.6.12) 3" xfId="6220" xr:uid="{00000000-0005-0000-0000-0000E1060000}"/>
    <cellStyle name="1_Bao cao giai ngan von dau tu nam 2009 (theo doi)_Bao cao tinh hinh thuc hien KH 2009 den 31-01-10_Ke hoach 2012 theo doi (giai ngan 30.6.12) 3 2" xfId="6221" xr:uid="{00000000-0005-0000-0000-0000E2060000}"/>
    <cellStyle name="1_Bao cao giai ngan von dau tu nam 2009 (theo doi)_Bao cao tinh hinh thuc hien KH 2009 den 31-01-10_Ke hoach 2012 theo doi (giai ngan 30.6.12) 3 3" xfId="6222" xr:uid="{00000000-0005-0000-0000-0000E3060000}"/>
    <cellStyle name="1_Bao cao giai ngan von dau tu nam 2009 (theo doi)_Bao cao tinh hinh thuc hien KH 2009 den 31-01-10_Ke hoach 2012 theo doi (giai ngan 30.6.12) 3 4" xfId="6223" xr:uid="{00000000-0005-0000-0000-0000E4060000}"/>
    <cellStyle name="1_Bao cao giai ngan von dau tu nam 2009 (theo doi)_Bao cao tinh hinh thuc hien KH 2009 den 31-01-10_Ke hoach 2012 theo doi (giai ngan 30.6.12) 4" xfId="6224" xr:uid="{00000000-0005-0000-0000-0000E5060000}"/>
    <cellStyle name="1_Bao cao giai ngan von dau tu nam 2009 (theo doi)_Bao cao tinh hinh thuc hien KH 2009 den 31-01-10_Ke hoach 2012 theo doi (giai ngan 30.6.12) 5" xfId="6225" xr:uid="{00000000-0005-0000-0000-0000E6060000}"/>
    <cellStyle name="1_Bao cao giai ngan von dau tu nam 2009 (theo doi)_Bao cao tinh hinh thuc hien KH 2009 den 31-01-10_Ke hoach 2012 theo doi (giai ngan 30.6.12) 6" xfId="6226" xr:uid="{00000000-0005-0000-0000-0000E7060000}"/>
    <cellStyle name="1_Bao cao giai ngan von dau tu nam 2009 (theo doi)_BC von DTPT 6 thang 2012" xfId="6227" xr:uid="{00000000-0005-0000-0000-0000E8060000}"/>
    <cellStyle name="1_Bao cao giai ngan von dau tu nam 2009 (theo doi)_BC von DTPT 6 thang 2012 2" xfId="6228" xr:uid="{00000000-0005-0000-0000-0000E9060000}"/>
    <cellStyle name="1_Bao cao giai ngan von dau tu nam 2009 (theo doi)_BC von DTPT 6 thang 2012 2 2" xfId="6229" xr:uid="{00000000-0005-0000-0000-0000EA060000}"/>
    <cellStyle name="1_Bao cao giai ngan von dau tu nam 2009 (theo doi)_BC von DTPT 6 thang 2012 2 3" xfId="6230" xr:uid="{00000000-0005-0000-0000-0000EB060000}"/>
    <cellStyle name="1_Bao cao giai ngan von dau tu nam 2009 (theo doi)_BC von DTPT 6 thang 2012 2 4" xfId="6231" xr:uid="{00000000-0005-0000-0000-0000EC060000}"/>
    <cellStyle name="1_Bao cao giai ngan von dau tu nam 2009 (theo doi)_BC von DTPT 6 thang 2012 3" xfId="6232" xr:uid="{00000000-0005-0000-0000-0000ED060000}"/>
    <cellStyle name="1_Bao cao giai ngan von dau tu nam 2009 (theo doi)_BC von DTPT 6 thang 2012 4" xfId="6233" xr:uid="{00000000-0005-0000-0000-0000EE060000}"/>
    <cellStyle name="1_Bao cao giai ngan von dau tu nam 2009 (theo doi)_BC von DTPT 6 thang 2012 5" xfId="6234" xr:uid="{00000000-0005-0000-0000-0000EF060000}"/>
    <cellStyle name="1_Bao cao giai ngan von dau tu nam 2009 (theo doi)_Bieu du thao QD von ho tro co MT" xfId="6235" xr:uid="{00000000-0005-0000-0000-0000F0060000}"/>
    <cellStyle name="1_Bao cao giai ngan von dau tu nam 2009 (theo doi)_Bieu du thao QD von ho tro co MT 2" xfId="6236" xr:uid="{00000000-0005-0000-0000-0000F1060000}"/>
    <cellStyle name="1_Bao cao giai ngan von dau tu nam 2009 (theo doi)_Bieu du thao QD von ho tro co MT 2 2" xfId="6237" xr:uid="{00000000-0005-0000-0000-0000F2060000}"/>
    <cellStyle name="1_Bao cao giai ngan von dau tu nam 2009 (theo doi)_Bieu du thao QD von ho tro co MT 2 3" xfId="6238" xr:uid="{00000000-0005-0000-0000-0000F3060000}"/>
    <cellStyle name="1_Bao cao giai ngan von dau tu nam 2009 (theo doi)_Bieu du thao QD von ho tro co MT 2 4" xfId="6239" xr:uid="{00000000-0005-0000-0000-0000F4060000}"/>
    <cellStyle name="1_Bao cao giai ngan von dau tu nam 2009 (theo doi)_Bieu du thao QD von ho tro co MT 3" xfId="6240" xr:uid="{00000000-0005-0000-0000-0000F5060000}"/>
    <cellStyle name="1_Bao cao giai ngan von dau tu nam 2009 (theo doi)_Bieu du thao QD von ho tro co MT 4" xfId="6241" xr:uid="{00000000-0005-0000-0000-0000F6060000}"/>
    <cellStyle name="1_Bao cao giai ngan von dau tu nam 2009 (theo doi)_Bieu du thao QD von ho tro co MT 5" xfId="6242" xr:uid="{00000000-0005-0000-0000-0000F7060000}"/>
    <cellStyle name="1_Bao cao giai ngan von dau tu nam 2009 (theo doi)_Book1" xfId="6243" xr:uid="{00000000-0005-0000-0000-0000F8060000}"/>
    <cellStyle name="1_Bao cao giai ngan von dau tu nam 2009 (theo doi)_Book1 2" xfId="6244" xr:uid="{00000000-0005-0000-0000-0000F9060000}"/>
    <cellStyle name="1_Bao cao giai ngan von dau tu nam 2009 (theo doi)_Book1 2 2" xfId="6245" xr:uid="{00000000-0005-0000-0000-0000FA060000}"/>
    <cellStyle name="1_Bao cao giai ngan von dau tu nam 2009 (theo doi)_Book1 2 3" xfId="6246" xr:uid="{00000000-0005-0000-0000-0000FB060000}"/>
    <cellStyle name="1_Bao cao giai ngan von dau tu nam 2009 (theo doi)_Book1 2 4" xfId="6247" xr:uid="{00000000-0005-0000-0000-0000FC060000}"/>
    <cellStyle name="1_Bao cao giai ngan von dau tu nam 2009 (theo doi)_Book1 3" xfId="6248" xr:uid="{00000000-0005-0000-0000-0000FD060000}"/>
    <cellStyle name="1_Bao cao giai ngan von dau tu nam 2009 (theo doi)_Book1 3 2" xfId="6249" xr:uid="{00000000-0005-0000-0000-0000FE060000}"/>
    <cellStyle name="1_Bao cao giai ngan von dau tu nam 2009 (theo doi)_Book1 3 3" xfId="6250" xr:uid="{00000000-0005-0000-0000-0000FF060000}"/>
    <cellStyle name="1_Bao cao giai ngan von dau tu nam 2009 (theo doi)_Book1 3 4" xfId="6251" xr:uid="{00000000-0005-0000-0000-000000070000}"/>
    <cellStyle name="1_Bao cao giai ngan von dau tu nam 2009 (theo doi)_Book1 4" xfId="6252" xr:uid="{00000000-0005-0000-0000-000001070000}"/>
    <cellStyle name="1_Bao cao giai ngan von dau tu nam 2009 (theo doi)_Book1 5" xfId="6253" xr:uid="{00000000-0005-0000-0000-000002070000}"/>
    <cellStyle name="1_Bao cao giai ngan von dau tu nam 2009 (theo doi)_Book1 6" xfId="6254" xr:uid="{00000000-0005-0000-0000-000003070000}"/>
    <cellStyle name="1_Bao cao giai ngan von dau tu nam 2009 (theo doi)_Book1_BC von DTPT 6 thang 2012" xfId="6255" xr:uid="{00000000-0005-0000-0000-000004070000}"/>
    <cellStyle name="1_Bao cao giai ngan von dau tu nam 2009 (theo doi)_Book1_BC von DTPT 6 thang 2012 2" xfId="6256" xr:uid="{00000000-0005-0000-0000-000005070000}"/>
    <cellStyle name="1_Bao cao giai ngan von dau tu nam 2009 (theo doi)_Book1_BC von DTPT 6 thang 2012 2 2" xfId="6257" xr:uid="{00000000-0005-0000-0000-000006070000}"/>
    <cellStyle name="1_Bao cao giai ngan von dau tu nam 2009 (theo doi)_Book1_BC von DTPT 6 thang 2012 2 3" xfId="6258" xr:uid="{00000000-0005-0000-0000-000007070000}"/>
    <cellStyle name="1_Bao cao giai ngan von dau tu nam 2009 (theo doi)_Book1_BC von DTPT 6 thang 2012 2 4" xfId="6259" xr:uid="{00000000-0005-0000-0000-000008070000}"/>
    <cellStyle name="1_Bao cao giai ngan von dau tu nam 2009 (theo doi)_Book1_BC von DTPT 6 thang 2012 3" xfId="6260" xr:uid="{00000000-0005-0000-0000-000009070000}"/>
    <cellStyle name="1_Bao cao giai ngan von dau tu nam 2009 (theo doi)_Book1_BC von DTPT 6 thang 2012 3 2" xfId="6261" xr:uid="{00000000-0005-0000-0000-00000A070000}"/>
    <cellStyle name="1_Bao cao giai ngan von dau tu nam 2009 (theo doi)_Book1_BC von DTPT 6 thang 2012 3 3" xfId="6262" xr:uid="{00000000-0005-0000-0000-00000B070000}"/>
    <cellStyle name="1_Bao cao giai ngan von dau tu nam 2009 (theo doi)_Book1_BC von DTPT 6 thang 2012 3 4" xfId="6263" xr:uid="{00000000-0005-0000-0000-00000C070000}"/>
    <cellStyle name="1_Bao cao giai ngan von dau tu nam 2009 (theo doi)_Book1_BC von DTPT 6 thang 2012 4" xfId="6264" xr:uid="{00000000-0005-0000-0000-00000D070000}"/>
    <cellStyle name="1_Bao cao giai ngan von dau tu nam 2009 (theo doi)_Book1_BC von DTPT 6 thang 2012 5" xfId="6265" xr:uid="{00000000-0005-0000-0000-00000E070000}"/>
    <cellStyle name="1_Bao cao giai ngan von dau tu nam 2009 (theo doi)_Book1_BC von DTPT 6 thang 2012 6" xfId="6266" xr:uid="{00000000-0005-0000-0000-00000F070000}"/>
    <cellStyle name="1_Bao cao giai ngan von dau tu nam 2009 (theo doi)_Book1_Bieu du thao QD von ho tro co MT" xfId="6267" xr:uid="{00000000-0005-0000-0000-000010070000}"/>
    <cellStyle name="1_Bao cao giai ngan von dau tu nam 2009 (theo doi)_Book1_Bieu du thao QD von ho tro co MT 2" xfId="6268" xr:uid="{00000000-0005-0000-0000-000011070000}"/>
    <cellStyle name="1_Bao cao giai ngan von dau tu nam 2009 (theo doi)_Book1_Bieu du thao QD von ho tro co MT 2 2" xfId="6269" xr:uid="{00000000-0005-0000-0000-000012070000}"/>
    <cellStyle name="1_Bao cao giai ngan von dau tu nam 2009 (theo doi)_Book1_Bieu du thao QD von ho tro co MT 2 3" xfId="6270" xr:uid="{00000000-0005-0000-0000-000013070000}"/>
    <cellStyle name="1_Bao cao giai ngan von dau tu nam 2009 (theo doi)_Book1_Bieu du thao QD von ho tro co MT 2 4" xfId="6271" xr:uid="{00000000-0005-0000-0000-000014070000}"/>
    <cellStyle name="1_Bao cao giai ngan von dau tu nam 2009 (theo doi)_Book1_Bieu du thao QD von ho tro co MT 3" xfId="6272" xr:uid="{00000000-0005-0000-0000-000015070000}"/>
    <cellStyle name="1_Bao cao giai ngan von dau tu nam 2009 (theo doi)_Book1_Bieu du thao QD von ho tro co MT 3 2" xfId="6273" xr:uid="{00000000-0005-0000-0000-000016070000}"/>
    <cellStyle name="1_Bao cao giai ngan von dau tu nam 2009 (theo doi)_Book1_Bieu du thao QD von ho tro co MT 3 3" xfId="6274" xr:uid="{00000000-0005-0000-0000-000017070000}"/>
    <cellStyle name="1_Bao cao giai ngan von dau tu nam 2009 (theo doi)_Book1_Bieu du thao QD von ho tro co MT 3 4" xfId="6275" xr:uid="{00000000-0005-0000-0000-000018070000}"/>
    <cellStyle name="1_Bao cao giai ngan von dau tu nam 2009 (theo doi)_Book1_Bieu du thao QD von ho tro co MT 4" xfId="6276" xr:uid="{00000000-0005-0000-0000-000019070000}"/>
    <cellStyle name="1_Bao cao giai ngan von dau tu nam 2009 (theo doi)_Book1_Bieu du thao QD von ho tro co MT 5" xfId="6277" xr:uid="{00000000-0005-0000-0000-00001A070000}"/>
    <cellStyle name="1_Bao cao giai ngan von dau tu nam 2009 (theo doi)_Book1_Bieu du thao QD von ho tro co MT 6" xfId="6278" xr:uid="{00000000-0005-0000-0000-00001B070000}"/>
    <cellStyle name="1_Bao cao giai ngan von dau tu nam 2009 (theo doi)_Book1_Hoan chinh KH 2012 (o nha)" xfId="6279" xr:uid="{00000000-0005-0000-0000-00001C070000}"/>
    <cellStyle name="1_Bao cao giai ngan von dau tu nam 2009 (theo doi)_Book1_Hoan chinh KH 2012 (o nha) 2" xfId="6280" xr:uid="{00000000-0005-0000-0000-00001D070000}"/>
    <cellStyle name="1_Bao cao giai ngan von dau tu nam 2009 (theo doi)_Book1_Hoan chinh KH 2012 (o nha) 2 2" xfId="6281" xr:uid="{00000000-0005-0000-0000-00001E070000}"/>
    <cellStyle name="1_Bao cao giai ngan von dau tu nam 2009 (theo doi)_Book1_Hoan chinh KH 2012 (o nha) 2 3" xfId="6282" xr:uid="{00000000-0005-0000-0000-00001F070000}"/>
    <cellStyle name="1_Bao cao giai ngan von dau tu nam 2009 (theo doi)_Book1_Hoan chinh KH 2012 (o nha) 2 4" xfId="6283" xr:uid="{00000000-0005-0000-0000-000020070000}"/>
    <cellStyle name="1_Bao cao giai ngan von dau tu nam 2009 (theo doi)_Book1_Hoan chinh KH 2012 (o nha) 3" xfId="6284" xr:uid="{00000000-0005-0000-0000-000021070000}"/>
    <cellStyle name="1_Bao cao giai ngan von dau tu nam 2009 (theo doi)_Book1_Hoan chinh KH 2012 (o nha) 3 2" xfId="6285" xr:uid="{00000000-0005-0000-0000-000022070000}"/>
    <cellStyle name="1_Bao cao giai ngan von dau tu nam 2009 (theo doi)_Book1_Hoan chinh KH 2012 (o nha) 3 3" xfId="6286" xr:uid="{00000000-0005-0000-0000-000023070000}"/>
    <cellStyle name="1_Bao cao giai ngan von dau tu nam 2009 (theo doi)_Book1_Hoan chinh KH 2012 (o nha) 3 4" xfId="6287" xr:uid="{00000000-0005-0000-0000-000024070000}"/>
    <cellStyle name="1_Bao cao giai ngan von dau tu nam 2009 (theo doi)_Book1_Hoan chinh KH 2012 (o nha) 4" xfId="6288" xr:uid="{00000000-0005-0000-0000-000025070000}"/>
    <cellStyle name="1_Bao cao giai ngan von dau tu nam 2009 (theo doi)_Book1_Hoan chinh KH 2012 (o nha) 5" xfId="6289" xr:uid="{00000000-0005-0000-0000-000026070000}"/>
    <cellStyle name="1_Bao cao giai ngan von dau tu nam 2009 (theo doi)_Book1_Hoan chinh KH 2012 (o nha) 6" xfId="6290" xr:uid="{00000000-0005-0000-0000-000027070000}"/>
    <cellStyle name="1_Bao cao giai ngan von dau tu nam 2009 (theo doi)_Book1_Hoan chinh KH 2012 (o nha)_Bao cao giai ngan quy I" xfId="6291" xr:uid="{00000000-0005-0000-0000-000028070000}"/>
    <cellStyle name="1_Bao cao giai ngan von dau tu nam 2009 (theo doi)_Book1_Hoan chinh KH 2012 (o nha)_Bao cao giai ngan quy I 2" xfId="6292" xr:uid="{00000000-0005-0000-0000-000029070000}"/>
    <cellStyle name="1_Bao cao giai ngan von dau tu nam 2009 (theo doi)_Book1_Hoan chinh KH 2012 (o nha)_Bao cao giai ngan quy I 2 2" xfId="6293" xr:uid="{00000000-0005-0000-0000-00002A070000}"/>
    <cellStyle name="1_Bao cao giai ngan von dau tu nam 2009 (theo doi)_Book1_Hoan chinh KH 2012 (o nha)_Bao cao giai ngan quy I 2 3" xfId="6294" xr:uid="{00000000-0005-0000-0000-00002B070000}"/>
    <cellStyle name="1_Bao cao giai ngan von dau tu nam 2009 (theo doi)_Book1_Hoan chinh KH 2012 (o nha)_Bao cao giai ngan quy I 2 4" xfId="6295" xr:uid="{00000000-0005-0000-0000-00002C070000}"/>
    <cellStyle name="1_Bao cao giai ngan von dau tu nam 2009 (theo doi)_Book1_Hoan chinh KH 2012 (o nha)_Bao cao giai ngan quy I 3" xfId="6296" xr:uid="{00000000-0005-0000-0000-00002D070000}"/>
    <cellStyle name="1_Bao cao giai ngan von dau tu nam 2009 (theo doi)_Book1_Hoan chinh KH 2012 (o nha)_Bao cao giai ngan quy I 3 2" xfId="6297" xr:uid="{00000000-0005-0000-0000-00002E070000}"/>
    <cellStyle name="1_Bao cao giai ngan von dau tu nam 2009 (theo doi)_Book1_Hoan chinh KH 2012 (o nha)_Bao cao giai ngan quy I 3 3" xfId="6298" xr:uid="{00000000-0005-0000-0000-00002F070000}"/>
    <cellStyle name="1_Bao cao giai ngan von dau tu nam 2009 (theo doi)_Book1_Hoan chinh KH 2012 (o nha)_Bao cao giai ngan quy I 3 4" xfId="6299" xr:uid="{00000000-0005-0000-0000-000030070000}"/>
    <cellStyle name="1_Bao cao giai ngan von dau tu nam 2009 (theo doi)_Book1_Hoan chinh KH 2012 (o nha)_Bao cao giai ngan quy I 4" xfId="6300" xr:uid="{00000000-0005-0000-0000-000031070000}"/>
    <cellStyle name="1_Bao cao giai ngan von dau tu nam 2009 (theo doi)_Book1_Hoan chinh KH 2012 (o nha)_Bao cao giai ngan quy I 5" xfId="6301" xr:uid="{00000000-0005-0000-0000-000032070000}"/>
    <cellStyle name="1_Bao cao giai ngan von dau tu nam 2009 (theo doi)_Book1_Hoan chinh KH 2012 (o nha)_Bao cao giai ngan quy I 6" xfId="6302" xr:uid="{00000000-0005-0000-0000-000033070000}"/>
    <cellStyle name="1_Bao cao giai ngan von dau tu nam 2009 (theo doi)_Book1_Hoan chinh KH 2012 (o nha)_BC von DTPT 6 thang 2012" xfId="6303" xr:uid="{00000000-0005-0000-0000-000034070000}"/>
    <cellStyle name="1_Bao cao giai ngan von dau tu nam 2009 (theo doi)_Book1_Hoan chinh KH 2012 (o nha)_BC von DTPT 6 thang 2012 2" xfId="6304" xr:uid="{00000000-0005-0000-0000-000035070000}"/>
    <cellStyle name="1_Bao cao giai ngan von dau tu nam 2009 (theo doi)_Book1_Hoan chinh KH 2012 (o nha)_BC von DTPT 6 thang 2012 2 2" xfId="6305" xr:uid="{00000000-0005-0000-0000-000036070000}"/>
    <cellStyle name="1_Bao cao giai ngan von dau tu nam 2009 (theo doi)_Book1_Hoan chinh KH 2012 (o nha)_BC von DTPT 6 thang 2012 2 3" xfId="6306" xr:uid="{00000000-0005-0000-0000-000037070000}"/>
    <cellStyle name="1_Bao cao giai ngan von dau tu nam 2009 (theo doi)_Book1_Hoan chinh KH 2012 (o nha)_BC von DTPT 6 thang 2012 2 4" xfId="6307" xr:uid="{00000000-0005-0000-0000-000038070000}"/>
    <cellStyle name="1_Bao cao giai ngan von dau tu nam 2009 (theo doi)_Book1_Hoan chinh KH 2012 (o nha)_BC von DTPT 6 thang 2012 3" xfId="6308" xr:uid="{00000000-0005-0000-0000-000039070000}"/>
    <cellStyle name="1_Bao cao giai ngan von dau tu nam 2009 (theo doi)_Book1_Hoan chinh KH 2012 (o nha)_BC von DTPT 6 thang 2012 3 2" xfId="6309" xr:uid="{00000000-0005-0000-0000-00003A070000}"/>
    <cellStyle name="1_Bao cao giai ngan von dau tu nam 2009 (theo doi)_Book1_Hoan chinh KH 2012 (o nha)_BC von DTPT 6 thang 2012 3 3" xfId="6310" xr:uid="{00000000-0005-0000-0000-00003B070000}"/>
    <cellStyle name="1_Bao cao giai ngan von dau tu nam 2009 (theo doi)_Book1_Hoan chinh KH 2012 (o nha)_BC von DTPT 6 thang 2012 3 4" xfId="6311" xr:uid="{00000000-0005-0000-0000-00003C070000}"/>
    <cellStyle name="1_Bao cao giai ngan von dau tu nam 2009 (theo doi)_Book1_Hoan chinh KH 2012 (o nha)_BC von DTPT 6 thang 2012 4" xfId="6312" xr:uid="{00000000-0005-0000-0000-00003D070000}"/>
    <cellStyle name="1_Bao cao giai ngan von dau tu nam 2009 (theo doi)_Book1_Hoan chinh KH 2012 (o nha)_BC von DTPT 6 thang 2012 5" xfId="6313" xr:uid="{00000000-0005-0000-0000-00003E070000}"/>
    <cellStyle name="1_Bao cao giai ngan von dau tu nam 2009 (theo doi)_Book1_Hoan chinh KH 2012 (o nha)_BC von DTPT 6 thang 2012 6" xfId="6314" xr:uid="{00000000-0005-0000-0000-00003F070000}"/>
    <cellStyle name="1_Bao cao giai ngan von dau tu nam 2009 (theo doi)_Book1_Hoan chinh KH 2012 (o nha)_Bieu du thao QD von ho tro co MT" xfId="6315" xr:uid="{00000000-0005-0000-0000-000040070000}"/>
    <cellStyle name="1_Bao cao giai ngan von dau tu nam 2009 (theo doi)_Book1_Hoan chinh KH 2012 (o nha)_Bieu du thao QD von ho tro co MT 2" xfId="6316" xr:uid="{00000000-0005-0000-0000-000041070000}"/>
    <cellStyle name="1_Bao cao giai ngan von dau tu nam 2009 (theo doi)_Book1_Hoan chinh KH 2012 (o nha)_Bieu du thao QD von ho tro co MT 2 2" xfId="6317" xr:uid="{00000000-0005-0000-0000-000042070000}"/>
    <cellStyle name="1_Bao cao giai ngan von dau tu nam 2009 (theo doi)_Book1_Hoan chinh KH 2012 (o nha)_Bieu du thao QD von ho tro co MT 2 3" xfId="6318" xr:uid="{00000000-0005-0000-0000-000043070000}"/>
    <cellStyle name="1_Bao cao giai ngan von dau tu nam 2009 (theo doi)_Book1_Hoan chinh KH 2012 (o nha)_Bieu du thao QD von ho tro co MT 2 4" xfId="6319" xr:uid="{00000000-0005-0000-0000-000044070000}"/>
    <cellStyle name="1_Bao cao giai ngan von dau tu nam 2009 (theo doi)_Book1_Hoan chinh KH 2012 (o nha)_Bieu du thao QD von ho tro co MT 3" xfId="6320" xr:uid="{00000000-0005-0000-0000-000045070000}"/>
    <cellStyle name="1_Bao cao giai ngan von dau tu nam 2009 (theo doi)_Book1_Hoan chinh KH 2012 (o nha)_Bieu du thao QD von ho tro co MT 3 2" xfId="6321" xr:uid="{00000000-0005-0000-0000-000046070000}"/>
    <cellStyle name="1_Bao cao giai ngan von dau tu nam 2009 (theo doi)_Book1_Hoan chinh KH 2012 (o nha)_Bieu du thao QD von ho tro co MT 3 3" xfId="6322" xr:uid="{00000000-0005-0000-0000-000047070000}"/>
    <cellStyle name="1_Bao cao giai ngan von dau tu nam 2009 (theo doi)_Book1_Hoan chinh KH 2012 (o nha)_Bieu du thao QD von ho tro co MT 3 4" xfId="6323" xr:uid="{00000000-0005-0000-0000-000048070000}"/>
    <cellStyle name="1_Bao cao giai ngan von dau tu nam 2009 (theo doi)_Book1_Hoan chinh KH 2012 (o nha)_Bieu du thao QD von ho tro co MT 4" xfId="6324" xr:uid="{00000000-0005-0000-0000-000049070000}"/>
    <cellStyle name="1_Bao cao giai ngan von dau tu nam 2009 (theo doi)_Book1_Hoan chinh KH 2012 (o nha)_Bieu du thao QD von ho tro co MT 5" xfId="6325" xr:uid="{00000000-0005-0000-0000-00004A070000}"/>
    <cellStyle name="1_Bao cao giai ngan von dau tu nam 2009 (theo doi)_Book1_Hoan chinh KH 2012 (o nha)_Bieu du thao QD von ho tro co MT 6" xfId="6326" xr:uid="{00000000-0005-0000-0000-00004B070000}"/>
    <cellStyle name="1_Bao cao giai ngan von dau tu nam 2009 (theo doi)_Book1_Hoan chinh KH 2012 (o nha)_Ke hoach 2012 theo doi (giai ngan 30.6.12)" xfId="6327" xr:uid="{00000000-0005-0000-0000-00004C070000}"/>
    <cellStyle name="1_Bao cao giai ngan von dau tu nam 2009 (theo doi)_Book1_Hoan chinh KH 2012 (o nha)_Ke hoach 2012 theo doi (giai ngan 30.6.12) 2" xfId="6328" xr:uid="{00000000-0005-0000-0000-00004D070000}"/>
    <cellStyle name="1_Bao cao giai ngan von dau tu nam 2009 (theo doi)_Book1_Hoan chinh KH 2012 (o nha)_Ke hoach 2012 theo doi (giai ngan 30.6.12) 2 2" xfId="6329" xr:uid="{00000000-0005-0000-0000-00004E070000}"/>
    <cellStyle name="1_Bao cao giai ngan von dau tu nam 2009 (theo doi)_Book1_Hoan chinh KH 2012 (o nha)_Ke hoach 2012 theo doi (giai ngan 30.6.12) 2 3" xfId="6330" xr:uid="{00000000-0005-0000-0000-00004F070000}"/>
    <cellStyle name="1_Bao cao giai ngan von dau tu nam 2009 (theo doi)_Book1_Hoan chinh KH 2012 (o nha)_Ke hoach 2012 theo doi (giai ngan 30.6.12) 2 4" xfId="6331" xr:uid="{00000000-0005-0000-0000-000050070000}"/>
    <cellStyle name="1_Bao cao giai ngan von dau tu nam 2009 (theo doi)_Book1_Hoan chinh KH 2012 (o nha)_Ke hoach 2012 theo doi (giai ngan 30.6.12) 3" xfId="6332" xr:uid="{00000000-0005-0000-0000-000051070000}"/>
    <cellStyle name="1_Bao cao giai ngan von dau tu nam 2009 (theo doi)_Book1_Hoan chinh KH 2012 (o nha)_Ke hoach 2012 theo doi (giai ngan 30.6.12) 3 2" xfId="6333" xr:uid="{00000000-0005-0000-0000-000052070000}"/>
    <cellStyle name="1_Bao cao giai ngan von dau tu nam 2009 (theo doi)_Book1_Hoan chinh KH 2012 (o nha)_Ke hoach 2012 theo doi (giai ngan 30.6.12) 3 3" xfId="6334" xr:uid="{00000000-0005-0000-0000-000053070000}"/>
    <cellStyle name="1_Bao cao giai ngan von dau tu nam 2009 (theo doi)_Book1_Hoan chinh KH 2012 (o nha)_Ke hoach 2012 theo doi (giai ngan 30.6.12) 3 4" xfId="6335" xr:uid="{00000000-0005-0000-0000-000054070000}"/>
    <cellStyle name="1_Bao cao giai ngan von dau tu nam 2009 (theo doi)_Book1_Hoan chinh KH 2012 (o nha)_Ke hoach 2012 theo doi (giai ngan 30.6.12) 4" xfId="6336" xr:uid="{00000000-0005-0000-0000-000055070000}"/>
    <cellStyle name="1_Bao cao giai ngan von dau tu nam 2009 (theo doi)_Book1_Hoan chinh KH 2012 (o nha)_Ke hoach 2012 theo doi (giai ngan 30.6.12) 5" xfId="6337" xr:uid="{00000000-0005-0000-0000-000056070000}"/>
    <cellStyle name="1_Bao cao giai ngan von dau tu nam 2009 (theo doi)_Book1_Hoan chinh KH 2012 (o nha)_Ke hoach 2012 theo doi (giai ngan 30.6.12) 6" xfId="6338" xr:uid="{00000000-0005-0000-0000-000057070000}"/>
    <cellStyle name="1_Bao cao giai ngan von dau tu nam 2009 (theo doi)_Book1_Hoan chinh KH 2012 Von ho tro co MT" xfId="6339" xr:uid="{00000000-0005-0000-0000-000058070000}"/>
    <cellStyle name="1_Bao cao giai ngan von dau tu nam 2009 (theo doi)_Book1_Hoan chinh KH 2012 Von ho tro co MT (chi tiet)" xfId="6340" xr:uid="{00000000-0005-0000-0000-000059070000}"/>
    <cellStyle name="1_Bao cao giai ngan von dau tu nam 2009 (theo doi)_Book1_Hoan chinh KH 2012 Von ho tro co MT (chi tiet) 2" xfId="6341" xr:uid="{00000000-0005-0000-0000-00005A070000}"/>
    <cellStyle name="1_Bao cao giai ngan von dau tu nam 2009 (theo doi)_Book1_Hoan chinh KH 2012 Von ho tro co MT (chi tiet) 2 2" xfId="6342" xr:uid="{00000000-0005-0000-0000-00005B070000}"/>
    <cellStyle name="1_Bao cao giai ngan von dau tu nam 2009 (theo doi)_Book1_Hoan chinh KH 2012 Von ho tro co MT (chi tiet) 2 3" xfId="6343" xr:uid="{00000000-0005-0000-0000-00005C070000}"/>
    <cellStyle name="1_Bao cao giai ngan von dau tu nam 2009 (theo doi)_Book1_Hoan chinh KH 2012 Von ho tro co MT (chi tiet) 2 4" xfId="6344" xr:uid="{00000000-0005-0000-0000-00005D070000}"/>
    <cellStyle name="1_Bao cao giai ngan von dau tu nam 2009 (theo doi)_Book1_Hoan chinh KH 2012 Von ho tro co MT (chi tiet) 3" xfId="6345" xr:uid="{00000000-0005-0000-0000-00005E070000}"/>
    <cellStyle name="1_Bao cao giai ngan von dau tu nam 2009 (theo doi)_Book1_Hoan chinh KH 2012 Von ho tro co MT (chi tiet) 3 2" xfId="6346" xr:uid="{00000000-0005-0000-0000-00005F070000}"/>
    <cellStyle name="1_Bao cao giai ngan von dau tu nam 2009 (theo doi)_Book1_Hoan chinh KH 2012 Von ho tro co MT (chi tiet) 3 3" xfId="6347" xr:uid="{00000000-0005-0000-0000-000060070000}"/>
    <cellStyle name="1_Bao cao giai ngan von dau tu nam 2009 (theo doi)_Book1_Hoan chinh KH 2012 Von ho tro co MT (chi tiet) 3 4" xfId="6348" xr:uid="{00000000-0005-0000-0000-000061070000}"/>
    <cellStyle name="1_Bao cao giai ngan von dau tu nam 2009 (theo doi)_Book1_Hoan chinh KH 2012 Von ho tro co MT (chi tiet) 4" xfId="6349" xr:uid="{00000000-0005-0000-0000-000062070000}"/>
    <cellStyle name="1_Bao cao giai ngan von dau tu nam 2009 (theo doi)_Book1_Hoan chinh KH 2012 Von ho tro co MT (chi tiet) 5" xfId="6350" xr:uid="{00000000-0005-0000-0000-000063070000}"/>
    <cellStyle name="1_Bao cao giai ngan von dau tu nam 2009 (theo doi)_Book1_Hoan chinh KH 2012 Von ho tro co MT (chi tiet) 6" xfId="6351" xr:uid="{00000000-0005-0000-0000-000064070000}"/>
    <cellStyle name="1_Bao cao giai ngan von dau tu nam 2009 (theo doi)_Book1_Hoan chinh KH 2012 Von ho tro co MT 10" xfId="6352" xr:uid="{00000000-0005-0000-0000-000065070000}"/>
    <cellStyle name="1_Bao cao giai ngan von dau tu nam 2009 (theo doi)_Book1_Hoan chinh KH 2012 Von ho tro co MT 10 2" xfId="6353" xr:uid="{00000000-0005-0000-0000-000066070000}"/>
    <cellStyle name="1_Bao cao giai ngan von dau tu nam 2009 (theo doi)_Book1_Hoan chinh KH 2012 Von ho tro co MT 10 3" xfId="6354" xr:uid="{00000000-0005-0000-0000-000067070000}"/>
    <cellStyle name="1_Bao cao giai ngan von dau tu nam 2009 (theo doi)_Book1_Hoan chinh KH 2012 Von ho tro co MT 10 4" xfId="6355" xr:uid="{00000000-0005-0000-0000-000068070000}"/>
    <cellStyle name="1_Bao cao giai ngan von dau tu nam 2009 (theo doi)_Book1_Hoan chinh KH 2012 Von ho tro co MT 11" xfId="6356" xr:uid="{00000000-0005-0000-0000-000069070000}"/>
    <cellStyle name="1_Bao cao giai ngan von dau tu nam 2009 (theo doi)_Book1_Hoan chinh KH 2012 Von ho tro co MT 11 2" xfId="6357" xr:uid="{00000000-0005-0000-0000-00006A070000}"/>
    <cellStyle name="1_Bao cao giai ngan von dau tu nam 2009 (theo doi)_Book1_Hoan chinh KH 2012 Von ho tro co MT 11 3" xfId="6358" xr:uid="{00000000-0005-0000-0000-00006B070000}"/>
    <cellStyle name="1_Bao cao giai ngan von dau tu nam 2009 (theo doi)_Book1_Hoan chinh KH 2012 Von ho tro co MT 11 4" xfId="6359" xr:uid="{00000000-0005-0000-0000-00006C070000}"/>
    <cellStyle name="1_Bao cao giai ngan von dau tu nam 2009 (theo doi)_Book1_Hoan chinh KH 2012 Von ho tro co MT 12" xfId="6360" xr:uid="{00000000-0005-0000-0000-00006D070000}"/>
    <cellStyle name="1_Bao cao giai ngan von dau tu nam 2009 (theo doi)_Book1_Hoan chinh KH 2012 Von ho tro co MT 12 2" xfId="6361" xr:uid="{00000000-0005-0000-0000-00006E070000}"/>
    <cellStyle name="1_Bao cao giai ngan von dau tu nam 2009 (theo doi)_Book1_Hoan chinh KH 2012 Von ho tro co MT 12 3" xfId="6362" xr:uid="{00000000-0005-0000-0000-00006F070000}"/>
    <cellStyle name="1_Bao cao giai ngan von dau tu nam 2009 (theo doi)_Book1_Hoan chinh KH 2012 Von ho tro co MT 12 4" xfId="6363" xr:uid="{00000000-0005-0000-0000-000070070000}"/>
    <cellStyle name="1_Bao cao giai ngan von dau tu nam 2009 (theo doi)_Book1_Hoan chinh KH 2012 Von ho tro co MT 13" xfId="6364" xr:uid="{00000000-0005-0000-0000-000071070000}"/>
    <cellStyle name="1_Bao cao giai ngan von dau tu nam 2009 (theo doi)_Book1_Hoan chinh KH 2012 Von ho tro co MT 13 2" xfId="6365" xr:uid="{00000000-0005-0000-0000-000072070000}"/>
    <cellStyle name="1_Bao cao giai ngan von dau tu nam 2009 (theo doi)_Book1_Hoan chinh KH 2012 Von ho tro co MT 13 3" xfId="6366" xr:uid="{00000000-0005-0000-0000-000073070000}"/>
    <cellStyle name="1_Bao cao giai ngan von dau tu nam 2009 (theo doi)_Book1_Hoan chinh KH 2012 Von ho tro co MT 13 4" xfId="6367" xr:uid="{00000000-0005-0000-0000-000074070000}"/>
    <cellStyle name="1_Bao cao giai ngan von dau tu nam 2009 (theo doi)_Book1_Hoan chinh KH 2012 Von ho tro co MT 14" xfId="6368" xr:uid="{00000000-0005-0000-0000-000075070000}"/>
    <cellStyle name="1_Bao cao giai ngan von dau tu nam 2009 (theo doi)_Book1_Hoan chinh KH 2012 Von ho tro co MT 14 2" xfId="6369" xr:uid="{00000000-0005-0000-0000-000076070000}"/>
    <cellStyle name="1_Bao cao giai ngan von dau tu nam 2009 (theo doi)_Book1_Hoan chinh KH 2012 Von ho tro co MT 14 3" xfId="6370" xr:uid="{00000000-0005-0000-0000-000077070000}"/>
    <cellStyle name="1_Bao cao giai ngan von dau tu nam 2009 (theo doi)_Book1_Hoan chinh KH 2012 Von ho tro co MT 14 4" xfId="6371" xr:uid="{00000000-0005-0000-0000-000078070000}"/>
    <cellStyle name="1_Bao cao giai ngan von dau tu nam 2009 (theo doi)_Book1_Hoan chinh KH 2012 Von ho tro co MT 15" xfId="6372" xr:uid="{00000000-0005-0000-0000-000079070000}"/>
    <cellStyle name="1_Bao cao giai ngan von dau tu nam 2009 (theo doi)_Book1_Hoan chinh KH 2012 Von ho tro co MT 15 2" xfId="6373" xr:uid="{00000000-0005-0000-0000-00007A070000}"/>
    <cellStyle name="1_Bao cao giai ngan von dau tu nam 2009 (theo doi)_Book1_Hoan chinh KH 2012 Von ho tro co MT 15 3" xfId="6374" xr:uid="{00000000-0005-0000-0000-00007B070000}"/>
    <cellStyle name="1_Bao cao giai ngan von dau tu nam 2009 (theo doi)_Book1_Hoan chinh KH 2012 Von ho tro co MT 15 4" xfId="6375" xr:uid="{00000000-0005-0000-0000-00007C070000}"/>
    <cellStyle name="1_Bao cao giai ngan von dau tu nam 2009 (theo doi)_Book1_Hoan chinh KH 2012 Von ho tro co MT 16" xfId="6376" xr:uid="{00000000-0005-0000-0000-00007D070000}"/>
    <cellStyle name="1_Bao cao giai ngan von dau tu nam 2009 (theo doi)_Book1_Hoan chinh KH 2012 Von ho tro co MT 16 2" xfId="6377" xr:uid="{00000000-0005-0000-0000-00007E070000}"/>
    <cellStyle name="1_Bao cao giai ngan von dau tu nam 2009 (theo doi)_Book1_Hoan chinh KH 2012 Von ho tro co MT 16 3" xfId="6378" xr:uid="{00000000-0005-0000-0000-00007F070000}"/>
    <cellStyle name="1_Bao cao giai ngan von dau tu nam 2009 (theo doi)_Book1_Hoan chinh KH 2012 Von ho tro co MT 16 4" xfId="6379" xr:uid="{00000000-0005-0000-0000-000080070000}"/>
    <cellStyle name="1_Bao cao giai ngan von dau tu nam 2009 (theo doi)_Book1_Hoan chinh KH 2012 Von ho tro co MT 17" xfId="6380" xr:uid="{00000000-0005-0000-0000-000081070000}"/>
    <cellStyle name="1_Bao cao giai ngan von dau tu nam 2009 (theo doi)_Book1_Hoan chinh KH 2012 Von ho tro co MT 17 2" xfId="6381" xr:uid="{00000000-0005-0000-0000-000082070000}"/>
    <cellStyle name="1_Bao cao giai ngan von dau tu nam 2009 (theo doi)_Book1_Hoan chinh KH 2012 Von ho tro co MT 17 3" xfId="6382" xr:uid="{00000000-0005-0000-0000-000083070000}"/>
    <cellStyle name="1_Bao cao giai ngan von dau tu nam 2009 (theo doi)_Book1_Hoan chinh KH 2012 Von ho tro co MT 17 4" xfId="6383" xr:uid="{00000000-0005-0000-0000-000084070000}"/>
    <cellStyle name="1_Bao cao giai ngan von dau tu nam 2009 (theo doi)_Book1_Hoan chinh KH 2012 Von ho tro co MT 18" xfId="6384" xr:uid="{00000000-0005-0000-0000-000085070000}"/>
    <cellStyle name="1_Bao cao giai ngan von dau tu nam 2009 (theo doi)_Book1_Hoan chinh KH 2012 Von ho tro co MT 19" xfId="6385" xr:uid="{00000000-0005-0000-0000-000086070000}"/>
    <cellStyle name="1_Bao cao giai ngan von dau tu nam 2009 (theo doi)_Book1_Hoan chinh KH 2012 Von ho tro co MT 2" xfId="6386" xr:uid="{00000000-0005-0000-0000-000087070000}"/>
    <cellStyle name="1_Bao cao giai ngan von dau tu nam 2009 (theo doi)_Book1_Hoan chinh KH 2012 Von ho tro co MT 2 2" xfId="6387" xr:uid="{00000000-0005-0000-0000-000088070000}"/>
    <cellStyle name="1_Bao cao giai ngan von dau tu nam 2009 (theo doi)_Book1_Hoan chinh KH 2012 Von ho tro co MT 2 3" xfId="6388" xr:uid="{00000000-0005-0000-0000-000089070000}"/>
    <cellStyle name="1_Bao cao giai ngan von dau tu nam 2009 (theo doi)_Book1_Hoan chinh KH 2012 Von ho tro co MT 2 4" xfId="6389" xr:uid="{00000000-0005-0000-0000-00008A070000}"/>
    <cellStyle name="1_Bao cao giai ngan von dau tu nam 2009 (theo doi)_Book1_Hoan chinh KH 2012 Von ho tro co MT 20" xfId="6390" xr:uid="{00000000-0005-0000-0000-00008B070000}"/>
    <cellStyle name="1_Bao cao giai ngan von dau tu nam 2009 (theo doi)_Book1_Hoan chinh KH 2012 Von ho tro co MT 3" xfId="6391" xr:uid="{00000000-0005-0000-0000-00008C070000}"/>
    <cellStyle name="1_Bao cao giai ngan von dau tu nam 2009 (theo doi)_Book1_Hoan chinh KH 2012 Von ho tro co MT 3 2" xfId="6392" xr:uid="{00000000-0005-0000-0000-00008D070000}"/>
    <cellStyle name="1_Bao cao giai ngan von dau tu nam 2009 (theo doi)_Book1_Hoan chinh KH 2012 Von ho tro co MT 3 3" xfId="6393" xr:uid="{00000000-0005-0000-0000-00008E070000}"/>
    <cellStyle name="1_Bao cao giai ngan von dau tu nam 2009 (theo doi)_Book1_Hoan chinh KH 2012 Von ho tro co MT 3 4" xfId="6394" xr:uid="{00000000-0005-0000-0000-00008F070000}"/>
    <cellStyle name="1_Bao cao giai ngan von dau tu nam 2009 (theo doi)_Book1_Hoan chinh KH 2012 Von ho tro co MT 4" xfId="6395" xr:uid="{00000000-0005-0000-0000-000090070000}"/>
    <cellStyle name="1_Bao cao giai ngan von dau tu nam 2009 (theo doi)_Book1_Hoan chinh KH 2012 Von ho tro co MT 4 2" xfId="6396" xr:uid="{00000000-0005-0000-0000-000091070000}"/>
    <cellStyle name="1_Bao cao giai ngan von dau tu nam 2009 (theo doi)_Book1_Hoan chinh KH 2012 Von ho tro co MT 4 3" xfId="6397" xr:uid="{00000000-0005-0000-0000-000092070000}"/>
    <cellStyle name="1_Bao cao giai ngan von dau tu nam 2009 (theo doi)_Book1_Hoan chinh KH 2012 Von ho tro co MT 4 4" xfId="6398" xr:uid="{00000000-0005-0000-0000-000093070000}"/>
    <cellStyle name="1_Bao cao giai ngan von dau tu nam 2009 (theo doi)_Book1_Hoan chinh KH 2012 Von ho tro co MT 5" xfId="6399" xr:uid="{00000000-0005-0000-0000-000094070000}"/>
    <cellStyle name="1_Bao cao giai ngan von dau tu nam 2009 (theo doi)_Book1_Hoan chinh KH 2012 Von ho tro co MT 5 2" xfId="6400" xr:uid="{00000000-0005-0000-0000-000095070000}"/>
    <cellStyle name="1_Bao cao giai ngan von dau tu nam 2009 (theo doi)_Book1_Hoan chinh KH 2012 Von ho tro co MT 5 3" xfId="6401" xr:uid="{00000000-0005-0000-0000-000096070000}"/>
    <cellStyle name="1_Bao cao giai ngan von dau tu nam 2009 (theo doi)_Book1_Hoan chinh KH 2012 Von ho tro co MT 5 4" xfId="6402" xr:uid="{00000000-0005-0000-0000-000097070000}"/>
    <cellStyle name="1_Bao cao giai ngan von dau tu nam 2009 (theo doi)_Book1_Hoan chinh KH 2012 Von ho tro co MT 6" xfId="6403" xr:uid="{00000000-0005-0000-0000-000098070000}"/>
    <cellStyle name="1_Bao cao giai ngan von dau tu nam 2009 (theo doi)_Book1_Hoan chinh KH 2012 Von ho tro co MT 6 2" xfId="6404" xr:uid="{00000000-0005-0000-0000-000099070000}"/>
    <cellStyle name="1_Bao cao giai ngan von dau tu nam 2009 (theo doi)_Book1_Hoan chinh KH 2012 Von ho tro co MT 6 3" xfId="6405" xr:uid="{00000000-0005-0000-0000-00009A070000}"/>
    <cellStyle name="1_Bao cao giai ngan von dau tu nam 2009 (theo doi)_Book1_Hoan chinh KH 2012 Von ho tro co MT 6 4" xfId="6406" xr:uid="{00000000-0005-0000-0000-00009B070000}"/>
    <cellStyle name="1_Bao cao giai ngan von dau tu nam 2009 (theo doi)_Book1_Hoan chinh KH 2012 Von ho tro co MT 7" xfId="6407" xr:uid="{00000000-0005-0000-0000-00009C070000}"/>
    <cellStyle name="1_Bao cao giai ngan von dau tu nam 2009 (theo doi)_Book1_Hoan chinh KH 2012 Von ho tro co MT 7 2" xfId="6408" xr:uid="{00000000-0005-0000-0000-00009D070000}"/>
    <cellStyle name="1_Bao cao giai ngan von dau tu nam 2009 (theo doi)_Book1_Hoan chinh KH 2012 Von ho tro co MT 7 3" xfId="6409" xr:uid="{00000000-0005-0000-0000-00009E070000}"/>
    <cellStyle name="1_Bao cao giai ngan von dau tu nam 2009 (theo doi)_Book1_Hoan chinh KH 2012 Von ho tro co MT 7 4" xfId="6410" xr:uid="{00000000-0005-0000-0000-00009F070000}"/>
    <cellStyle name="1_Bao cao giai ngan von dau tu nam 2009 (theo doi)_Book1_Hoan chinh KH 2012 Von ho tro co MT 8" xfId="6411" xr:uid="{00000000-0005-0000-0000-0000A0070000}"/>
    <cellStyle name="1_Bao cao giai ngan von dau tu nam 2009 (theo doi)_Book1_Hoan chinh KH 2012 Von ho tro co MT 8 2" xfId="6412" xr:uid="{00000000-0005-0000-0000-0000A1070000}"/>
    <cellStyle name="1_Bao cao giai ngan von dau tu nam 2009 (theo doi)_Book1_Hoan chinh KH 2012 Von ho tro co MT 8 3" xfId="6413" xr:uid="{00000000-0005-0000-0000-0000A2070000}"/>
    <cellStyle name="1_Bao cao giai ngan von dau tu nam 2009 (theo doi)_Book1_Hoan chinh KH 2012 Von ho tro co MT 8 4" xfId="6414" xr:uid="{00000000-0005-0000-0000-0000A3070000}"/>
    <cellStyle name="1_Bao cao giai ngan von dau tu nam 2009 (theo doi)_Book1_Hoan chinh KH 2012 Von ho tro co MT 9" xfId="6415" xr:uid="{00000000-0005-0000-0000-0000A4070000}"/>
    <cellStyle name="1_Bao cao giai ngan von dau tu nam 2009 (theo doi)_Book1_Hoan chinh KH 2012 Von ho tro co MT 9 2" xfId="6416" xr:uid="{00000000-0005-0000-0000-0000A5070000}"/>
    <cellStyle name="1_Bao cao giai ngan von dau tu nam 2009 (theo doi)_Book1_Hoan chinh KH 2012 Von ho tro co MT 9 3" xfId="6417" xr:uid="{00000000-0005-0000-0000-0000A6070000}"/>
    <cellStyle name="1_Bao cao giai ngan von dau tu nam 2009 (theo doi)_Book1_Hoan chinh KH 2012 Von ho tro co MT 9 4" xfId="6418" xr:uid="{00000000-0005-0000-0000-0000A7070000}"/>
    <cellStyle name="1_Bao cao giai ngan von dau tu nam 2009 (theo doi)_Book1_Hoan chinh KH 2012 Von ho tro co MT_Bao cao giai ngan quy I" xfId="6419" xr:uid="{00000000-0005-0000-0000-0000A8070000}"/>
    <cellStyle name="1_Bao cao giai ngan von dau tu nam 2009 (theo doi)_Book1_Hoan chinh KH 2012 Von ho tro co MT_Bao cao giai ngan quy I 2" xfId="6420" xr:uid="{00000000-0005-0000-0000-0000A9070000}"/>
    <cellStyle name="1_Bao cao giai ngan von dau tu nam 2009 (theo doi)_Book1_Hoan chinh KH 2012 Von ho tro co MT_Bao cao giai ngan quy I 2 2" xfId="6421" xr:uid="{00000000-0005-0000-0000-0000AA070000}"/>
    <cellStyle name="1_Bao cao giai ngan von dau tu nam 2009 (theo doi)_Book1_Hoan chinh KH 2012 Von ho tro co MT_Bao cao giai ngan quy I 2 3" xfId="6422" xr:uid="{00000000-0005-0000-0000-0000AB070000}"/>
    <cellStyle name="1_Bao cao giai ngan von dau tu nam 2009 (theo doi)_Book1_Hoan chinh KH 2012 Von ho tro co MT_Bao cao giai ngan quy I 2 4" xfId="6423" xr:uid="{00000000-0005-0000-0000-0000AC070000}"/>
    <cellStyle name="1_Bao cao giai ngan von dau tu nam 2009 (theo doi)_Book1_Hoan chinh KH 2012 Von ho tro co MT_Bao cao giai ngan quy I 3" xfId="6424" xr:uid="{00000000-0005-0000-0000-0000AD070000}"/>
    <cellStyle name="1_Bao cao giai ngan von dau tu nam 2009 (theo doi)_Book1_Hoan chinh KH 2012 Von ho tro co MT_Bao cao giai ngan quy I 3 2" xfId="6425" xr:uid="{00000000-0005-0000-0000-0000AE070000}"/>
    <cellStyle name="1_Bao cao giai ngan von dau tu nam 2009 (theo doi)_Book1_Hoan chinh KH 2012 Von ho tro co MT_Bao cao giai ngan quy I 3 3" xfId="6426" xr:uid="{00000000-0005-0000-0000-0000AF070000}"/>
    <cellStyle name="1_Bao cao giai ngan von dau tu nam 2009 (theo doi)_Book1_Hoan chinh KH 2012 Von ho tro co MT_Bao cao giai ngan quy I 3 4" xfId="6427" xr:uid="{00000000-0005-0000-0000-0000B0070000}"/>
    <cellStyle name="1_Bao cao giai ngan von dau tu nam 2009 (theo doi)_Book1_Hoan chinh KH 2012 Von ho tro co MT_Bao cao giai ngan quy I 4" xfId="6428" xr:uid="{00000000-0005-0000-0000-0000B1070000}"/>
    <cellStyle name="1_Bao cao giai ngan von dau tu nam 2009 (theo doi)_Book1_Hoan chinh KH 2012 Von ho tro co MT_Bao cao giai ngan quy I 5" xfId="6429" xr:uid="{00000000-0005-0000-0000-0000B2070000}"/>
    <cellStyle name="1_Bao cao giai ngan von dau tu nam 2009 (theo doi)_Book1_Hoan chinh KH 2012 Von ho tro co MT_Bao cao giai ngan quy I 6" xfId="6430" xr:uid="{00000000-0005-0000-0000-0000B3070000}"/>
    <cellStyle name="1_Bao cao giai ngan von dau tu nam 2009 (theo doi)_Book1_Hoan chinh KH 2012 Von ho tro co MT_BC von DTPT 6 thang 2012" xfId="6431" xr:uid="{00000000-0005-0000-0000-0000B4070000}"/>
    <cellStyle name="1_Bao cao giai ngan von dau tu nam 2009 (theo doi)_Book1_Hoan chinh KH 2012 Von ho tro co MT_BC von DTPT 6 thang 2012 2" xfId="6432" xr:uid="{00000000-0005-0000-0000-0000B5070000}"/>
    <cellStyle name="1_Bao cao giai ngan von dau tu nam 2009 (theo doi)_Book1_Hoan chinh KH 2012 Von ho tro co MT_BC von DTPT 6 thang 2012 2 2" xfId="6433" xr:uid="{00000000-0005-0000-0000-0000B6070000}"/>
    <cellStyle name="1_Bao cao giai ngan von dau tu nam 2009 (theo doi)_Book1_Hoan chinh KH 2012 Von ho tro co MT_BC von DTPT 6 thang 2012 2 3" xfId="6434" xr:uid="{00000000-0005-0000-0000-0000B7070000}"/>
    <cellStyle name="1_Bao cao giai ngan von dau tu nam 2009 (theo doi)_Book1_Hoan chinh KH 2012 Von ho tro co MT_BC von DTPT 6 thang 2012 2 4" xfId="6435" xr:uid="{00000000-0005-0000-0000-0000B8070000}"/>
    <cellStyle name="1_Bao cao giai ngan von dau tu nam 2009 (theo doi)_Book1_Hoan chinh KH 2012 Von ho tro co MT_BC von DTPT 6 thang 2012 3" xfId="6436" xr:uid="{00000000-0005-0000-0000-0000B9070000}"/>
    <cellStyle name="1_Bao cao giai ngan von dau tu nam 2009 (theo doi)_Book1_Hoan chinh KH 2012 Von ho tro co MT_BC von DTPT 6 thang 2012 3 2" xfId="6437" xr:uid="{00000000-0005-0000-0000-0000BA070000}"/>
    <cellStyle name="1_Bao cao giai ngan von dau tu nam 2009 (theo doi)_Book1_Hoan chinh KH 2012 Von ho tro co MT_BC von DTPT 6 thang 2012 3 3" xfId="6438" xr:uid="{00000000-0005-0000-0000-0000BB070000}"/>
    <cellStyle name="1_Bao cao giai ngan von dau tu nam 2009 (theo doi)_Book1_Hoan chinh KH 2012 Von ho tro co MT_BC von DTPT 6 thang 2012 3 4" xfId="6439" xr:uid="{00000000-0005-0000-0000-0000BC070000}"/>
    <cellStyle name="1_Bao cao giai ngan von dau tu nam 2009 (theo doi)_Book1_Hoan chinh KH 2012 Von ho tro co MT_BC von DTPT 6 thang 2012 4" xfId="6440" xr:uid="{00000000-0005-0000-0000-0000BD070000}"/>
    <cellStyle name="1_Bao cao giai ngan von dau tu nam 2009 (theo doi)_Book1_Hoan chinh KH 2012 Von ho tro co MT_BC von DTPT 6 thang 2012 5" xfId="6441" xr:uid="{00000000-0005-0000-0000-0000BE070000}"/>
    <cellStyle name="1_Bao cao giai ngan von dau tu nam 2009 (theo doi)_Book1_Hoan chinh KH 2012 Von ho tro co MT_BC von DTPT 6 thang 2012 6" xfId="6442" xr:uid="{00000000-0005-0000-0000-0000BF070000}"/>
    <cellStyle name="1_Bao cao giai ngan von dau tu nam 2009 (theo doi)_Book1_Hoan chinh KH 2012 Von ho tro co MT_Bieu du thao QD von ho tro co MT" xfId="6443" xr:uid="{00000000-0005-0000-0000-0000C0070000}"/>
    <cellStyle name="1_Bao cao giai ngan von dau tu nam 2009 (theo doi)_Book1_Hoan chinh KH 2012 Von ho tro co MT_Bieu du thao QD von ho tro co MT 2" xfId="6444" xr:uid="{00000000-0005-0000-0000-0000C1070000}"/>
    <cellStyle name="1_Bao cao giai ngan von dau tu nam 2009 (theo doi)_Book1_Hoan chinh KH 2012 Von ho tro co MT_Bieu du thao QD von ho tro co MT 2 2" xfId="6445" xr:uid="{00000000-0005-0000-0000-0000C2070000}"/>
    <cellStyle name="1_Bao cao giai ngan von dau tu nam 2009 (theo doi)_Book1_Hoan chinh KH 2012 Von ho tro co MT_Bieu du thao QD von ho tro co MT 2 3" xfId="6446" xr:uid="{00000000-0005-0000-0000-0000C3070000}"/>
    <cellStyle name="1_Bao cao giai ngan von dau tu nam 2009 (theo doi)_Book1_Hoan chinh KH 2012 Von ho tro co MT_Bieu du thao QD von ho tro co MT 2 4" xfId="6447" xr:uid="{00000000-0005-0000-0000-0000C4070000}"/>
    <cellStyle name="1_Bao cao giai ngan von dau tu nam 2009 (theo doi)_Book1_Hoan chinh KH 2012 Von ho tro co MT_Bieu du thao QD von ho tro co MT 3" xfId="6448" xr:uid="{00000000-0005-0000-0000-0000C5070000}"/>
    <cellStyle name="1_Bao cao giai ngan von dau tu nam 2009 (theo doi)_Book1_Hoan chinh KH 2012 Von ho tro co MT_Bieu du thao QD von ho tro co MT 3 2" xfId="6449" xr:uid="{00000000-0005-0000-0000-0000C6070000}"/>
    <cellStyle name="1_Bao cao giai ngan von dau tu nam 2009 (theo doi)_Book1_Hoan chinh KH 2012 Von ho tro co MT_Bieu du thao QD von ho tro co MT 3 3" xfId="6450" xr:uid="{00000000-0005-0000-0000-0000C7070000}"/>
    <cellStyle name="1_Bao cao giai ngan von dau tu nam 2009 (theo doi)_Book1_Hoan chinh KH 2012 Von ho tro co MT_Bieu du thao QD von ho tro co MT 3 4" xfId="6451" xr:uid="{00000000-0005-0000-0000-0000C8070000}"/>
    <cellStyle name="1_Bao cao giai ngan von dau tu nam 2009 (theo doi)_Book1_Hoan chinh KH 2012 Von ho tro co MT_Bieu du thao QD von ho tro co MT 4" xfId="6452" xr:uid="{00000000-0005-0000-0000-0000C9070000}"/>
    <cellStyle name="1_Bao cao giai ngan von dau tu nam 2009 (theo doi)_Book1_Hoan chinh KH 2012 Von ho tro co MT_Bieu du thao QD von ho tro co MT 5" xfId="6453" xr:uid="{00000000-0005-0000-0000-0000CA070000}"/>
    <cellStyle name="1_Bao cao giai ngan von dau tu nam 2009 (theo doi)_Book1_Hoan chinh KH 2012 Von ho tro co MT_Bieu du thao QD von ho tro co MT 6" xfId="6454" xr:uid="{00000000-0005-0000-0000-0000CB070000}"/>
    <cellStyle name="1_Bao cao giai ngan von dau tu nam 2009 (theo doi)_Book1_Hoan chinh KH 2012 Von ho tro co MT_Ke hoach 2012 theo doi (giai ngan 30.6.12)" xfId="6455" xr:uid="{00000000-0005-0000-0000-0000CC070000}"/>
    <cellStyle name="1_Bao cao giai ngan von dau tu nam 2009 (theo doi)_Book1_Hoan chinh KH 2012 Von ho tro co MT_Ke hoach 2012 theo doi (giai ngan 30.6.12) 2" xfId="6456" xr:uid="{00000000-0005-0000-0000-0000CD070000}"/>
    <cellStyle name="1_Bao cao giai ngan von dau tu nam 2009 (theo doi)_Book1_Hoan chinh KH 2012 Von ho tro co MT_Ke hoach 2012 theo doi (giai ngan 30.6.12) 2 2" xfId="6457" xr:uid="{00000000-0005-0000-0000-0000CE070000}"/>
    <cellStyle name="1_Bao cao giai ngan von dau tu nam 2009 (theo doi)_Book1_Hoan chinh KH 2012 Von ho tro co MT_Ke hoach 2012 theo doi (giai ngan 30.6.12) 2 3" xfId="6458" xr:uid="{00000000-0005-0000-0000-0000CF070000}"/>
    <cellStyle name="1_Bao cao giai ngan von dau tu nam 2009 (theo doi)_Book1_Hoan chinh KH 2012 Von ho tro co MT_Ke hoach 2012 theo doi (giai ngan 30.6.12) 2 4" xfId="6459" xr:uid="{00000000-0005-0000-0000-0000D0070000}"/>
    <cellStyle name="1_Bao cao giai ngan von dau tu nam 2009 (theo doi)_Book1_Hoan chinh KH 2012 Von ho tro co MT_Ke hoach 2012 theo doi (giai ngan 30.6.12) 3" xfId="6460" xr:uid="{00000000-0005-0000-0000-0000D1070000}"/>
    <cellStyle name="1_Bao cao giai ngan von dau tu nam 2009 (theo doi)_Book1_Hoan chinh KH 2012 Von ho tro co MT_Ke hoach 2012 theo doi (giai ngan 30.6.12) 3 2" xfId="6461" xr:uid="{00000000-0005-0000-0000-0000D2070000}"/>
    <cellStyle name="1_Bao cao giai ngan von dau tu nam 2009 (theo doi)_Book1_Hoan chinh KH 2012 Von ho tro co MT_Ke hoach 2012 theo doi (giai ngan 30.6.12) 3 3" xfId="6462" xr:uid="{00000000-0005-0000-0000-0000D3070000}"/>
    <cellStyle name="1_Bao cao giai ngan von dau tu nam 2009 (theo doi)_Book1_Hoan chinh KH 2012 Von ho tro co MT_Ke hoach 2012 theo doi (giai ngan 30.6.12) 3 4" xfId="6463" xr:uid="{00000000-0005-0000-0000-0000D4070000}"/>
    <cellStyle name="1_Bao cao giai ngan von dau tu nam 2009 (theo doi)_Book1_Hoan chinh KH 2012 Von ho tro co MT_Ke hoach 2012 theo doi (giai ngan 30.6.12) 4" xfId="6464" xr:uid="{00000000-0005-0000-0000-0000D5070000}"/>
    <cellStyle name="1_Bao cao giai ngan von dau tu nam 2009 (theo doi)_Book1_Hoan chinh KH 2012 Von ho tro co MT_Ke hoach 2012 theo doi (giai ngan 30.6.12) 5" xfId="6465" xr:uid="{00000000-0005-0000-0000-0000D6070000}"/>
    <cellStyle name="1_Bao cao giai ngan von dau tu nam 2009 (theo doi)_Book1_Hoan chinh KH 2012 Von ho tro co MT_Ke hoach 2012 theo doi (giai ngan 30.6.12) 6" xfId="6466" xr:uid="{00000000-0005-0000-0000-0000D7070000}"/>
    <cellStyle name="1_Bao cao giai ngan von dau tu nam 2009 (theo doi)_Book1_Ke hoach 2012 (theo doi)" xfId="6467" xr:uid="{00000000-0005-0000-0000-0000D8070000}"/>
    <cellStyle name="1_Bao cao giai ngan von dau tu nam 2009 (theo doi)_Book1_Ke hoach 2012 (theo doi) 2" xfId="6468" xr:uid="{00000000-0005-0000-0000-0000D9070000}"/>
    <cellStyle name="1_Bao cao giai ngan von dau tu nam 2009 (theo doi)_Book1_Ke hoach 2012 (theo doi) 2 2" xfId="6469" xr:uid="{00000000-0005-0000-0000-0000DA070000}"/>
    <cellStyle name="1_Bao cao giai ngan von dau tu nam 2009 (theo doi)_Book1_Ke hoach 2012 (theo doi) 2 3" xfId="6470" xr:uid="{00000000-0005-0000-0000-0000DB070000}"/>
    <cellStyle name="1_Bao cao giai ngan von dau tu nam 2009 (theo doi)_Book1_Ke hoach 2012 (theo doi) 2 4" xfId="6471" xr:uid="{00000000-0005-0000-0000-0000DC070000}"/>
    <cellStyle name="1_Bao cao giai ngan von dau tu nam 2009 (theo doi)_Book1_Ke hoach 2012 (theo doi) 3" xfId="6472" xr:uid="{00000000-0005-0000-0000-0000DD070000}"/>
    <cellStyle name="1_Bao cao giai ngan von dau tu nam 2009 (theo doi)_Book1_Ke hoach 2012 (theo doi) 3 2" xfId="6473" xr:uid="{00000000-0005-0000-0000-0000DE070000}"/>
    <cellStyle name="1_Bao cao giai ngan von dau tu nam 2009 (theo doi)_Book1_Ke hoach 2012 (theo doi) 3 3" xfId="6474" xr:uid="{00000000-0005-0000-0000-0000DF070000}"/>
    <cellStyle name="1_Bao cao giai ngan von dau tu nam 2009 (theo doi)_Book1_Ke hoach 2012 (theo doi) 3 4" xfId="6475" xr:uid="{00000000-0005-0000-0000-0000E0070000}"/>
    <cellStyle name="1_Bao cao giai ngan von dau tu nam 2009 (theo doi)_Book1_Ke hoach 2012 (theo doi) 4" xfId="6476" xr:uid="{00000000-0005-0000-0000-0000E1070000}"/>
    <cellStyle name="1_Bao cao giai ngan von dau tu nam 2009 (theo doi)_Book1_Ke hoach 2012 (theo doi) 5" xfId="6477" xr:uid="{00000000-0005-0000-0000-0000E2070000}"/>
    <cellStyle name="1_Bao cao giai ngan von dau tu nam 2009 (theo doi)_Book1_Ke hoach 2012 (theo doi) 6" xfId="6478" xr:uid="{00000000-0005-0000-0000-0000E3070000}"/>
    <cellStyle name="1_Bao cao giai ngan von dau tu nam 2009 (theo doi)_Book1_Ke hoach 2012 theo doi (giai ngan 30.6.12)" xfId="6479" xr:uid="{00000000-0005-0000-0000-0000E4070000}"/>
    <cellStyle name="1_Bao cao giai ngan von dau tu nam 2009 (theo doi)_Book1_Ke hoach 2012 theo doi (giai ngan 30.6.12) 2" xfId="6480" xr:uid="{00000000-0005-0000-0000-0000E5070000}"/>
    <cellStyle name="1_Bao cao giai ngan von dau tu nam 2009 (theo doi)_Book1_Ke hoach 2012 theo doi (giai ngan 30.6.12) 2 2" xfId="6481" xr:uid="{00000000-0005-0000-0000-0000E6070000}"/>
    <cellStyle name="1_Bao cao giai ngan von dau tu nam 2009 (theo doi)_Book1_Ke hoach 2012 theo doi (giai ngan 30.6.12) 2 3" xfId="6482" xr:uid="{00000000-0005-0000-0000-0000E7070000}"/>
    <cellStyle name="1_Bao cao giai ngan von dau tu nam 2009 (theo doi)_Book1_Ke hoach 2012 theo doi (giai ngan 30.6.12) 2 4" xfId="6483" xr:uid="{00000000-0005-0000-0000-0000E8070000}"/>
    <cellStyle name="1_Bao cao giai ngan von dau tu nam 2009 (theo doi)_Book1_Ke hoach 2012 theo doi (giai ngan 30.6.12) 3" xfId="6484" xr:uid="{00000000-0005-0000-0000-0000E9070000}"/>
    <cellStyle name="1_Bao cao giai ngan von dau tu nam 2009 (theo doi)_Book1_Ke hoach 2012 theo doi (giai ngan 30.6.12) 3 2" xfId="6485" xr:uid="{00000000-0005-0000-0000-0000EA070000}"/>
    <cellStyle name="1_Bao cao giai ngan von dau tu nam 2009 (theo doi)_Book1_Ke hoach 2012 theo doi (giai ngan 30.6.12) 3 3" xfId="6486" xr:uid="{00000000-0005-0000-0000-0000EB070000}"/>
    <cellStyle name="1_Bao cao giai ngan von dau tu nam 2009 (theo doi)_Book1_Ke hoach 2012 theo doi (giai ngan 30.6.12) 3 4" xfId="6487" xr:uid="{00000000-0005-0000-0000-0000EC070000}"/>
    <cellStyle name="1_Bao cao giai ngan von dau tu nam 2009 (theo doi)_Book1_Ke hoach 2012 theo doi (giai ngan 30.6.12) 4" xfId="6488" xr:uid="{00000000-0005-0000-0000-0000ED070000}"/>
    <cellStyle name="1_Bao cao giai ngan von dau tu nam 2009 (theo doi)_Book1_Ke hoach 2012 theo doi (giai ngan 30.6.12) 5" xfId="6489" xr:uid="{00000000-0005-0000-0000-0000EE070000}"/>
    <cellStyle name="1_Bao cao giai ngan von dau tu nam 2009 (theo doi)_Book1_Ke hoach 2012 theo doi (giai ngan 30.6.12) 6" xfId="6490" xr:uid="{00000000-0005-0000-0000-0000EF070000}"/>
    <cellStyle name="1_Bao cao giai ngan von dau tu nam 2009 (theo doi)_Dang ky phan khai von ODA (gui Bo)" xfId="6491" xr:uid="{00000000-0005-0000-0000-0000F0070000}"/>
    <cellStyle name="1_Bao cao giai ngan von dau tu nam 2009 (theo doi)_Dang ky phan khai von ODA (gui Bo) 2" xfId="6492" xr:uid="{00000000-0005-0000-0000-0000F1070000}"/>
    <cellStyle name="1_Bao cao giai ngan von dau tu nam 2009 (theo doi)_Dang ky phan khai von ODA (gui Bo) 2 2" xfId="6493" xr:uid="{00000000-0005-0000-0000-0000F2070000}"/>
    <cellStyle name="1_Bao cao giai ngan von dau tu nam 2009 (theo doi)_Dang ky phan khai von ODA (gui Bo) 2 3" xfId="6494" xr:uid="{00000000-0005-0000-0000-0000F3070000}"/>
    <cellStyle name="1_Bao cao giai ngan von dau tu nam 2009 (theo doi)_Dang ky phan khai von ODA (gui Bo) 2 4" xfId="6495" xr:uid="{00000000-0005-0000-0000-0000F4070000}"/>
    <cellStyle name="1_Bao cao giai ngan von dau tu nam 2009 (theo doi)_Dang ky phan khai von ODA (gui Bo) 3" xfId="6496" xr:uid="{00000000-0005-0000-0000-0000F5070000}"/>
    <cellStyle name="1_Bao cao giai ngan von dau tu nam 2009 (theo doi)_Dang ky phan khai von ODA (gui Bo) 4" xfId="6497" xr:uid="{00000000-0005-0000-0000-0000F6070000}"/>
    <cellStyle name="1_Bao cao giai ngan von dau tu nam 2009 (theo doi)_Dang ky phan khai von ODA (gui Bo) 5" xfId="6498" xr:uid="{00000000-0005-0000-0000-0000F7070000}"/>
    <cellStyle name="1_Bao cao giai ngan von dau tu nam 2009 (theo doi)_Dang ky phan khai von ODA (gui Bo)_BC von DTPT 6 thang 2012" xfId="6499" xr:uid="{00000000-0005-0000-0000-0000F8070000}"/>
    <cellStyle name="1_Bao cao giai ngan von dau tu nam 2009 (theo doi)_Dang ky phan khai von ODA (gui Bo)_BC von DTPT 6 thang 2012 2" xfId="6500" xr:uid="{00000000-0005-0000-0000-0000F9070000}"/>
    <cellStyle name="1_Bao cao giai ngan von dau tu nam 2009 (theo doi)_Dang ky phan khai von ODA (gui Bo)_BC von DTPT 6 thang 2012 2 2" xfId="6501" xr:uid="{00000000-0005-0000-0000-0000FA070000}"/>
    <cellStyle name="1_Bao cao giai ngan von dau tu nam 2009 (theo doi)_Dang ky phan khai von ODA (gui Bo)_BC von DTPT 6 thang 2012 2 3" xfId="6502" xr:uid="{00000000-0005-0000-0000-0000FB070000}"/>
    <cellStyle name="1_Bao cao giai ngan von dau tu nam 2009 (theo doi)_Dang ky phan khai von ODA (gui Bo)_BC von DTPT 6 thang 2012 2 4" xfId="6503" xr:uid="{00000000-0005-0000-0000-0000FC070000}"/>
    <cellStyle name="1_Bao cao giai ngan von dau tu nam 2009 (theo doi)_Dang ky phan khai von ODA (gui Bo)_BC von DTPT 6 thang 2012 3" xfId="6504" xr:uid="{00000000-0005-0000-0000-0000FD070000}"/>
    <cellStyle name="1_Bao cao giai ngan von dau tu nam 2009 (theo doi)_Dang ky phan khai von ODA (gui Bo)_BC von DTPT 6 thang 2012 4" xfId="6505" xr:uid="{00000000-0005-0000-0000-0000FE070000}"/>
    <cellStyle name="1_Bao cao giai ngan von dau tu nam 2009 (theo doi)_Dang ky phan khai von ODA (gui Bo)_BC von DTPT 6 thang 2012 5" xfId="6506" xr:uid="{00000000-0005-0000-0000-0000FF070000}"/>
    <cellStyle name="1_Bao cao giai ngan von dau tu nam 2009 (theo doi)_Dang ky phan khai von ODA (gui Bo)_Bieu du thao QD von ho tro co MT" xfId="6507" xr:uid="{00000000-0005-0000-0000-000000080000}"/>
    <cellStyle name="1_Bao cao giai ngan von dau tu nam 2009 (theo doi)_Dang ky phan khai von ODA (gui Bo)_Bieu du thao QD von ho tro co MT 2" xfId="6508" xr:uid="{00000000-0005-0000-0000-000001080000}"/>
    <cellStyle name="1_Bao cao giai ngan von dau tu nam 2009 (theo doi)_Dang ky phan khai von ODA (gui Bo)_Bieu du thao QD von ho tro co MT 2 2" xfId="6509" xr:uid="{00000000-0005-0000-0000-000002080000}"/>
    <cellStyle name="1_Bao cao giai ngan von dau tu nam 2009 (theo doi)_Dang ky phan khai von ODA (gui Bo)_Bieu du thao QD von ho tro co MT 2 3" xfId="6510" xr:uid="{00000000-0005-0000-0000-000003080000}"/>
    <cellStyle name="1_Bao cao giai ngan von dau tu nam 2009 (theo doi)_Dang ky phan khai von ODA (gui Bo)_Bieu du thao QD von ho tro co MT 2 4" xfId="6511" xr:uid="{00000000-0005-0000-0000-000004080000}"/>
    <cellStyle name="1_Bao cao giai ngan von dau tu nam 2009 (theo doi)_Dang ky phan khai von ODA (gui Bo)_Bieu du thao QD von ho tro co MT 3" xfId="6512" xr:uid="{00000000-0005-0000-0000-000005080000}"/>
    <cellStyle name="1_Bao cao giai ngan von dau tu nam 2009 (theo doi)_Dang ky phan khai von ODA (gui Bo)_Bieu du thao QD von ho tro co MT 4" xfId="6513" xr:uid="{00000000-0005-0000-0000-000006080000}"/>
    <cellStyle name="1_Bao cao giai ngan von dau tu nam 2009 (theo doi)_Dang ky phan khai von ODA (gui Bo)_Bieu du thao QD von ho tro co MT 5" xfId="6514" xr:uid="{00000000-0005-0000-0000-000007080000}"/>
    <cellStyle name="1_Bao cao giai ngan von dau tu nam 2009 (theo doi)_Dang ky phan khai von ODA (gui Bo)_Ke hoach 2012 theo doi (giai ngan 30.6.12)" xfId="6515" xr:uid="{00000000-0005-0000-0000-000008080000}"/>
    <cellStyle name="1_Bao cao giai ngan von dau tu nam 2009 (theo doi)_Dang ky phan khai von ODA (gui Bo)_Ke hoach 2012 theo doi (giai ngan 30.6.12) 2" xfId="6516" xr:uid="{00000000-0005-0000-0000-000009080000}"/>
    <cellStyle name="1_Bao cao giai ngan von dau tu nam 2009 (theo doi)_Dang ky phan khai von ODA (gui Bo)_Ke hoach 2012 theo doi (giai ngan 30.6.12) 2 2" xfId="6517" xr:uid="{00000000-0005-0000-0000-00000A080000}"/>
    <cellStyle name="1_Bao cao giai ngan von dau tu nam 2009 (theo doi)_Dang ky phan khai von ODA (gui Bo)_Ke hoach 2012 theo doi (giai ngan 30.6.12) 2 3" xfId="6518" xr:uid="{00000000-0005-0000-0000-00000B080000}"/>
    <cellStyle name="1_Bao cao giai ngan von dau tu nam 2009 (theo doi)_Dang ky phan khai von ODA (gui Bo)_Ke hoach 2012 theo doi (giai ngan 30.6.12) 2 4" xfId="6519" xr:uid="{00000000-0005-0000-0000-00000C080000}"/>
    <cellStyle name="1_Bao cao giai ngan von dau tu nam 2009 (theo doi)_Dang ky phan khai von ODA (gui Bo)_Ke hoach 2012 theo doi (giai ngan 30.6.12) 3" xfId="6520" xr:uid="{00000000-0005-0000-0000-00000D080000}"/>
    <cellStyle name="1_Bao cao giai ngan von dau tu nam 2009 (theo doi)_Dang ky phan khai von ODA (gui Bo)_Ke hoach 2012 theo doi (giai ngan 30.6.12) 4" xfId="6521" xr:uid="{00000000-0005-0000-0000-00000E080000}"/>
    <cellStyle name="1_Bao cao giai ngan von dau tu nam 2009 (theo doi)_Dang ky phan khai von ODA (gui Bo)_Ke hoach 2012 theo doi (giai ngan 30.6.12) 5" xfId="6522" xr:uid="{00000000-0005-0000-0000-00000F080000}"/>
    <cellStyle name="1_Bao cao giai ngan von dau tu nam 2009 (theo doi)_DK bo tri lai (chinh thuc)" xfId="6523" xr:uid="{00000000-0005-0000-0000-000010080000}"/>
    <cellStyle name="1_Bao cao giai ngan von dau tu nam 2009 (theo doi)_DK bo tri lai (chinh thuc) 2" xfId="6524" xr:uid="{00000000-0005-0000-0000-000011080000}"/>
    <cellStyle name="1_Bao cao giai ngan von dau tu nam 2009 (theo doi)_DK bo tri lai (chinh thuc) 2 2" xfId="6525" xr:uid="{00000000-0005-0000-0000-000012080000}"/>
    <cellStyle name="1_Bao cao giai ngan von dau tu nam 2009 (theo doi)_DK bo tri lai (chinh thuc) 2 3" xfId="6526" xr:uid="{00000000-0005-0000-0000-000013080000}"/>
    <cellStyle name="1_Bao cao giai ngan von dau tu nam 2009 (theo doi)_DK bo tri lai (chinh thuc) 2 4" xfId="6527" xr:uid="{00000000-0005-0000-0000-000014080000}"/>
    <cellStyle name="1_Bao cao giai ngan von dau tu nam 2009 (theo doi)_DK bo tri lai (chinh thuc) 3" xfId="6528" xr:uid="{00000000-0005-0000-0000-000015080000}"/>
    <cellStyle name="1_Bao cao giai ngan von dau tu nam 2009 (theo doi)_DK bo tri lai (chinh thuc) 3 2" xfId="6529" xr:uid="{00000000-0005-0000-0000-000016080000}"/>
    <cellStyle name="1_Bao cao giai ngan von dau tu nam 2009 (theo doi)_DK bo tri lai (chinh thuc) 3 3" xfId="6530" xr:uid="{00000000-0005-0000-0000-000017080000}"/>
    <cellStyle name="1_Bao cao giai ngan von dau tu nam 2009 (theo doi)_DK bo tri lai (chinh thuc) 3 4" xfId="6531" xr:uid="{00000000-0005-0000-0000-000018080000}"/>
    <cellStyle name="1_Bao cao giai ngan von dau tu nam 2009 (theo doi)_DK bo tri lai (chinh thuc) 4" xfId="6532" xr:uid="{00000000-0005-0000-0000-000019080000}"/>
    <cellStyle name="1_Bao cao giai ngan von dau tu nam 2009 (theo doi)_DK bo tri lai (chinh thuc) 5" xfId="6533" xr:uid="{00000000-0005-0000-0000-00001A080000}"/>
    <cellStyle name="1_Bao cao giai ngan von dau tu nam 2009 (theo doi)_DK bo tri lai (chinh thuc) 6" xfId="6534" xr:uid="{00000000-0005-0000-0000-00001B080000}"/>
    <cellStyle name="1_Bao cao giai ngan von dau tu nam 2009 (theo doi)_DK bo tri lai (chinh thuc)_BC von DTPT 6 thang 2012" xfId="6535" xr:uid="{00000000-0005-0000-0000-00001C080000}"/>
    <cellStyle name="1_Bao cao giai ngan von dau tu nam 2009 (theo doi)_DK bo tri lai (chinh thuc)_BC von DTPT 6 thang 2012 2" xfId="6536" xr:uid="{00000000-0005-0000-0000-00001D080000}"/>
    <cellStyle name="1_Bao cao giai ngan von dau tu nam 2009 (theo doi)_DK bo tri lai (chinh thuc)_BC von DTPT 6 thang 2012 2 2" xfId="6537" xr:uid="{00000000-0005-0000-0000-00001E080000}"/>
    <cellStyle name="1_Bao cao giai ngan von dau tu nam 2009 (theo doi)_DK bo tri lai (chinh thuc)_BC von DTPT 6 thang 2012 2 3" xfId="6538" xr:uid="{00000000-0005-0000-0000-00001F080000}"/>
    <cellStyle name="1_Bao cao giai ngan von dau tu nam 2009 (theo doi)_DK bo tri lai (chinh thuc)_BC von DTPT 6 thang 2012 2 4" xfId="6539" xr:uid="{00000000-0005-0000-0000-000020080000}"/>
    <cellStyle name="1_Bao cao giai ngan von dau tu nam 2009 (theo doi)_DK bo tri lai (chinh thuc)_BC von DTPT 6 thang 2012 3" xfId="6540" xr:uid="{00000000-0005-0000-0000-000021080000}"/>
    <cellStyle name="1_Bao cao giai ngan von dau tu nam 2009 (theo doi)_DK bo tri lai (chinh thuc)_BC von DTPT 6 thang 2012 3 2" xfId="6541" xr:uid="{00000000-0005-0000-0000-000022080000}"/>
    <cellStyle name="1_Bao cao giai ngan von dau tu nam 2009 (theo doi)_DK bo tri lai (chinh thuc)_BC von DTPT 6 thang 2012 3 3" xfId="6542" xr:uid="{00000000-0005-0000-0000-000023080000}"/>
    <cellStyle name="1_Bao cao giai ngan von dau tu nam 2009 (theo doi)_DK bo tri lai (chinh thuc)_BC von DTPT 6 thang 2012 3 4" xfId="6543" xr:uid="{00000000-0005-0000-0000-000024080000}"/>
    <cellStyle name="1_Bao cao giai ngan von dau tu nam 2009 (theo doi)_DK bo tri lai (chinh thuc)_BC von DTPT 6 thang 2012 4" xfId="6544" xr:uid="{00000000-0005-0000-0000-000025080000}"/>
    <cellStyle name="1_Bao cao giai ngan von dau tu nam 2009 (theo doi)_DK bo tri lai (chinh thuc)_BC von DTPT 6 thang 2012 5" xfId="6545" xr:uid="{00000000-0005-0000-0000-000026080000}"/>
    <cellStyle name="1_Bao cao giai ngan von dau tu nam 2009 (theo doi)_DK bo tri lai (chinh thuc)_BC von DTPT 6 thang 2012 6" xfId="6546" xr:uid="{00000000-0005-0000-0000-000027080000}"/>
    <cellStyle name="1_Bao cao giai ngan von dau tu nam 2009 (theo doi)_DK bo tri lai (chinh thuc)_Bieu du thao QD von ho tro co MT" xfId="6547" xr:uid="{00000000-0005-0000-0000-000028080000}"/>
    <cellStyle name="1_Bao cao giai ngan von dau tu nam 2009 (theo doi)_DK bo tri lai (chinh thuc)_Bieu du thao QD von ho tro co MT 2" xfId="6548" xr:uid="{00000000-0005-0000-0000-000029080000}"/>
    <cellStyle name="1_Bao cao giai ngan von dau tu nam 2009 (theo doi)_DK bo tri lai (chinh thuc)_Bieu du thao QD von ho tro co MT 2 2" xfId="6549" xr:uid="{00000000-0005-0000-0000-00002A080000}"/>
    <cellStyle name="1_Bao cao giai ngan von dau tu nam 2009 (theo doi)_DK bo tri lai (chinh thuc)_Bieu du thao QD von ho tro co MT 2 3" xfId="6550" xr:uid="{00000000-0005-0000-0000-00002B080000}"/>
    <cellStyle name="1_Bao cao giai ngan von dau tu nam 2009 (theo doi)_DK bo tri lai (chinh thuc)_Bieu du thao QD von ho tro co MT 2 4" xfId="6551" xr:uid="{00000000-0005-0000-0000-00002C080000}"/>
    <cellStyle name="1_Bao cao giai ngan von dau tu nam 2009 (theo doi)_DK bo tri lai (chinh thuc)_Bieu du thao QD von ho tro co MT 3" xfId="6552" xr:uid="{00000000-0005-0000-0000-00002D080000}"/>
    <cellStyle name="1_Bao cao giai ngan von dau tu nam 2009 (theo doi)_DK bo tri lai (chinh thuc)_Bieu du thao QD von ho tro co MT 3 2" xfId="6553" xr:uid="{00000000-0005-0000-0000-00002E080000}"/>
    <cellStyle name="1_Bao cao giai ngan von dau tu nam 2009 (theo doi)_DK bo tri lai (chinh thuc)_Bieu du thao QD von ho tro co MT 3 3" xfId="6554" xr:uid="{00000000-0005-0000-0000-00002F080000}"/>
    <cellStyle name="1_Bao cao giai ngan von dau tu nam 2009 (theo doi)_DK bo tri lai (chinh thuc)_Bieu du thao QD von ho tro co MT 3 4" xfId="6555" xr:uid="{00000000-0005-0000-0000-000030080000}"/>
    <cellStyle name="1_Bao cao giai ngan von dau tu nam 2009 (theo doi)_DK bo tri lai (chinh thuc)_Bieu du thao QD von ho tro co MT 4" xfId="6556" xr:uid="{00000000-0005-0000-0000-000031080000}"/>
    <cellStyle name="1_Bao cao giai ngan von dau tu nam 2009 (theo doi)_DK bo tri lai (chinh thuc)_Bieu du thao QD von ho tro co MT 5" xfId="6557" xr:uid="{00000000-0005-0000-0000-000032080000}"/>
    <cellStyle name="1_Bao cao giai ngan von dau tu nam 2009 (theo doi)_DK bo tri lai (chinh thuc)_Bieu du thao QD von ho tro co MT 6" xfId="6558" xr:uid="{00000000-0005-0000-0000-000033080000}"/>
    <cellStyle name="1_Bao cao giai ngan von dau tu nam 2009 (theo doi)_DK bo tri lai (chinh thuc)_Hoan chinh KH 2012 (o nha)" xfId="6559" xr:uid="{00000000-0005-0000-0000-000034080000}"/>
    <cellStyle name="1_Bao cao giai ngan von dau tu nam 2009 (theo doi)_DK bo tri lai (chinh thuc)_Hoan chinh KH 2012 (o nha) 2" xfId="6560" xr:uid="{00000000-0005-0000-0000-000035080000}"/>
    <cellStyle name="1_Bao cao giai ngan von dau tu nam 2009 (theo doi)_DK bo tri lai (chinh thuc)_Hoan chinh KH 2012 (o nha) 2 2" xfId="6561" xr:uid="{00000000-0005-0000-0000-000036080000}"/>
    <cellStyle name="1_Bao cao giai ngan von dau tu nam 2009 (theo doi)_DK bo tri lai (chinh thuc)_Hoan chinh KH 2012 (o nha) 2 3" xfId="6562" xr:uid="{00000000-0005-0000-0000-000037080000}"/>
    <cellStyle name="1_Bao cao giai ngan von dau tu nam 2009 (theo doi)_DK bo tri lai (chinh thuc)_Hoan chinh KH 2012 (o nha) 2 4" xfId="6563" xr:uid="{00000000-0005-0000-0000-000038080000}"/>
    <cellStyle name="1_Bao cao giai ngan von dau tu nam 2009 (theo doi)_DK bo tri lai (chinh thuc)_Hoan chinh KH 2012 (o nha) 3" xfId="6564" xr:uid="{00000000-0005-0000-0000-000039080000}"/>
    <cellStyle name="1_Bao cao giai ngan von dau tu nam 2009 (theo doi)_DK bo tri lai (chinh thuc)_Hoan chinh KH 2012 (o nha) 3 2" xfId="6565" xr:uid="{00000000-0005-0000-0000-00003A080000}"/>
    <cellStyle name="1_Bao cao giai ngan von dau tu nam 2009 (theo doi)_DK bo tri lai (chinh thuc)_Hoan chinh KH 2012 (o nha) 3 3" xfId="6566" xr:uid="{00000000-0005-0000-0000-00003B080000}"/>
    <cellStyle name="1_Bao cao giai ngan von dau tu nam 2009 (theo doi)_DK bo tri lai (chinh thuc)_Hoan chinh KH 2012 (o nha) 3 4" xfId="6567" xr:uid="{00000000-0005-0000-0000-00003C080000}"/>
    <cellStyle name="1_Bao cao giai ngan von dau tu nam 2009 (theo doi)_DK bo tri lai (chinh thuc)_Hoan chinh KH 2012 (o nha) 4" xfId="6568" xr:uid="{00000000-0005-0000-0000-00003D080000}"/>
    <cellStyle name="1_Bao cao giai ngan von dau tu nam 2009 (theo doi)_DK bo tri lai (chinh thuc)_Hoan chinh KH 2012 (o nha) 5" xfId="6569" xr:uid="{00000000-0005-0000-0000-00003E080000}"/>
    <cellStyle name="1_Bao cao giai ngan von dau tu nam 2009 (theo doi)_DK bo tri lai (chinh thuc)_Hoan chinh KH 2012 (o nha) 6" xfId="6570" xr:uid="{00000000-0005-0000-0000-00003F080000}"/>
    <cellStyle name="1_Bao cao giai ngan von dau tu nam 2009 (theo doi)_DK bo tri lai (chinh thuc)_Hoan chinh KH 2012 (o nha)_Bao cao giai ngan quy I" xfId="6571" xr:uid="{00000000-0005-0000-0000-000040080000}"/>
    <cellStyle name="1_Bao cao giai ngan von dau tu nam 2009 (theo doi)_DK bo tri lai (chinh thuc)_Hoan chinh KH 2012 (o nha)_Bao cao giai ngan quy I 2" xfId="6572" xr:uid="{00000000-0005-0000-0000-000041080000}"/>
    <cellStyle name="1_Bao cao giai ngan von dau tu nam 2009 (theo doi)_DK bo tri lai (chinh thuc)_Hoan chinh KH 2012 (o nha)_Bao cao giai ngan quy I 2 2" xfId="6573" xr:uid="{00000000-0005-0000-0000-000042080000}"/>
    <cellStyle name="1_Bao cao giai ngan von dau tu nam 2009 (theo doi)_DK bo tri lai (chinh thuc)_Hoan chinh KH 2012 (o nha)_Bao cao giai ngan quy I 2 3" xfId="6574" xr:uid="{00000000-0005-0000-0000-000043080000}"/>
    <cellStyle name="1_Bao cao giai ngan von dau tu nam 2009 (theo doi)_DK bo tri lai (chinh thuc)_Hoan chinh KH 2012 (o nha)_Bao cao giai ngan quy I 2 4" xfId="6575" xr:uid="{00000000-0005-0000-0000-000044080000}"/>
    <cellStyle name="1_Bao cao giai ngan von dau tu nam 2009 (theo doi)_DK bo tri lai (chinh thuc)_Hoan chinh KH 2012 (o nha)_Bao cao giai ngan quy I 3" xfId="6576" xr:uid="{00000000-0005-0000-0000-000045080000}"/>
    <cellStyle name="1_Bao cao giai ngan von dau tu nam 2009 (theo doi)_DK bo tri lai (chinh thuc)_Hoan chinh KH 2012 (o nha)_Bao cao giai ngan quy I 3 2" xfId="6577" xr:uid="{00000000-0005-0000-0000-000046080000}"/>
    <cellStyle name="1_Bao cao giai ngan von dau tu nam 2009 (theo doi)_DK bo tri lai (chinh thuc)_Hoan chinh KH 2012 (o nha)_Bao cao giai ngan quy I 3 3" xfId="6578" xr:uid="{00000000-0005-0000-0000-000047080000}"/>
    <cellStyle name="1_Bao cao giai ngan von dau tu nam 2009 (theo doi)_DK bo tri lai (chinh thuc)_Hoan chinh KH 2012 (o nha)_Bao cao giai ngan quy I 3 4" xfId="6579" xr:uid="{00000000-0005-0000-0000-000048080000}"/>
    <cellStyle name="1_Bao cao giai ngan von dau tu nam 2009 (theo doi)_DK bo tri lai (chinh thuc)_Hoan chinh KH 2012 (o nha)_Bao cao giai ngan quy I 4" xfId="6580" xr:uid="{00000000-0005-0000-0000-000049080000}"/>
    <cellStyle name="1_Bao cao giai ngan von dau tu nam 2009 (theo doi)_DK bo tri lai (chinh thuc)_Hoan chinh KH 2012 (o nha)_Bao cao giai ngan quy I 5" xfId="6581" xr:uid="{00000000-0005-0000-0000-00004A080000}"/>
    <cellStyle name="1_Bao cao giai ngan von dau tu nam 2009 (theo doi)_DK bo tri lai (chinh thuc)_Hoan chinh KH 2012 (o nha)_Bao cao giai ngan quy I 6" xfId="6582" xr:uid="{00000000-0005-0000-0000-00004B080000}"/>
    <cellStyle name="1_Bao cao giai ngan von dau tu nam 2009 (theo doi)_DK bo tri lai (chinh thuc)_Hoan chinh KH 2012 (o nha)_BC von DTPT 6 thang 2012" xfId="6583" xr:uid="{00000000-0005-0000-0000-00004C080000}"/>
    <cellStyle name="1_Bao cao giai ngan von dau tu nam 2009 (theo doi)_DK bo tri lai (chinh thuc)_Hoan chinh KH 2012 (o nha)_BC von DTPT 6 thang 2012 2" xfId="6584" xr:uid="{00000000-0005-0000-0000-00004D080000}"/>
    <cellStyle name="1_Bao cao giai ngan von dau tu nam 2009 (theo doi)_DK bo tri lai (chinh thuc)_Hoan chinh KH 2012 (o nha)_BC von DTPT 6 thang 2012 2 2" xfId="6585" xr:uid="{00000000-0005-0000-0000-00004E080000}"/>
    <cellStyle name="1_Bao cao giai ngan von dau tu nam 2009 (theo doi)_DK bo tri lai (chinh thuc)_Hoan chinh KH 2012 (o nha)_BC von DTPT 6 thang 2012 2 3" xfId="6586" xr:uid="{00000000-0005-0000-0000-00004F080000}"/>
    <cellStyle name="1_Bao cao giai ngan von dau tu nam 2009 (theo doi)_DK bo tri lai (chinh thuc)_Hoan chinh KH 2012 (o nha)_BC von DTPT 6 thang 2012 2 4" xfId="6587" xr:uid="{00000000-0005-0000-0000-000050080000}"/>
    <cellStyle name="1_Bao cao giai ngan von dau tu nam 2009 (theo doi)_DK bo tri lai (chinh thuc)_Hoan chinh KH 2012 (o nha)_BC von DTPT 6 thang 2012 3" xfId="6588" xr:uid="{00000000-0005-0000-0000-000051080000}"/>
    <cellStyle name="1_Bao cao giai ngan von dau tu nam 2009 (theo doi)_DK bo tri lai (chinh thuc)_Hoan chinh KH 2012 (o nha)_BC von DTPT 6 thang 2012 3 2" xfId="6589" xr:uid="{00000000-0005-0000-0000-000052080000}"/>
    <cellStyle name="1_Bao cao giai ngan von dau tu nam 2009 (theo doi)_DK bo tri lai (chinh thuc)_Hoan chinh KH 2012 (o nha)_BC von DTPT 6 thang 2012 3 3" xfId="6590" xr:uid="{00000000-0005-0000-0000-000053080000}"/>
    <cellStyle name="1_Bao cao giai ngan von dau tu nam 2009 (theo doi)_DK bo tri lai (chinh thuc)_Hoan chinh KH 2012 (o nha)_BC von DTPT 6 thang 2012 3 4" xfId="6591" xr:uid="{00000000-0005-0000-0000-000054080000}"/>
    <cellStyle name="1_Bao cao giai ngan von dau tu nam 2009 (theo doi)_DK bo tri lai (chinh thuc)_Hoan chinh KH 2012 (o nha)_BC von DTPT 6 thang 2012 4" xfId="6592" xr:uid="{00000000-0005-0000-0000-000055080000}"/>
    <cellStyle name="1_Bao cao giai ngan von dau tu nam 2009 (theo doi)_DK bo tri lai (chinh thuc)_Hoan chinh KH 2012 (o nha)_BC von DTPT 6 thang 2012 5" xfId="6593" xr:uid="{00000000-0005-0000-0000-000056080000}"/>
    <cellStyle name="1_Bao cao giai ngan von dau tu nam 2009 (theo doi)_DK bo tri lai (chinh thuc)_Hoan chinh KH 2012 (o nha)_BC von DTPT 6 thang 2012 6" xfId="6594" xr:uid="{00000000-0005-0000-0000-000057080000}"/>
    <cellStyle name="1_Bao cao giai ngan von dau tu nam 2009 (theo doi)_DK bo tri lai (chinh thuc)_Hoan chinh KH 2012 (o nha)_Bieu du thao QD von ho tro co MT" xfId="6595" xr:uid="{00000000-0005-0000-0000-000058080000}"/>
    <cellStyle name="1_Bao cao giai ngan von dau tu nam 2009 (theo doi)_DK bo tri lai (chinh thuc)_Hoan chinh KH 2012 (o nha)_Bieu du thao QD von ho tro co MT 2" xfId="6596" xr:uid="{00000000-0005-0000-0000-000059080000}"/>
    <cellStyle name="1_Bao cao giai ngan von dau tu nam 2009 (theo doi)_DK bo tri lai (chinh thuc)_Hoan chinh KH 2012 (o nha)_Bieu du thao QD von ho tro co MT 2 2" xfId="6597" xr:uid="{00000000-0005-0000-0000-00005A080000}"/>
    <cellStyle name="1_Bao cao giai ngan von dau tu nam 2009 (theo doi)_DK bo tri lai (chinh thuc)_Hoan chinh KH 2012 (o nha)_Bieu du thao QD von ho tro co MT 2 3" xfId="6598" xr:uid="{00000000-0005-0000-0000-00005B080000}"/>
    <cellStyle name="1_Bao cao giai ngan von dau tu nam 2009 (theo doi)_DK bo tri lai (chinh thuc)_Hoan chinh KH 2012 (o nha)_Bieu du thao QD von ho tro co MT 2 4" xfId="6599" xr:uid="{00000000-0005-0000-0000-00005C080000}"/>
    <cellStyle name="1_Bao cao giai ngan von dau tu nam 2009 (theo doi)_DK bo tri lai (chinh thuc)_Hoan chinh KH 2012 (o nha)_Bieu du thao QD von ho tro co MT 3" xfId="6600" xr:uid="{00000000-0005-0000-0000-00005D080000}"/>
    <cellStyle name="1_Bao cao giai ngan von dau tu nam 2009 (theo doi)_DK bo tri lai (chinh thuc)_Hoan chinh KH 2012 (o nha)_Bieu du thao QD von ho tro co MT 3 2" xfId="6601" xr:uid="{00000000-0005-0000-0000-00005E080000}"/>
    <cellStyle name="1_Bao cao giai ngan von dau tu nam 2009 (theo doi)_DK bo tri lai (chinh thuc)_Hoan chinh KH 2012 (o nha)_Bieu du thao QD von ho tro co MT 3 3" xfId="6602" xr:uid="{00000000-0005-0000-0000-00005F080000}"/>
    <cellStyle name="1_Bao cao giai ngan von dau tu nam 2009 (theo doi)_DK bo tri lai (chinh thuc)_Hoan chinh KH 2012 (o nha)_Bieu du thao QD von ho tro co MT 3 4" xfId="6603" xr:uid="{00000000-0005-0000-0000-000060080000}"/>
    <cellStyle name="1_Bao cao giai ngan von dau tu nam 2009 (theo doi)_DK bo tri lai (chinh thuc)_Hoan chinh KH 2012 (o nha)_Bieu du thao QD von ho tro co MT 4" xfId="6604" xr:uid="{00000000-0005-0000-0000-000061080000}"/>
    <cellStyle name="1_Bao cao giai ngan von dau tu nam 2009 (theo doi)_DK bo tri lai (chinh thuc)_Hoan chinh KH 2012 (o nha)_Bieu du thao QD von ho tro co MT 5" xfId="6605" xr:uid="{00000000-0005-0000-0000-000062080000}"/>
    <cellStyle name="1_Bao cao giai ngan von dau tu nam 2009 (theo doi)_DK bo tri lai (chinh thuc)_Hoan chinh KH 2012 (o nha)_Bieu du thao QD von ho tro co MT 6" xfId="6606" xr:uid="{00000000-0005-0000-0000-000063080000}"/>
    <cellStyle name="1_Bao cao giai ngan von dau tu nam 2009 (theo doi)_DK bo tri lai (chinh thuc)_Hoan chinh KH 2012 (o nha)_Ke hoach 2012 theo doi (giai ngan 30.6.12)" xfId="6607" xr:uid="{00000000-0005-0000-0000-000064080000}"/>
    <cellStyle name="1_Bao cao giai ngan von dau tu nam 2009 (theo doi)_DK bo tri lai (chinh thuc)_Hoan chinh KH 2012 (o nha)_Ke hoach 2012 theo doi (giai ngan 30.6.12) 2" xfId="6608" xr:uid="{00000000-0005-0000-0000-000065080000}"/>
    <cellStyle name="1_Bao cao giai ngan von dau tu nam 2009 (theo doi)_DK bo tri lai (chinh thuc)_Hoan chinh KH 2012 (o nha)_Ke hoach 2012 theo doi (giai ngan 30.6.12) 2 2" xfId="6609" xr:uid="{00000000-0005-0000-0000-000066080000}"/>
    <cellStyle name="1_Bao cao giai ngan von dau tu nam 2009 (theo doi)_DK bo tri lai (chinh thuc)_Hoan chinh KH 2012 (o nha)_Ke hoach 2012 theo doi (giai ngan 30.6.12) 2 3" xfId="6610" xr:uid="{00000000-0005-0000-0000-000067080000}"/>
    <cellStyle name="1_Bao cao giai ngan von dau tu nam 2009 (theo doi)_DK bo tri lai (chinh thuc)_Hoan chinh KH 2012 (o nha)_Ke hoach 2012 theo doi (giai ngan 30.6.12) 2 4" xfId="6611" xr:uid="{00000000-0005-0000-0000-000068080000}"/>
    <cellStyle name="1_Bao cao giai ngan von dau tu nam 2009 (theo doi)_DK bo tri lai (chinh thuc)_Hoan chinh KH 2012 (o nha)_Ke hoach 2012 theo doi (giai ngan 30.6.12) 3" xfId="6612" xr:uid="{00000000-0005-0000-0000-000069080000}"/>
    <cellStyle name="1_Bao cao giai ngan von dau tu nam 2009 (theo doi)_DK bo tri lai (chinh thuc)_Hoan chinh KH 2012 (o nha)_Ke hoach 2012 theo doi (giai ngan 30.6.12) 3 2" xfId="6613" xr:uid="{00000000-0005-0000-0000-00006A080000}"/>
    <cellStyle name="1_Bao cao giai ngan von dau tu nam 2009 (theo doi)_DK bo tri lai (chinh thuc)_Hoan chinh KH 2012 (o nha)_Ke hoach 2012 theo doi (giai ngan 30.6.12) 3 3" xfId="6614" xr:uid="{00000000-0005-0000-0000-00006B080000}"/>
    <cellStyle name="1_Bao cao giai ngan von dau tu nam 2009 (theo doi)_DK bo tri lai (chinh thuc)_Hoan chinh KH 2012 (o nha)_Ke hoach 2012 theo doi (giai ngan 30.6.12) 3 4" xfId="6615" xr:uid="{00000000-0005-0000-0000-00006C080000}"/>
    <cellStyle name="1_Bao cao giai ngan von dau tu nam 2009 (theo doi)_DK bo tri lai (chinh thuc)_Hoan chinh KH 2012 (o nha)_Ke hoach 2012 theo doi (giai ngan 30.6.12) 4" xfId="6616" xr:uid="{00000000-0005-0000-0000-00006D080000}"/>
    <cellStyle name="1_Bao cao giai ngan von dau tu nam 2009 (theo doi)_DK bo tri lai (chinh thuc)_Hoan chinh KH 2012 (o nha)_Ke hoach 2012 theo doi (giai ngan 30.6.12) 5" xfId="6617" xr:uid="{00000000-0005-0000-0000-00006E080000}"/>
    <cellStyle name="1_Bao cao giai ngan von dau tu nam 2009 (theo doi)_DK bo tri lai (chinh thuc)_Hoan chinh KH 2012 (o nha)_Ke hoach 2012 theo doi (giai ngan 30.6.12) 6" xfId="6618" xr:uid="{00000000-0005-0000-0000-00006F080000}"/>
    <cellStyle name="1_Bao cao giai ngan von dau tu nam 2009 (theo doi)_DK bo tri lai (chinh thuc)_Hoan chinh KH 2012 Von ho tro co MT" xfId="6619" xr:uid="{00000000-0005-0000-0000-000070080000}"/>
    <cellStyle name="1_Bao cao giai ngan von dau tu nam 2009 (theo doi)_DK bo tri lai (chinh thuc)_Hoan chinh KH 2012 Von ho tro co MT (chi tiet)" xfId="6620" xr:uid="{00000000-0005-0000-0000-000071080000}"/>
    <cellStyle name="1_Bao cao giai ngan von dau tu nam 2009 (theo doi)_DK bo tri lai (chinh thuc)_Hoan chinh KH 2012 Von ho tro co MT (chi tiet) 2" xfId="6621" xr:uid="{00000000-0005-0000-0000-000072080000}"/>
    <cellStyle name="1_Bao cao giai ngan von dau tu nam 2009 (theo doi)_DK bo tri lai (chinh thuc)_Hoan chinh KH 2012 Von ho tro co MT (chi tiet) 2 2" xfId="6622" xr:uid="{00000000-0005-0000-0000-000073080000}"/>
    <cellStyle name="1_Bao cao giai ngan von dau tu nam 2009 (theo doi)_DK bo tri lai (chinh thuc)_Hoan chinh KH 2012 Von ho tro co MT (chi tiet) 2 3" xfId="6623" xr:uid="{00000000-0005-0000-0000-000074080000}"/>
    <cellStyle name="1_Bao cao giai ngan von dau tu nam 2009 (theo doi)_DK bo tri lai (chinh thuc)_Hoan chinh KH 2012 Von ho tro co MT (chi tiet) 2 4" xfId="6624" xr:uid="{00000000-0005-0000-0000-000075080000}"/>
    <cellStyle name="1_Bao cao giai ngan von dau tu nam 2009 (theo doi)_DK bo tri lai (chinh thuc)_Hoan chinh KH 2012 Von ho tro co MT (chi tiet) 3" xfId="6625" xr:uid="{00000000-0005-0000-0000-000076080000}"/>
    <cellStyle name="1_Bao cao giai ngan von dau tu nam 2009 (theo doi)_DK bo tri lai (chinh thuc)_Hoan chinh KH 2012 Von ho tro co MT (chi tiet) 3 2" xfId="6626" xr:uid="{00000000-0005-0000-0000-000077080000}"/>
    <cellStyle name="1_Bao cao giai ngan von dau tu nam 2009 (theo doi)_DK bo tri lai (chinh thuc)_Hoan chinh KH 2012 Von ho tro co MT (chi tiet) 3 3" xfId="6627" xr:uid="{00000000-0005-0000-0000-000078080000}"/>
    <cellStyle name="1_Bao cao giai ngan von dau tu nam 2009 (theo doi)_DK bo tri lai (chinh thuc)_Hoan chinh KH 2012 Von ho tro co MT (chi tiet) 3 4" xfId="6628" xr:uid="{00000000-0005-0000-0000-000079080000}"/>
    <cellStyle name="1_Bao cao giai ngan von dau tu nam 2009 (theo doi)_DK bo tri lai (chinh thuc)_Hoan chinh KH 2012 Von ho tro co MT (chi tiet) 4" xfId="6629" xr:uid="{00000000-0005-0000-0000-00007A080000}"/>
    <cellStyle name="1_Bao cao giai ngan von dau tu nam 2009 (theo doi)_DK bo tri lai (chinh thuc)_Hoan chinh KH 2012 Von ho tro co MT (chi tiet) 5" xfId="6630" xr:uid="{00000000-0005-0000-0000-00007B080000}"/>
    <cellStyle name="1_Bao cao giai ngan von dau tu nam 2009 (theo doi)_DK bo tri lai (chinh thuc)_Hoan chinh KH 2012 Von ho tro co MT (chi tiet) 6" xfId="6631" xr:uid="{00000000-0005-0000-0000-00007C080000}"/>
    <cellStyle name="1_Bao cao giai ngan von dau tu nam 2009 (theo doi)_DK bo tri lai (chinh thuc)_Hoan chinh KH 2012 Von ho tro co MT 10" xfId="6632" xr:uid="{00000000-0005-0000-0000-00007D080000}"/>
    <cellStyle name="1_Bao cao giai ngan von dau tu nam 2009 (theo doi)_DK bo tri lai (chinh thuc)_Hoan chinh KH 2012 Von ho tro co MT 10 2" xfId="6633" xr:uid="{00000000-0005-0000-0000-00007E080000}"/>
    <cellStyle name="1_Bao cao giai ngan von dau tu nam 2009 (theo doi)_DK bo tri lai (chinh thuc)_Hoan chinh KH 2012 Von ho tro co MT 10 3" xfId="6634" xr:uid="{00000000-0005-0000-0000-00007F080000}"/>
    <cellStyle name="1_Bao cao giai ngan von dau tu nam 2009 (theo doi)_DK bo tri lai (chinh thuc)_Hoan chinh KH 2012 Von ho tro co MT 10 4" xfId="6635" xr:uid="{00000000-0005-0000-0000-000080080000}"/>
    <cellStyle name="1_Bao cao giai ngan von dau tu nam 2009 (theo doi)_DK bo tri lai (chinh thuc)_Hoan chinh KH 2012 Von ho tro co MT 11" xfId="6636" xr:uid="{00000000-0005-0000-0000-000081080000}"/>
    <cellStyle name="1_Bao cao giai ngan von dau tu nam 2009 (theo doi)_DK bo tri lai (chinh thuc)_Hoan chinh KH 2012 Von ho tro co MT 11 2" xfId="6637" xr:uid="{00000000-0005-0000-0000-000082080000}"/>
    <cellStyle name="1_Bao cao giai ngan von dau tu nam 2009 (theo doi)_DK bo tri lai (chinh thuc)_Hoan chinh KH 2012 Von ho tro co MT 11 3" xfId="6638" xr:uid="{00000000-0005-0000-0000-000083080000}"/>
    <cellStyle name="1_Bao cao giai ngan von dau tu nam 2009 (theo doi)_DK bo tri lai (chinh thuc)_Hoan chinh KH 2012 Von ho tro co MT 11 4" xfId="6639" xr:uid="{00000000-0005-0000-0000-000084080000}"/>
    <cellStyle name="1_Bao cao giai ngan von dau tu nam 2009 (theo doi)_DK bo tri lai (chinh thuc)_Hoan chinh KH 2012 Von ho tro co MT 12" xfId="6640" xr:uid="{00000000-0005-0000-0000-000085080000}"/>
    <cellStyle name="1_Bao cao giai ngan von dau tu nam 2009 (theo doi)_DK bo tri lai (chinh thuc)_Hoan chinh KH 2012 Von ho tro co MT 12 2" xfId="6641" xr:uid="{00000000-0005-0000-0000-000086080000}"/>
    <cellStyle name="1_Bao cao giai ngan von dau tu nam 2009 (theo doi)_DK bo tri lai (chinh thuc)_Hoan chinh KH 2012 Von ho tro co MT 12 3" xfId="6642" xr:uid="{00000000-0005-0000-0000-000087080000}"/>
    <cellStyle name="1_Bao cao giai ngan von dau tu nam 2009 (theo doi)_DK bo tri lai (chinh thuc)_Hoan chinh KH 2012 Von ho tro co MT 12 4" xfId="6643" xr:uid="{00000000-0005-0000-0000-000088080000}"/>
    <cellStyle name="1_Bao cao giai ngan von dau tu nam 2009 (theo doi)_DK bo tri lai (chinh thuc)_Hoan chinh KH 2012 Von ho tro co MT 13" xfId="6644" xr:uid="{00000000-0005-0000-0000-000089080000}"/>
    <cellStyle name="1_Bao cao giai ngan von dau tu nam 2009 (theo doi)_DK bo tri lai (chinh thuc)_Hoan chinh KH 2012 Von ho tro co MT 13 2" xfId="6645" xr:uid="{00000000-0005-0000-0000-00008A080000}"/>
    <cellStyle name="1_Bao cao giai ngan von dau tu nam 2009 (theo doi)_DK bo tri lai (chinh thuc)_Hoan chinh KH 2012 Von ho tro co MT 13 3" xfId="6646" xr:uid="{00000000-0005-0000-0000-00008B080000}"/>
    <cellStyle name="1_Bao cao giai ngan von dau tu nam 2009 (theo doi)_DK bo tri lai (chinh thuc)_Hoan chinh KH 2012 Von ho tro co MT 13 4" xfId="6647" xr:uid="{00000000-0005-0000-0000-00008C080000}"/>
    <cellStyle name="1_Bao cao giai ngan von dau tu nam 2009 (theo doi)_DK bo tri lai (chinh thuc)_Hoan chinh KH 2012 Von ho tro co MT 14" xfId="6648" xr:uid="{00000000-0005-0000-0000-00008D080000}"/>
    <cellStyle name="1_Bao cao giai ngan von dau tu nam 2009 (theo doi)_DK bo tri lai (chinh thuc)_Hoan chinh KH 2012 Von ho tro co MT 14 2" xfId="6649" xr:uid="{00000000-0005-0000-0000-00008E080000}"/>
    <cellStyle name="1_Bao cao giai ngan von dau tu nam 2009 (theo doi)_DK bo tri lai (chinh thuc)_Hoan chinh KH 2012 Von ho tro co MT 14 3" xfId="6650" xr:uid="{00000000-0005-0000-0000-00008F080000}"/>
    <cellStyle name="1_Bao cao giai ngan von dau tu nam 2009 (theo doi)_DK bo tri lai (chinh thuc)_Hoan chinh KH 2012 Von ho tro co MT 14 4" xfId="6651" xr:uid="{00000000-0005-0000-0000-000090080000}"/>
    <cellStyle name="1_Bao cao giai ngan von dau tu nam 2009 (theo doi)_DK bo tri lai (chinh thuc)_Hoan chinh KH 2012 Von ho tro co MT 15" xfId="6652" xr:uid="{00000000-0005-0000-0000-000091080000}"/>
    <cellStyle name="1_Bao cao giai ngan von dau tu nam 2009 (theo doi)_DK bo tri lai (chinh thuc)_Hoan chinh KH 2012 Von ho tro co MT 15 2" xfId="6653" xr:uid="{00000000-0005-0000-0000-000092080000}"/>
    <cellStyle name="1_Bao cao giai ngan von dau tu nam 2009 (theo doi)_DK bo tri lai (chinh thuc)_Hoan chinh KH 2012 Von ho tro co MT 15 3" xfId="6654" xr:uid="{00000000-0005-0000-0000-000093080000}"/>
    <cellStyle name="1_Bao cao giai ngan von dau tu nam 2009 (theo doi)_DK bo tri lai (chinh thuc)_Hoan chinh KH 2012 Von ho tro co MT 15 4" xfId="6655" xr:uid="{00000000-0005-0000-0000-000094080000}"/>
    <cellStyle name="1_Bao cao giai ngan von dau tu nam 2009 (theo doi)_DK bo tri lai (chinh thuc)_Hoan chinh KH 2012 Von ho tro co MT 16" xfId="6656" xr:uid="{00000000-0005-0000-0000-000095080000}"/>
    <cellStyle name="1_Bao cao giai ngan von dau tu nam 2009 (theo doi)_DK bo tri lai (chinh thuc)_Hoan chinh KH 2012 Von ho tro co MT 16 2" xfId="6657" xr:uid="{00000000-0005-0000-0000-000096080000}"/>
    <cellStyle name="1_Bao cao giai ngan von dau tu nam 2009 (theo doi)_DK bo tri lai (chinh thuc)_Hoan chinh KH 2012 Von ho tro co MT 16 3" xfId="6658" xr:uid="{00000000-0005-0000-0000-000097080000}"/>
    <cellStyle name="1_Bao cao giai ngan von dau tu nam 2009 (theo doi)_DK bo tri lai (chinh thuc)_Hoan chinh KH 2012 Von ho tro co MT 16 4" xfId="6659" xr:uid="{00000000-0005-0000-0000-000098080000}"/>
    <cellStyle name="1_Bao cao giai ngan von dau tu nam 2009 (theo doi)_DK bo tri lai (chinh thuc)_Hoan chinh KH 2012 Von ho tro co MT 17" xfId="6660" xr:uid="{00000000-0005-0000-0000-000099080000}"/>
    <cellStyle name="1_Bao cao giai ngan von dau tu nam 2009 (theo doi)_DK bo tri lai (chinh thuc)_Hoan chinh KH 2012 Von ho tro co MT 17 2" xfId="6661" xr:uid="{00000000-0005-0000-0000-00009A080000}"/>
    <cellStyle name="1_Bao cao giai ngan von dau tu nam 2009 (theo doi)_DK bo tri lai (chinh thuc)_Hoan chinh KH 2012 Von ho tro co MT 17 3" xfId="6662" xr:uid="{00000000-0005-0000-0000-00009B080000}"/>
    <cellStyle name="1_Bao cao giai ngan von dau tu nam 2009 (theo doi)_DK bo tri lai (chinh thuc)_Hoan chinh KH 2012 Von ho tro co MT 17 4" xfId="6663" xr:uid="{00000000-0005-0000-0000-00009C080000}"/>
    <cellStyle name="1_Bao cao giai ngan von dau tu nam 2009 (theo doi)_DK bo tri lai (chinh thuc)_Hoan chinh KH 2012 Von ho tro co MT 18" xfId="6664" xr:uid="{00000000-0005-0000-0000-00009D080000}"/>
    <cellStyle name="1_Bao cao giai ngan von dau tu nam 2009 (theo doi)_DK bo tri lai (chinh thuc)_Hoan chinh KH 2012 Von ho tro co MT 19" xfId="6665" xr:uid="{00000000-0005-0000-0000-00009E080000}"/>
    <cellStyle name="1_Bao cao giai ngan von dau tu nam 2009 (theo doi)_DK bo tri lai (chinh thuc)_Hoan chinh KH 2012 Von ho tro co MT 2" xfId="6666" xr:uid="{00000000-0005-0000-0000-00009F080000}"/>
    <cellStyle name="1_Bao cao giai ngan von dau tu nam 2009 (theo doi)_DK bo tri lai (chinh thuc)_Hoan chinh KH 2012 Von ho tro co MT 2 2" xfId="6667" xr:uid="{00000000-0005-0000-0000-0000A0080000}"/>
    <cellStyle name="1_Bao cao giai ngan von dau tu nam 2009 (theo doi)_DK bo tri lai (chinh thuc)_Hoan chinh KH 2012 Von ho tro co MT 2 3" xfId="6668" xr:uid="{00000000-0005-0000-0000-0000A1080000}"/>
    <cellStyle name="1_Bao cao giai ngan von dau tu nam 2009 (theo doi)_DK bo tri lai (chinh thuc)_Hoan chinh KH 2012 Von ho tro co MT 2 4" xfId="6669" xr:uid="{00000000-0005-0000-0000-0000A2080000}"/>
    <cellStyle name="1_Bao cao giai ngan von dau tu nam 2009 (theo doi)_DK bo tri lai (chinh thuc)_Hoan chinh KH 2012 Von ho tro co MT 20" xfId="6670" xr:uid="{00000000-0005-0000-0000-0000A3080000}"/>
    <cellStyle name="1_Bao cao giai ngan von dau tu nam 2009 (theo doi)_DK bo tri lai (chinh thuc)_Hoan chinh KH 2012 Von ho tro co MT 3" xfId="6671" xr:uid="{00000000-0005-0000-0000-0000A4080000}"/>
    <cellStyle name="1_Bao cao giai ngan von dau tu nam 2009 (theo doi)_DK bo tri lai (chinh thuc)_Hoan chinh KH 2012 Von ho tro co MT 3 2" xfId="6672" xr:uid="{00000000-0005-0000-0000-0000A5080000}"/>
    <cellStyle name="1_Bao cao giai ngan von dau tu nam 2009 (theo doi)_DK bo tri lai (chinh thuc)_Hoan chinh KH 2012 Von ho tro co MT 3 3" xfId="6673" xr:uid="{00000000-0005-0000-0000-0000A6080000}"/>
    <cellStyle name="1_Bao cao giai ngan von dau tu nam 2009 (theo doi)_DK bo tri lai (chinh thuc)_Hoan chinh KH 2012 Von ho tro co MT 3 4" xfId="6674" xr:uid="{00000000-0005-0000-0000-0000A7080000}"/>
    <cellStyle name="1_Bao cao giai ngan von dau tu nam 2009 (theo doi)_DK bo tri lai (chinh thuc)_Hoan chinh KH 2012 Von ho tro co MT 4" xfId="6675" xr:uid="{00000000-0005-0000-0000-0000A8080000}"/>
    <cellStyle name="1_Bao cao giai ngan von dau tu nam 2009 (theo doi)_DK bo tri lai (chinh thuc)_Hoan chinh KH 2012 Von ho tro co MT 4 2" xfId="6676" xr:uid="{00000000-0005-0000-0000-0000A9080000}"/>
    <cellStyle name="1_Bao cao giai ngan von dau tu nam 2009 (theo doi)_DK bo tri lai (chinh thuc)_Hoan chinh KH 2012 Von ho tro co MT 4 3" xfId="6677" xr:uid="{00000000-0005-0000-0000-0000AA080000}"/>
    <cellStyle name="1_Bao cao giai ngan von dau tu nam 2009 (theo doi)_DK bo tri lai (chinh thuc)_Hoan chinh KH 2012 Von ho tro co MT 4 4" xfId="6678" xr:uid="{00000000-0005-0000-0000-0000AB080000}"/>
    <cellStyle name="1_Bao cao giai ngan von dau tu nam 2009 (theo doi)_DK bo tri lai (chinh thuc)_Hoan chinh KH 2012 Von ho tro co MT 5" xfId="6679" xr:uid="{00000000-0005-0000-0000-0000AC080000}"/>
    <cellStyle name="1_Bao cao giai ngan von dau tu nam 2009 (theo doi)_DK bo tri lai (chinh thuc)_Hoan chinh KH 2012 Von ho tro co MT 5 2" xfId="6680" xr:uid="{00000000-0005-0000-0000-0000AD080000}"/>
    <cellStyle name="1_Bao cao giai ngan von dau tu nam 2009 (theo doi)_DK bo tri lai (chinh thuc)_Hoan chinh KH 2012 Von ho tro co MT 5 3" xfId="6681" xr:uid="{00000000-0005-0000-0000-0000AE080000}"/>
    <cellStyle name="1_Bao cao giai ngan von dau tu nam 2009 (theo doi)_DK bo tri lai (chinh thuc)_Hoan chinh KH 2012 Von ho tro co MT 5 4" xfId="6682" xr:uid="{00000000-0005-0000-0000-0000AF080000}"/>
    <cellStyle name="1_Bao cao giai ngan von dau tu nam 2009 (theo doi)_DK bo tri lai (chinh thuc)_Hoan chinh KH 2012 Von ho tro co MT 6" xfId="6683" xr:uid="{00000000-0005-0000-0000-0000B0080000}"/>
    <cellStyle name="1_Bao cao giai ngan von dau tu nam 2009 (theo doi)_DK bo tri lai (chinh thuc)_Hoan chinh KH 2012 Von ho tro co MT 6 2" xfId="6684" xr:uid="{00000000-0005-0000-0000-0000B1080000}"/>
    <cellStyle name="1_Bao cao giai ngan von dau tu nam 2009 (theo doi)_DK bo tri lai (chinh thuc)_Hoan chinh KH 2012 Von ho tro co MT 6 3" xfId="6685" xr:uid="{00000000-0005-0000-0000-0000B2080000}"/>
    <cellStyle name="1_Bao cao giai ngan von dau tu nam 2009 (theo doi)_DK bo tri lai (chinh thuc)_Hoan chinh KH 2012 Von ho tro co MT 6 4" xfId="6686" xr:uid="{00000000-0005-0000-0000-0000B3080000}"/>
    <cellStyle name="1_Bao cao giai ngan von dau tu nam 2009 (theo doi)_DK bo tri lai (chinh thuc)_Hoan chinh KH 2012 Von ho tro co MT 7" xfId="6687" xr:uid="{00000000-0005-0000-0000-0000B4080000}"/>
    <cellStyle name="1_Bao cao giai ngan von dau tu nam 2009 (theo doi)_DK bo tri lai (chinh thuc)_Hoan chinh KH 2012 Von ho tro co MT 7 2" xfId="6688" xr:uid="{00000000-0005-0000-0000-0000B5080000}"/>
    <cellStyle name="1_Bao cao giai ngan von dau tu nam 2009 (theo doi)_DK bo tri lai (chinh thuc)_Hoan chinh KH 2012 Von ho tro co MT 7 3" xfId="6689" xr:uid="{00000000-0005-0000-0000-0000B6080000}"/>
    <cellStyle name="1_Bao cao giai ngan von dau tu nam 2009 (theo doi)_DK bo tri lai (chinh thuc)_Hoan chinh KH 2012 Von ho tro co MT 7 4" xfId="6690" xr:uid="{00000000-0005-0000-0000-0000B7080000}"/>
    <cellStyle name="1_Bao cao giai ngan von dau tu nam 2009 (theo doi)_DK bo tri lai (chinh thuc)_Hoan chinh KH 2012 Von ho tro co MT 8" xfId="6691" xr:uid="{00000000-0005-0000-0000-0000B8080000}"/>
    <cellStyle name="1_Bao cao giai ngan von dau tu nam 2009 (theo doi)_DK bo tri lai (chinh thuc)_Hoan chinh KH 2012 Von ho tro co MT 8 2" xfId="6692" xr:uid="{00000000-0005-0000-0000-0000B9080000}"/>
    <cellStyle name="1_Bao cao giai ngan von dau tu nam 2009 (theo doi)_DK bo tri lai (chinh thuc)_Hoan chinh KH 2012 Von ho tro co MT 8 3" xfId="6693" xr:uid="{00000000-0005-0000-0000-0000BA080000}"/>
    <cellStyle name="1_Bao cao giai ngan von dau tu nam 2009 (theo doi)_DK bo tri lai (chinh thuc)_Hoan chinh KH 2012 Von ho tro co MT 8 4" xfId="6694" xr:uid="{00000000-0005-0000-0000-0000BB080000}"/>
    <cellStyle name="1_Bao cao giai ngan von dau tu nam 2009 (theo doi)_DK bo tri lai (chinh thuc)_Hoan chinh KH 2012 Von ho tro co MT 9" xfId="6695" xr:uid="{00000000-0005-0000-0000-0000BC080000}"/>
    <cellStyle name="1_Bao cao giai ngan von dau tu nam 2009 (theo doi)_DK bo tri lai (chinh thuc)_Hoan chinh KH 2012 Von ho tro co MT 9 2" xfId="6696" xr:uid="{00000000-0005-0000-0000-0000BD080000}"/>
    <cellStyle name="1_Bao cao giai ngan von dau tu nam 2009 (theo doi)_DK bo tri lai (chinh thuc)_Hoan chinh KH 2012 Von ho tro co MT 9 3" xfId="6697" xr:uid="{00000000-0005-0000-0000-0000BE080000}"/>
    <cellStyle name="1_Bao cao giai ngan von dau tu nam 2009 (theo doi)_DK bo tri lai (chinh thuc)_Hoan chinh KH 2012 Von ho tro co MT 9 4" xfId="6698" xr:uid="{00000000-0005-0000-0000-0000BF080000}"/>
    <cellStyle name="1_Bao cao giai ngan von dau tu nam 2009 (theo doi)_DK bo tri lai (chinh thuc)_Hoan chinh KH 2012 Von ho tro co MT_Bao cao giai ngan quy I" xfId="6699" xr:uid="{00000000-0005-0000-0000-0000C0080000}"/>
    <cellStyle name="1_Bao cao giai ngan von dau tu nam 2009 (theo doi)_DK bo tri lai (chinh thuc)_Hoan chinh KH 2012 Von ho tro co MT_Bao cao giai ngan quy I 2" xfId="6700" xr:uid="{00000000-0005-0000-0000-0000C1080000}"/>
    <cellStyle name="1_Bao cao giai ngan von dau tu nam 2009 (theo doi)_DK bo tri lai (chinh thuc)_Hoan chinh KH 2012 Von ho tro co MT_Bao cao giai ngan quy I 2 2" xfId="6701" xr:uid="{00000000-0005-0000-0000-0000C2080000}"/>
    <cellStyle name="1_Bao cao giai ngan von dau tu nam 2009 (theo doi)_DK bo tri lai (chinh thuc)_Hoan chinh KH 2012 Von ho tro co MT_Bao cao giai ngan quy I 2 3" xfId="6702" xr:uid="{00000000-0005-0000-0000-0000C3080000}"/>
    <cellStyle name="1_Bao cao giai ngan von dau tu nam 2009 (theo doi)_DK bo tri lai (chinh thuc)_Hoan chinh KH 2012 Von ho tro co MT_Bao cao giai ngan quy I 2 4" xfId="6703" xr:uid="{00000000-0005-0000-0000-0000C4080000}"/>
    <cellStyle name="1_Bao cao giai ngan von dau tu nam 2009 (theo doi)_DK bo tri lai (chinh thuc)_Hoan chinh KH 2012 Von ho tro co MT_Bao cao giai ngan quy I 3" xfId="6704" xr:uid="{00000000-0005-0000-0000-0000C5080000}"/>
    <cellStyle name="1_Bao cao giai ngan von dau tu nam 2009 (theo doi)_DK bo tri lai (chinh thuc)_Hoan chinh KH 2012 Von ho tro co MT_Bao cao giai ngan quy I 3 2" xfId="6705" xr:uid="{00000000-0005-0000-0000-0000C6080000}"/>
    <cellStyle name="1_Bao cao giai ngan von dau tu nam 2009 (theo doi)_DK bo tri lai (chinh thuc)_Hoan chinh KH 2012 Von ho tro co MT_Bao cao giai ngan quy I 3 3" xfId="6706" xr:uid="{00000000-0005-0000-0000-0000C7080000}"/>
    <cellStyle name="1_Bao cao giai ngan von dau tu nam 2009 (theo doi)_DK bo tri lai (chinh thuc)_Hoan chinh KH 2012 Von ho tro co MT_Bao cao giai ngan quy I 3 4" xfId="6707" xr:uid="{00000000-0005-0000-0000-0000C8080000}"/>
    <cellStyle name="1_Bao cao giai ngan von dau tu nam 2009 (theo doi)_DK bo tri lai (chinh thuc)_Hoan chinh KH 2012 Von ho tro co MT_Bao cao giai ngan quy I 4" xfId="6708" xr:uid="{00000000-0005-0000-0000-0000C9080000}"/>
    <cellStyle name="1_Bao cao giai ngan von dau tu nam 2009 (theo doi)_DK bo tri lai (chinh thuc)_Hoan chinh KH 2012 Von ho tro co MT_Bao cao giai ngan quy I 5" xfId="6709" xr:uid="{00000000-0005-0000-0000-0000CA080000}"/>
    <cellStyle name="1_Bao cao giai ngan von dau tu nam 2009 (theo doi)_DK bo tri lai (chinh thuc)_Hoan chinh KH 2012 Von ho tro co MT_Bao cao giai ngan quy I 6" xfId="6710" xr:uid="{00000000-0005-0000-0000-0000CB080000}"/>
    <cellStyle name="1_Bao cao giai ngan von dau tu nam 2009 (theo doi)_DK bo tri lai (chinh thuc)_Hoan chinh KH 2012 Von ho tro co MT_BC von DTPT 6 thang 2012" xfId="6711" xr:uid="{00000000-0005-0000-0000-0000CC080000}"/>
    <cellStyle name="1_Bao cao giai ngan von dau tu nam 2009 (theo doi)_DK bo tri lai (chinh thuc)_Hoan chinh KH 2012 Von ho tro co MT_BC von DTPT 6 thang 2012 2" xfId="6712" xr:uid="{00000000-0005-0000-0000-0000CD080000}"/>
    <cellStyle name="1_Bao cao giai ngan von dau tu nam 2009 (theo doi)_DK bo tri lai (chinh thuc)_Hoan chinh KH 2012 Von ho tro co MT_BC von DTPT 6 thang 2012 2 2" xfId="6713" xr:uid="{00000000-0005-0000-0000-0000CE080000}"/>
    <cellStyle name="1_Bao cao giai ngan von dau tu nam 2009 (theo doi)_DK bo tri lai (chinh thuc)_Hoan chinh KH 2012 Von ho tro co MT_BC von DTPT 6 thang 2012 2 3" xfId="6714" xr:uid="{00000000-0005-0000-0000-0000CF080000}"/>
    <cellStyle name="1_Bao cao giai ngan von dau tu nam 2009 (theo doi)_DK bo tri lai (chinh thuc)_Hoan chinh KH 2012 Von ho tro co MT_BC von DTPT 6 thang 2012 2 4" xfId="6715" xr:uid="{00000000-0005-0000-0000-0000D0080000}"/>
    <cellStyle name="1_Bao cao giai ngan von dau tu nam 2009 (theo doi)_DK bo tri lai (chinh thuc)_Hoan chinh KH 2012 Von ho tro co MT_BC von DTPT 6 thang 2012 3" xfId="6716" xr:uid="{00000000-0005-0000-0000-0000D1080000}"/>
    <cellStyle name="1_Bao cao giai ngan von dau tu nam 2009 (theo doi)_DK bo tri lai (chinh thuc)_Hoan chinh KH 2012 Von ho tro co MT_BC von DTPT 6 thang 2012 3 2" xfId="6717" xr:uid="{00000000-0005-0000-0000-0000D2080000}"/>
    <cellStyle name="1_Bao cao giai ngan von dau tu nam 2009 (theo doi)_DK bo tri lai (chinh thuc)_Hoan chinh KH 2012 Von ho tro co MT_BC von DTPT 6 thang 2012 3 3" xfId="6718" xr:uid="{00000000-0005-0000-0000-0000D3080000}"/>
    <cellStyle name="1_Bao cao giai ngan von dau tu nam 2009 (theo doi)_DK bo tri lai (chinh thuc)_Hoan chinh KH 2012 Von ho tro co MT_BC von DTPT 6 thang 2012 3 4" xfId="6719" xr:uid="{00000000-0005-0000-0000-0000D4080000}"/>
    <cellStyle name="1_Bao cao giai ngan von dau tu nam 2009 (theo doi)_DK bo tri lai (chinh thuc)_Hoan chinh KH 2012 Von ho tro co MT_BC von DTPT 6 thang 2012 4" xfId="6720" xr:uid="{00000000-0005-0000-0000-0000D5080000}"/>
    <cellStyle name="1_Bao cao giai ngan von dau tu nam 2009 (theo doi)_DK bo tri lai (chinh thuc)_Hoan chinh KH 2012 Von ho tro co MT_BC von DTPT 6 thang 2012 5" xfId="6721" xr:uid="{00000000-0005-0000-0000-0000D6080000}"/>
    <cellStyle name="1_Bao cao giai ngan von dau tu nam 2009 (theo doi)_DK bo tri lai (chinh thuc)_Hoan chinh KH 2012 Von ho tro co MT_BC von DTPT 6 thang 2012 6" xfId="6722" xr:uid="{00000000-0005-0000-0000-0000D7080000}"/>
    <cellStyle name="1_Bao cao giai ngan von dau tu nam 2009 (theo doi)_DK bo tri lai (chinh thuc)_Hoan chinh KH 2012 Von ho tro co MT_Bieu du thao QD von ho tro co MT" xfId="6723" xr:uid="{00000000-0005-0000-0000-0000D8080000}"/>
    <cellStyle name="1_Bao cao giai ngan von dau tu nam 2009 (theo doi)_DK bo tri lai (chinh thuc)_Hoan chinh KH 2012 Von ho tro co MT_Bieu du thao QD von ho tro co MT 2" xfId="6724" xr:uid="{00000000-0005-0000-0000-0000D9080000}"/>
    <cellStyle name="1_Bao cao giai ngan von dau tu nam 2009 (theo doi)_DK bo tri lai (chinh thuc)_Hoan chinh KH 2012 Von ho tro co MT_Bieu du thao QD von ho tro co MT 2 2" xfId="6725" xr:uid="{00000000-0005-0000-0000-0000DA080000}"/>
    <cellStyle name="1_Bao cao giai ngan von dau tu nam 2009 (theo doi)_DK bo tri lai (chinh thuc)_Hoan chinh KH 2012 Von ho tro co MT_Bieu du thao QD von ho tro co MT 2 3" xfId="6726" xr:uid="{00000000-0005-0000-0000-0000DB080000}"/>
    <cellStyle name="1_Bao cao giai ngan von dau tu nam 2009 (theo doi)_DK bo tri lai (chinh thuc)_Hoan chinh KH 2012 Von ho tro co MT_Bieu du thao QD von ho tro co MT 2 4" xfId="6727" xr:uid="{00000000-0005-0000-0000-0000DC080000}"/>
    <cellStyle name="1_Bao cao giai ngan von dau tu nam 2009 (theo doi)_DK bo tri lai (chinh thuc)_Hoan chinh KH 2012 Von ho tro co MT_Bieu du thao QD von ho tro co MT 3" xfId="6728" xr:uid="{00000000-0005-0000-0000-0000DD080000}"/>
    <cellStyle name="1_Bao cao giai ngan von dau tu nam 2009 (theo doi)_DK bo tri lai (chinh thuc)_Hoan chinh KH 2012 Von ho tro co MT_Bieu du thao QD von ho tro co MT 3 2" xfId="6729" xr:uid="{00000000-0005-0000-0000-0000DE080000}"/>
    <cellStyle name="1_Bao cao giai ngan von dau tu nam 2009 (theo doi)_DK bo tri lai (chinh thuc)_Hoan chinh KH 2012 Von ho tro co MT_Bieu du thao QD von ho tro co MT 3 3" xfId="6730" xr:uid="{00000000-0005-0000-0000-0000DF080000}"/>
    <cellStyle name="1_Bao cao giai ngan von dau tu nam 2009 (theo doi)_DK bo tri lai (chinh thuc)_Hoan chinh KH 2012 Von ho tro co MT_Bieu du thao QD von ho tro co MT 3 4" xfId="6731" xr:uid="{00000000-0005-0000-0000-0000E0080000}"/>
    <cellStyle name="1_Bao cao giai ngan von dau tu nam 2009 (theo doi)_DK bo tri lai (chinh thuc)_Hoan chinh KH 2012 Von ho tro co MT_Bieu du thao QD von ho tro co MT 4" xfId="6732" xr:uid="{00000000-0005-0000-0000-0000E1080000}"/>
    <cellStyle name="1_Bao cao giai ngan von dau tu nam 2009 (theo doi)_DK bo tri lai (chinh thuc)_Hoan chinh KH 2012 Von ho tro co MT_Bieu du thao QD von ho tro co MT 5" xfId="6733" xr:uid="{00000000-0005-0000-0000-0000E2080000}"/>
    <cellStyle name="1_Bao cao giai ngan von dau tu nam 2009 (theo doi)_DK bo tri lai (chinh thuc)_Hoan chinh KH 2012 Von ho tro co MT_Bieu du thao QD von ho tro co MT 6" xfId="6734" xr:uid="{00000000-0005-0000-0000-0000E3080000}"/>
    <cellStyle name="1_Bao cao giai ngan von dau tu nam 2009 (theo doi)_DK bo tri lai (chinh thuc)_Hoan chinh KH 2012 Von ho tro co MT_Ke hoach 2012 theo doi (giai ngan 30.6.12)" xfId="6735" xr:uid="{00000000-0005-0000-0000-0000E4080000}"/>
    <cellStyle name="1_Bao cao giai ngan von dau tu nam 2009 (theo doi)_DK bo tri lai (chinh thuc)_Hoan chinh KH 2012 Von ho tro co MT_Ke hoach 2012 theo doi (giai ngan 30.6.12) 2" xfId="6736" xr:uid="{00000000-0005-0000-0000-0000E5080000}"/>
    <cellStyle name="1_Bao cao giai ngan von dau tu nam 2009 (theo doi)_DK bo tri lai (chinh thuc)_Hoan chinh KH 2012 Von ho tro co MT_Ke hoach 2012 theo doi (giai ngan 30.6.12) 2 2" xfId="6737" xr:uid="{00000000-0005-0000-0000-0000E6080000}"/>
    <cellStyle name="1_Bao cao giai ngan von dau tu nam 2009 (theo doi)_DK bo tri lai (chinh thuc)_Hoan chinh KH 2012 Von ho tro co MT_Ke hoach 2012 theo doi (giai ngan 30.6.12) 2 3" xfId="6738" xr:uid="{00000000-0005-0000-0000-0000E7080000}"/>
    <cellStyle name="1_Bao cao giai ngan von dau tu nam 2009 (theo doi)_DK bo tri lai (chinh thuc)_Hoan chinh KH 2012 Von ho tro co MT_Ke hoach 2012 theo doi (giai ngan 30.6.12) 2 4" xfId="6739" xr:uid="{00000000-0005-0000-0000-0000E8080000}"/>
    <cellStyle name="1_Bao cao giai ngan von dau tu nam 2009 (theo doi)_DK bo tri lai (chinh thuc)_Hoan chinh KH 2012 Von ho tro co MT_Ke hoach 2012 theo doi (giai ngan 30.6.12) 3" xfId="6740" xr:uid="{00000000-0005-0000-0000-0000E9080000}"/>
    <cellStyle name="1_Bao cao giai ngan von dau tu nam 2009 (theo doi)_DK bo tri lai (chinh thuc)_Hoan chinh KH 2012 Von ho tro co MT_Ke hoach 2012 theo doi (giai ngan 30.6.12) 3 2" xfId="6741" xr:uid="{00000000-0005-0000-0000-0000EA080000}"/>
    <cellStyle name="1_Bao cao giai ngan von dau tu nam 2009 (theo doi)_DK bo tri lai (chinh thuc)_Hoan chinh KH 2012 Von ho tro co MT_Ke hoach 2012 theo doi (giai ngan 30.6.12) 3 3" xfId="6742" xr:uid="{00000000-0005-0000-0000-0000EB080000}"/>
    <cellStyle name="1_Bao cao giai ngan von dau tu nam 2009 (theo doi)_DK bo tri lai (chinh thuc)_Hoan chinh KH 2012 Von ho tro co MT_Ke hoach 2012 theo doi (giai ngan 30.6.12) 3 4" xfId="6743" xr:uid="{00000000-0005-0000-0000-0000EC080000}"/>
    <cellStyle name="1_Bao cao giai ngan von dau tu nam 2009 (theo doi)_DK bo tri lai (chinh thuc)_Hoan chinh KH 2012 Von ho tro co MT_Ke hoach 2012 theo doi (giai ngan 30.6.12) 4" xfId="6744" xr:uid="{00000000-0005-0000-0000-0000ED080000}"/>
    <cellStyle name="1_Bao cao giai ngan von dau tu nam 2009 (theo doi)_DK bo tri lai (chinh thuc)_Hoan chinh KH 2012 Von ho tro co MT_Ke hoach 2012 theo doi (giai ngan 30.6.12) 5" xfId="6745" xr:uid="{00000000-0005-0000-0000-0000EE080000}"/>
    <cellStyle name="1_Bao cao giai ngan von dau tu nam 2009 (theo doi)_DK bo tri lai (chinh thuc)_Hoan chinh KH 2012 Von ho tro co MT_Ke hoach 2012 theo doi (giai ngan 30.6.12) 6" xfId="6746" xr:uid="{00000000-0005-0000-0000-0000EF080000}"/>
    <cellStyle name="1_Bao cao giai ngan von dau tu nam 2009 (theo doi)_DK bo tri lai (chinh thuc)_Ke hoach 2012 (theo doi)" xfId="6747" xr:uid="{00000000-0005-0000-0000-0000F0080000}"/>
    <cellStyle name="1_Bao cao giai ngan von dau tu nam 2009 (theo doi)_DK bo tri lai (chinh thuc)_Ke hoach 2012 (theo doi) 2" xfId="6748" xr:uid="{00000000-0005-0000-0000-0000F1080000}"/>
    <cellStyle name="1_Bao cao giai ngan von dau tu nam 2009 (theo doi)_DK bo tri lai (chinh thuc)_Ke hoach 2012 (theo doi) 2 2" xfId="6749" xr:uid="{00000000-0005-0000-0000-0000F2080000}"/>
    <cellStyle name="1_Bao cao giai ngan von dau tu nam 2009 (theo doi)_DK bo tri lai (chinh thuc)_Ke hoach 2012 (theo doi) 2 3" xfId="6750" xr:uid="{00000000-0005-0000-0000-0000F3080000}"/>
    <cellStyle name="1_Bao cao giai ngan von dau tu nam 2009 (theo doi)_DK bo tri lai (chinh thuc)_Ke hoach 2012 (theo doi) 2 4" xfId="6751" xr:uid="{00000000-0005-0000-0000-0000F4080000}"/>
    <cellStyle name="1_Bao cao giai ngan von dau tu nam 2009 (theo doi)_DK bo tri lai (chinh thuc)_Ke hoach 2012 (theo doi) 3" xfId="6752" xr:uid="{00000000-0005-0000-0000-0000F5080000}"/>
    <cellStyle name="1_Bao cao giai ngan von dau tu nam 2009 (theo doi)_DK bo tri lai (chinh thuc)_Ke hoach 2012 (theo doi) 3 2" xfId="6753" xr:uid="{00000000-0005-0000-0000-0000F6080000}"/>
    <cellStyle name="1_Bao cao giai ngan von dau tu nam 2009 (theo doi)_DK bo tri lai (chinh thuc)_Ke hoach 2012 (theo doi) 3 3" xfId="6754" xr:uid="{00000000-0005-0000-0000-0000F7080000}"/>
    <cellStyle name="1_Bao cao giai ngan von dau tu nam 2009 (theo doi)_DK bo tri lai (chinh thuc)_Ke hoach 2012 (theo doi) 3 4" xfId="6755" xr:uid="{00000000-0005-0000-0000-0000F8080000}"/>
    <cellStyle name="1_Bao cao giai ngan von dau tu nam 2009 (theo doi)_DK bo tri lai (chinh thuc)_Ke hoach 2012 (theo doi) 4" xfId="6756" xr:uid="{00000000-0005-0000-0000-0000F9080000}"/>
    <cellStyle name="1_Bao cao giai ngan von dau tu nam 2009 (theo doi)_DK bo tri lai (chinh thuc)_Ke hoach 2012 (theo doi) 5" xfId="6757" xr:uid="{00000000-0005-0000-0000-0000FA080000}"/>
    <cellStyle name="1_Bao cao giai ngan von dau tu nam 2009 (theo doi)_DK bo tri lai (chinh thuc)_Ke hoach 2012 (theo doi) 6" xfId="6758" xr:uid="{00000000-0005-0000-0000-0000FB080000}"/>
    <cellStyle name="1_Bao cao giai ngan von dau tu nam 2009 (theo doi)_DK bo tri lai (chinh thuc)_Ke hoach 2012 theo doi (giai ngan 30.6.12)" xfId="6759" xr:uid="{00000000-0005-0000-0000-0000FC080000}"/>
    <cellStyle name="1_Bao cao giai ngan von dau tu nam 2009 (theo doi)_DK bo tri lai (chinh thuc)_Ke hoach 2012 theo doi (giai ngan 30.6.12) 2" xfId="6760" xr:uid="{00000000-0005-0000-0000-0000FD080000}"/>
    <cellStyle name="1_Bao cao giai ngan von dau tu nam 2009 (theo doi)_DK bo tri lai (chinh thuc)_Ke hoach 2012 theo doi (giai ngan 30.6.12) 2 2" xfId="6761" xr:uid="{00000000-0005-0000-0000-0000FE080000}"/>
    <cellStyle name="1_Bao cao giai ngan von dau tu nam 2009 (theo doi)_DK bo tri lai (chinh thuc)_Ke hoach 2012 theo doi (giai ngan 30.6.12) 2 3" xfId="6762" xr:uid="{00000000-0005-0000-0000-0000FF080000}"/>
    <cellStyle name="1_Bao cao giai ngan von dau tu nam 2009 (theo doi)_DK bo tri lai (chinh thuc)_Ke hoach 2012 theo doi (giai ngan 30.6.12) 2 4" xfId="6763" xr:uid="{00000000-0005-0000-0000-000000090000}"/>
    <cellStyle name="1_Bao cao giai ngan von dau tu nam 2009 (theo doi)_DK bo tri lai (chinh thuc)_Ke hoach 2012 theo doi (giai ngan 30.6.12) 3" xfId="6764" xr:uid="{00000000-0005-0000-0000-000001090000}"/>
    <cellStyle name="1_Bao cao giai ngan von dau tu nam 2009 (theo doi)_DK bo tri lai (chinh thuc)_Ke hoach 2012 theo doi (giai ngan 30.6.12) 3 2" xfId="6765" xr:uid="{00000000-0005-0000-0000-000002090000}"/>
    <cellStyle name="1_Bao cao giai ngan von dau tu nam 2009 (theo doi)_DK bo tri lai (chinh thuc)_Ke hoach 2012 theo doi (giai ngan 30.6.12) 3 3" xfId="6766" xr:uid="{00000000-0005-0000-0000-000003090000}"/>
    <cellStyle name="1_Bao cao giai ngan von dau tu nam 2009 (theo doi)_DK bo tri lai (chinh thuc)_Ke hoach 2012 theo doi (giai ngan 30.6.12) 3 4" xfId="6767" xr:uid="{00000000-0005-0000-0000-000004090000}"/>
    <cellStyle name="1_Bao cao giai ngan von dau tu nam 2009 (theo doi)_DK bo tri lai (chinh thuc)_Ke hoach 2012 theo doi (giai ngan 30.6.12) 4" xfId="6768" xr:uid="{00000000-0005-0000-0000-000005090000}"/>
    <cellStyle name="1_Bao cao giai ngan von dau tu nam 2009 (theo doi)_DK bo tri lai (chinh thuc)_Ke hoach 2012 theo doi (giai ngan 30.6.12) 5" xfId="6769" xr:uid="{00000000-0005-0000-0000-000006090000}"/>
    <cellStyle name="1_Bao cao giai ngan von dau tu nam 2009 (theo doi)_DK bo tri lai (chinh thuc)_Ke hoach 2012 theo doi (giai ngan 30.6.12) 6" xfId="6770" xr:uid="{00000000-0005-0000-0000-000007090000}"/>
    <cellStyle name="1_Bao cao giai ngan von dau tu nam 2009 (theo doi)_Ke hoach 2009 (theo doi) -1" xfId="6771" xr:uid="{00000000-0005-0000-0000-000008090000}"/>
    <cellStyle name="1_Bao cao giai ngan von dau tu nam 2009 (theo doi)_Ke hoach 2009 (theo doi) -1 2" xfId="6772" xr:uid="{00000000-0005-0000-0000-000009090000}"/>
    <cellStyle name="1_Bao cao giai ngan von dau tu nam 2009 (theo doi)_Ke hoach 2009 (theo doi) -1 2 2" xfId="6773" xr:uid="{00000000-0005-0000-0000-00000A090000}"/>
    <cellStyle name="1_Bao cao giai ngan von dau tu nam 2009 (theo doi)_Ke hoach 2009 (theo doi) -1 2 3" xfId="6774" xr:uid="{00000000-0005-0000-0000-00000B090000}"/>
    <cellStyle name="1_Bao cao giai ngan von dau tu nam 2009 (theo doi)_Ke hoach 2009 (theo doi) -1 2 4" xfId="6775" xr:uid="{00000000-0005-0000-0000-00000C090000}"/>
    <cellStyle name="1_Bao cao giai ngan von dau tu nam 2009 (theo doi)_Ke hoach 2009 (theo doi) -1 3" xfId="6776" xr:uid="{00000000-0005-0000-0000-00000D090000}"/>
    <cellStyle name="1_Bao cao giai ngan von dau tu nam 2009 (theo doi)_Ke hoach 2009 (theo doi) -1 4" xfId="6777" xr:uid="{00000000-0005-0000-0000-00000E090000}"/>
    <cellStyle name="1_Bao cao giai ngan von dau tu nam 2009 (theo doi)_Ke hoach 2009 (theo doi) -1 5" xfId="6778" xr:uid="{00000000-0005-0000-0000-00000F090000}"/>
    <cellStyle name="1_Bao cao giai ngan von dau tu nam 2009 (theo doi)_Ke hoach 2009 (theo doi) -1_Bao cao tinh hinh thuc hien KH 2009 den 31-01-10" xfId="6779" xr:uid="{00000000-0005-0000-0000-000010090000}"/>
    <cellStyle name="1_Bao cao giai ngan von dau tu nam 2009 (theo doi)_Ke hoach 2009 (theo doi) -1_Bao cao tinh hinh thuc hien KH 2009 den 31-01-10 2" xfId="6780" xr:uid="{00000000-0005-0000-0000-000011090000}"/>
    <cellStyle name="1_Bao cao giai ngan von dau tu nam 2009 (theo doi)_Ke hoach 2009 (theo doi) -1_Bao cao tinh hinh thuc hien KH 2009 den 31-01-10 2 2" xfId="6781" xr:uid="{00000000-0005-0000-0000-000012090000}"/>
    <cellStyle name="1_Bao cao giai ngan von dau tu nam 2009 (theo doi)_Ke hoach 2009 (theo doi) -1_Bao cao tinh hinh thuc hien KH 2009 den 31-01-10 2 2 2" xfId="6782" xr:uid="{00000000-0005-0000-0000-000013090000}"/>
    <cellStyle name="1_Bao cao giai ngan von dau tu nam 2009 (theo doi)_Ke hoach 2009 (theo doi) -1_Bao cao tinh hinh thuc hien KH 2009 den 31-01-10 2 2 3" xfId="6783" xr:uid="{00000000-0005-0000-0000-000014090000}"/>
    <cellStyle name="1_Bao cao giai ngan von dau tu nam 2009 (theo doi)_Ke hoach 2009 (theo doi) -1_Bao cao tinh hinh thuc hien KH 2009 den 31-01-10 2 2 4" xfId="6784" xr:uid="{00000000-0005-0000-0000-000015090000}"/>
    <cellStyle name="1_Bao cao giai ngan von dau tu nam 2009 (theo doi)_Ke hoach 2009 (theo doi) -1_Bao cao tinh hinh thuc hien KH 2009 den 31-01-10 2 3" xfId="6785" xr:uid="{00000000-0005-0000-0000-000016090000}"/>
    <cellStyle name="1_Bao cao giai ngan von dau tu nam 2009 (theo doi)_Ke hoach 2009 (theo doi) -1_Bao cao tinh hinh thuc hien KH 2009 den 31-01-10 2 4" xfId="6786" xr:uid="{00000000-0005-0000-0000-000017090000}"/>
    <cellStyle name="1_Bao cao giai ngan von dau tu nam 2009 (theo doi)_Ke hoach 2009 (theo doi) -1_Bao cao tinh hinh thuc hien KH 2009 den 31-01-10 2 5" xfId="6787" xr:uid="{00000000-0005-0000-0000-000018090000}"/>
    <cellStyle name="1_Bao cao giai ngan von dau tu nam 2009 (theo doi)_Ke hoach 2009 (theo doi) -1_Bao cao tinh hinh thuc hien KH 2009 den 31-01-10 3" xfId="6788" xr:uid="{00000000-0005-0000-0000-000019090000}"/>
    <cellStyle name="1_Bao cao giai ngan von dau tu nam 2009 (theo doi)_Ke hoach 2009 (theo doi) -1_Bao cao tinh hinh thuc hien KH 2009 den 31-01-10 3 2" xfId="6789" xr:uid="{00000000-0005-0000-0000-00001A090000}"/>
    <cellStyle name="1_Bao cao giai ngan von dau tu nam 2009 (theo doi)_Ke hoach 2009 (theo doi) -1_Bao cao tinh hinh thuc hien KH 2009 den 31-01-10 3 3" xfId="6790" xr:uid="{00000000-0005-0000-0000-00001B090000}"/>
    <cellStyle name="1_Bao cao giai ngan von dau tu nam 2009 (theo doi)_Ke hoach 2009 (theo doi) -1_Bao cao tinh hinh thuc hien KH 2009 den 31-01-10 3 4" xfId="6791" xr:uid="{00000000-0005-0000-0000-00001C090000}"/>
    <cellStyle name="1_Bao cao giai ngan von dau tu nam 2009 (theo doi)_Ke hoach 2009 (theo doi) -1_Bao cao tinh hinh thuc hien KH 2009 den 31-01-10 4" xfId="6792" xr:uid="{00000000-0005-0000-0000-00001D090000}"/>
    <cellStyle name="1_Bao cao giai ngan von dau tu nam 2009 (theo doi)_Ke hoach 2009 (theo doi) -1_Bao cao tinh hinh thuc hien KH 2009 den 31-01-10 5" xfId="6793" xr:uid="{00000000-0005-0000-0000-00001E090000}"/>
    <cellStyle name="1_Bao cao giai ngan von dau tu nam 2009 (theo doi)_Ke hoach 2009 (theo doi) -1_Bao cao tinh hinh thuc hien KH 2009 den 31-01-10 6" xfId="6794" xr:uid="{00000000-0005-0000-0000-00001F090000}"/>
    <cellStyle name="1_Bao cao giai ngan von dau tu nam 2009 (theo doi)_Ke hoach 2009 (theo doi) -1_Bao cao tinh hinh thuc hien KH 2009 den 31-01-10_BC von DTPT 6 thang 2012" xfId="6795" xr:uid="{00000000-0005-0000-0000-000020090000}"/>
    <cellStyle name="1_Bao cao giai ngan von dau tu nam 2009 (theo doi)_Ke hoach 2009 (theo doi) -1_Bao cao tinh hinh thuc hien KH 2009 den 31-01-10_BC von DTPT 6 thang 2012 2" xfId="6796" xr:uid="{00000000-0005-0000-0000-000021090000}"/>
    <cellStyle name="1_Bao cao giai ngan von dau tu nam 2009 (theo doi)_Ke hoach 2009 (theo doi) -1_Bao cao tinh hinh thuc hien KH 2009 den 31-01-10_BC von DTPT 6 thang 2012 2 2" xfId="6797" xr:uid="{00000000-0005-0000-0000-000022090000}"/>
    <cellStyle name="1_Bao cao giai ngan von dau tu nam 2009 (theo doi)_Ke hoach 2009 (theo doi) -1_Bao cao tinh hinh thuc hien KH 2009 den 31-01-10_BC von DTPT 6 thang 2012 2 2 2" xfId="6798" xr:uid="{00000000-0005-0000-0000-000023090000}"/>
    <cellStyle name="1_Bao cao giai ngan von dau tu nam 2009 (theo doi)_Ke hoach 2009 (theo doi) -1_Bao cao tinh hinh thuc hien KH 2009 den 31-01-10_BC von DTPT 6 thang 2012 2 2 3" xfId="6799" xr:uid="{00000000-0005-0000-0000-000024090000}"/>
    <cellStyle name="1_Bao cao giai ngan von dau tu nam 2009 (theo doi)_Ke hoach 2009 (theo doi) -1_Bao cao tinh hinh thuc hien KH 2009 den 31-01-10_BC von DTPT 6 thang 2012 2 2 4" xfId="6800" xr:uid="{00000000-0005-0000-0000-000025090000}"/>
    <cellStyle name="1_Bao cao giai ngan von dau tu nam 2009 (theo doi)_Ke hoach 2009 (theo doi) -1_Bao cao tinh hinh thuc hien KH 2009 den 31-01-10_BC von DTPT 6 thang 2012 2 3" xfId="6801" xr:uid="{00000000-0005-0000-0000-000026090000}"/>
    <cellStyle name="1_Bao cao giai ngan von dau tu nam 2009 (theo doi)_Ke hoach 2009 (theo doi) -1_Bao cao tinh hinh thuc hien KH 2009 den 31-01-10_BC von DTPT 6 thang 2012 2 4" xfId="6802" xr:uid="{00000000-0005-0000-0000-000027090000}"/>
    <cellStyle name="1_Bao cao giai ngan von dau tu nam 2009 (theo doi)_Ke hoach 2009 (theo doi) -1_Bao cao tinh hinh thuc hien KH 2009 den 31-01-10_BC von DTPT 6 thang 2012 2 5" xfId="6803" xr:uid="{00000000-0005-0000-0000-000028090000}"/>
    <cellStyle name="1_Bao cao giai ngan von dau tu nam 2009 (theo doi)_Ke hoach 2009 (theo doi) -1_Bao cao tinh hinh thuc hien KH 2009 den 31-01-10_BC von DTPT 6 thang 2012 3" xfId="6804" xr:uid="{00000000-0005-0000-0000-000029090000}"/>
    <cellStyle name="1_Bao cao giai ngan von dau tu nam 2009 (theo doi)_Ke hoach 2009 (theo doi) -1_Bao cao tinh hinh thuc hien KH 2009 den 31-01-10_BC von DTPT 6 thang 2012 3 2" xfId="6805" xr:uid="{00000000-0005-0000-0000-00002A090000}"/>
    <cellStyle name="1_Bao cao giai ngan von dau tu nam 2009 (theo doi)_Ke hoach 2009 (theo doi) -1_Bao cao tinh hinh thuc hien KH 2009 den 31-01-10_BC von DTPT 6 thang 2012 3 3" xfId="6806" xr:uid="{00000000-0005-0000-0000-00002B090000}"/>
    <cellStyle name="1_Bao cao giai ngan von dau tu nam 2009 (theo doi)_Ke hoach 2009 (theo doi) -1_Bao cao tinh hinh thuc hien KH 2009 den 31-01-10_BC von DTPT 6 thang 2012 3 4" xfId="6807" xr:uid="{00000000-0005-0000-0000-00002C090000}"/>
    <cellStyle name="1_Bao cao giai ngan von dau tu nam 2009 (theo doi)_Ke hoach 2009 (theo doi) -1_Bao cao tinh hinh thuc hien KH 2009 den 31-01-10_BC von DTPT 6 thang 2012 4" xfId="6808" xr:uid="{00000000-0005-0000-0000-00002D090000}"/>
    <cellStyle name="1_Bao cao giai ngan von dau tu nam 2009 (theo doi)_Ke hoach 2009 (theo doi) -1_Bao cao tinh hinh thuc hien KH 2009 den 31-01-10_BC von DTPT 6 thang 2012 5" xfId="6809" xr:uid="{00000000-0005-0000-0000-00002E090000}"/>
    <cellStyle name="1_Bao cao giai ngan von dau tu nam 2009 (theo doi)_Ke hoach 2009 (theo doi) -1_Bao cao tinh hinh thuc hien KH 2009 den 31-01-10_BC von DTPT 6 thang 2012 6" xfId="6810" xr:uid="{00000000-0005-0000-0000-00002F090000}"/>
    <cellStyle name="1_Bao cao giai ngan von dau tu nam 2009 (theo doi)_Ke hoach 2009 (theo doi) -1_Bao cao tinh hinh thuc hien KH 2009 den 31-01-10_Bieu du thao QD von ho tro co MT" xfId="6811" xr:uid="{00000000-0005-0000-0000-000030090000}"/>
    <cellStyle name="1_Bao cao giai ngan von dau tu nam 2009 (theo doi)_Ke hoach 2009 (theo doi) -1_Bao cao tinh hinh thuc hien KH 2009 den 31-01-10_Bieu du thao QD von ho tro co MT 2" xfId="6812" xr:uid="{00000000-0005-0000-0000-000031090000}"/>
    <cellStyle name="1_Bao cao giai ngan von dau tu nam 2009 (theo doi)_Ke hoach 2009 (theo doi) -1_Bao cao tinh hinh thuc hien KH 2009 den 31-01-10_Bieu du thao QD von ho tro co MT 2 2" xfId="6813" xr:uid="{00000000-0005-0000-0000-000032090000}"/>
    <cellStyle name="1_Bao cao giai ngan von dau tu nam 2009 (theo doi)_Ke hoach 2009 (theo doi) -1_Bao cao tinh hinh thuc hien KH 2009 den 31-01-10_Bieu du thao QD von ho tro co MT 2 2 2" xfId="6814" xr:uid="{00000000-0005-0000-0000-000033090000}"/>
    <cellStyle name="1_Bao cao giai ngan von dau tu nam 2009 (theo doi)_Ke hoach 2009 (theo doi) -1_Bao cao tinh hinh thuc hien KH 2009 den 31-01-10_Bieu du thao QD von ho tro co MT 2 2 3" xfId="6815" xr:uid="{00000000-0005-0000-0000-000034090000}"/>
    <cellStyle name="1_Bao cao giai ngan von dau tu nam 2009 (theo doi)_Ke hoach 2009 (theo doi) -1_Bao cao tinh hinh thuc hien KH 2009 den 31-01-10_Bieu du thao QD von ho tro co MT 2 2 4" xfId="6816" xr:uid="{00000000-0005-0000-0000-000035090000}"/>
    <cellStyle name="1_Bao cao giai ngan von dau tu nam 2009 (theo doi)_Ke hoach 2009 (theo doi) -1_Bao cao tinh hinh thuc hien KH 2009 den 31-01-10_Bieu du thao QD von ho tro co MT 2 3" xfId="6817" xr:uid="{00000000-0005-0000-0000-000036090000}"/>
    <cellStyle name="1_Bao cao giai ngan von dau tu nam 2009 (theo doi)_Ke hoach 2009 (theo doi) -1_Bao cao tinh hinh thuc hien KH 2009 den 31-01-10_Bieu du thao QD von ho tro co MT 2 4" xfId="6818" xr:uid="{00000000-0005-0000-0000-000037090000}"/>
    <cellStyle name="1_Bao cao giai ngan von dau tu nam 2009 (theo doi)_Ke hoach 2009 (theo doi) -1_Bao cao tinh hinh thuc hien KH 2009 den 31-01-10_Bieu du thao QD von ho tro co MT 2 5" xfId="6819" xr:uid="{00000000-0005-0000-0000-000038090000}"/>
    <cellStyle name="1_Bao cao giai ngan von dau tu nam 2009 (theo doi)_Ke hoach 2009 (theo doi) -1_Bao cao tinh hinh thuc hien KH 2009 den 31-01-10_Bieu du thao QD von ho tro co MT 3" xfId="6820" xr:uid="{00000000-0005-0000-0000-000039090000}"/>
    <cellStyle name="1_Bao cao giai ngan von dau tu nam 2009 (theo doi)_Ke hoach 2009 (theo doi) -1_Bao cao tinh hinh thuc hien KH 2009 den 31-01-10_Bieu du thao QD von ho tro co MT 3 2" xfId="6821" xr:uid="{00000000-0005-0000-0000-00003A090000}"/>
    <cellStyle name="1_Bao cao giai ngan von dau tu nam 2009 (theo doi)_Ke hoach 2009 (theo doi) -1_Bao cao tinh hinh thuc hien KH 2009 den 31-01-10_Bieu du thao QD von ho tro co MT 3 3" xfId="6822" xr:uid="{00000000-0005-0000-0000-00003B090000}"/>
    <cellStyle name="1_Bao cao giai ngan von dau tu nam 2009 (theo doi)_Ke hoach 2009 (theo doi) -1_Bao cao tinh hinh thuc hien KH 2009 den 31-01-10_Bieu du thao QD von ho tro co MT 3 4" xfId="6823" xr:uid="{00000000-0005-0000-0000-00003C090000}"/>
    <cellStyle name="1_Bao cao giai ngan von dau tu nam 2009 (theo doi)_Ke hoach 2009 (theo doi) -1_Bao cao tinh hinh thuc hien KH 2009 den 31-01-10_Bieu du thao QD von ho tro co MT 4" xfId="6824" xr:uid="{00000000-0005-0000-0000-00003D090000}"/>
    <cellStyle name="1_Bao cao giai ngan von dau tu nam 2009 (theo doi)_Ke hoach 2009 (theo doi) -1_Bao cao tinh hinh thuc hien KH 2009 den 31-01-10_Bieu du thao QD von ho tro co MT 5" xfId="6825" xr:uid="{00000000-0005-0000-0000-00003E090000}"/>
    <cellStyle name="1_Bao cao giai ngan von dau tu nam 2009 (theo doi)_Ke hoach 2009 (theo doi) -1_Bao cao tinh hinh thuc hien KH 2009 den 31-01-10_Bieu du thao QD von ho tro co MT 6" xfId="6826" xr:uid="{00000000-0005-0000-0000-00003F090000}"/>
    <cellStyle name="1_Bao cao giai ngan von dau tu nam 2009 (theo doi)_Ke hoach 2009 (theo doi) -1_Bao cao tinh hinh thuc hien KH 2009 den 31-01-10_Ke hoach 2012 (theo doi)" xfId="6827" xr:uid="{00000000-0005-0000-0000-000040090000}"/>
    <cellStyle name="1_Bao cao giai ngan von dau tu nam 2009 (theo doi)_Ke hoach 2009 (theo doi) -1_Bao cao tinh hinh thuc hien KH 2009 den 31-01-10_Ke hoach 2012 (theo doi) 2" xfId="6828" xr:uid="{00000000-0005-0000-0000-000041090000}"/>
    <cellStyle name="1_Bao cao giai ngan von dau tu nam 2009 (theo doi)_Ke hoach 2009 (theo doi) -1_Bao cao tinh hinh thuc hien KH 2009 den 31-01-10_Ke hoach 2012 (theo doi) 2 2" xfId="6829" xr:uid="{00000000-0005-0000-0000-000042090000}"/>
    <cellStyle name="1_Bao cao giai ngan von dau tu nam 2009 (theo doi)_Ke hoach 2009 (theo doi) -1_Bao cao tinh hinh thuc hien KH 2009 den 31-01-10_Ke hoach 2012 (theo doi) 2 2 2" xfId="6830" xr:uid="{00000000-0005-0000-0000-000043090000}"/>
    <cellStyle name="1_Bao cao giai ngan von dau tu nam 2009 (theo doi)_Ke hoach 2009 (theo doi) -1_Bao cao tinh hinh thuc hien KH 2009 den 31-01-10_Ke hoach 2012 (theo doi) 2 2 3" xfId="6831" xr:uid="{00000000-0005-0000-0000-000044090000}"/>
    <cellStyle name="1_Bao cao giai ngan von dau tu nam 2009 (theo doi)_Ke hoach 2009 (theo doi) -1_Bao cao tinh hinh thuc hien KH 2009 den 31-01-10_Ke hoach 2012 (theo doi) 2 2 4" xfId="6832" xr:uid="{00000000-0005-0000-0000-000045090000}"/>
    <cellStyle name="1_Bao cao giai ngan von dau tu nam 2009 (theo doi)_Ke hoach 2009 (theo doi) -1_Bao cao tinh hinh thuc hien KH 2009 den 31-01-10_Ke hoach 2012 (theo doi) 2 3" xfId="6833" xr:uid="{00000000-0005-0000-0000-000046090000}"/>
    <cellStyle name="1_Bao cao giai ngan von dau tu nam 2009 (theo doi)_Ke hoach 2009 (theo doi) -1_Bao cao tinh hinh thuc hien KH 2009 den 31-01-10_Ke hoach 2012 (theo doi) 2 4" xfId="6834" xr:uid="{00000000-0005-0000-0000-000047090000}"/>
    <cellStyle name="1_Bao cao giai ngan von dau tu nam 2009 (theo doi)_Ke hoach 2009 (theo doi) -1_Bao cao tinh hinh thuc hien KH 2009 den 31-01-10_Ke hoach 2012 (theo doi) 2 5" xfId="6835" xr:uid="{00000000-0005-0000-0000-000048090000}"/>
    <cellStyle name="1_Bao cao giai ngan von dau tu nam 2009 (theo doi)_Ke hoach 2009 (theo doi) -1_Bao cao tinh hinh thuc hien KH 2009 den 31-01-10_Ke hoach 2012 (theo doi) 3" xfId="6836" xr:uid="{00000000-0005-0000-0000-000049090000}"/>
    <cellStyle name="1_Bao cao giai ngan von dau tu nam 2009 (theo doi)_Ke hoach 2009 (theo doi) -1_Bao cao tinh hinh thuc hien KH 2009 den 31-01-10_Ke hoach 2012 (theo doi) 3 2" xfId="6837" xr:uid="{00000000-0005-0000-0000-00004A090000}"/>
    <cellStyle name="1_Bao cao giai ngan von dau tu nam 2009 (theo doi)_Ke hoach 2009 (theo doi) -1_Bao cao tinh hinh thuc hien KH 2009 den 31-01-10_Ke hoach 2012 (theo doi) 3 3" xfId="6838" xr:uid="{00000000-0005-0000-0000-00004B090000}"/>
    <cellStyle name="1_Bao cao giai ngan von dau tu nam 2009 (theo doi)_Ke hoach 2009 (theo doi) -1_Bao cao tinh hinh thuc hien KH 2009 den 31-01-10_Ke hoach 2012 (theo doi) 3 4" xfId="6839" xr:uid="{00000000-0005-0000-0000-00004C090000}"/>
    <cellStyle name="1_Bao cao giai ngan von dau tu nam 2009 (theo doi)_Ke hoach 2009 (theo doi) -1_Bao cao tinh hinh thuc hien KH 2009 den 31-01-10_Ke hoach 2012 (theo doi) 4" xfId="6840" xr:uid="{00000000-0005-0000-0000-00004D090000}"/>
    <cellStyle name="1_Bao cao giai ngan von dau tu nam 2009 (theo doi)_Ke hoach 2009 (theo doi) -1_Bao cao tinh hinh thuc hien KH 2009 den 31-01-10_Ke hoach 2012 (theo doi) 5" xfId="6841" xr:uid="{00000000-0005-0000-0000-00004E090000}"/>
    <cellStyle name="1_Bao cao giai ngan von dau tu nam 2009 (theo doi)_Ke hoach 2009 (theo doi) -1_Bao cao tinh hinh thuc hien KH 2009 den 31-01-10_Ke hoach 2012 (theo doi) 6" xfId="6842" xr:uid="{00000000-0005-0000-0000-00004F090000}"/>
    <cellStyle name="1_Bao cao giai ngan von dau tu nam 2009 (theo doi)_Ke hoach 2009 (theo doi) -1_Bao cao tinh hinh thuc hien KH 2009 den 31-01-10_Ke hoach 2012 theo doi (giai ngan 30.6.12)" xfId="6843" xr:uid="{00000000-0005-0000-0000-000050090000}"/>
    <cellStyle name="1_Bao cao giai ngan von dau tu nam 2009 (theo doi)_Ke hoach 2009 (theo doi) -1_Bao cao tinh hinh thuc hien KH 2009 den 31-01-10_Ke hoach 2012 theo doi (giai ngan 30.6.12) 2" xfId="6844" xr:uid="{00000000-0005-0000-0000-000051090000}"/>
    <cellStyle name="1_Bao cao giai ngan von dau tu nam 2009 (theo doi)_Ke hoach 2009 (theo doi) -1_Bao cao tinh hinh thuc hien KH 2009 den 31-01-10_Ke hoach 2012 theo doi (giai ngan 30.6.12) 2 2" xfId="6845" xr:uid="{00000000-0005-0000-0000-000052090000}"/>
    <cellStyle name="1_Bao cao giai ngan von dau tu nam 2009 (theo doi)_Ke hoach 2009 (theo doi) -1_Bao cao tinh hinh thuc hien KH 2009 den 31-01-10_Ke hoach 2012 theo doi (giai ngan 30.6.12) 2 2 2" xfId="6846" xr:uid="{00000000-0005-0000-0000-000053090000}"/>
    <cellStyle name="1_Bao cao giai ngan von dau tu nam 2009 (theo doi)_Ke hoach 2009 (theo doi) -1_Bao cao tinh hinh thuc hien KH 2009 den 31-01-10_Ke hoach 2012 theo doi (giai ngan 30.6.12) 2 2 3" xfId="6847" xr:uid="{00000000-0005-0000-0000-000054090000}"/>
    <cellStyle name="1_Bao cao giai ngan von dau tu nam 2009 (theo doi)_Ke hoach 2009 (theo doi) -1_Bao cao tinh hinh thuc hien KH 2009 den 31-01-10_Ke hoach 2012 theo doi (giai ngan 30.6.12) 2 2 4" xfId="6848" xr:uid="{00000000-0005-0000-0000-000055090000}"/>
    <cellStyle name="1_Bao cao giai ngan von dau tu nam 2009 (theo doi)_Ke hoach 2009 (theo doi) -1_Bao cao tinh hinh thuc hien KH 2009 den 31-01-10_Ke hoach 2012 theo doi (giai ngan 30.6.12) 2 3" xfId="6849" xr:uid="{00000000-0005-0000-0000-000056090000}"/>
    <cellStyle name="1_Bao cao giai ngan von dau tu nam 2009 (theo doi)_Ke hoach 2009 (theo doi) -1_Bao cao tinh hinh thuc hien KH 2009 den 31-01-10_Ke hoach 2012 theo doi (giai ngan 30.6.12) 2 4" xfId="6850" xr:uid="{00000000-0005-0000-0000-000057090000}"/>
    <cellStyle name="1_Bao cao giai ngan von dau tu nam 2009 (theo doi)_Ke hoach 2009 (theo doi) -1_Bao cao tinh hinh thuc hien KH 2009 den 31-01-10_Ke hoach 2012 theo doi (giai ngan 30.6.12) 2 5" xfId="6851" xr:uid="{00000000-0005-0000-0000-000058090000}"/>
    <cellStyle name="1_Bao cao giai ngan von dau tu nam 2009 (theo doi)_Ke hoach 2009 (theo doi) -1_Bao cao tinh hinh thuc hien KH 2009 den 31-01-10_Ke hoach 2012 theo doi (giai ngan 30.6.12) 3" xfId="6852" xr:uid="{00000000-0005-0000-0000-000059090000}"/>
    <cellStyle name="1_Bao cao giai ngan von dau tu nam 2009 (theo doi)_Ke hoach 2009 (theo doi) -1_Bao cao tinh hinh thuc hien KH 2009 den 31-01-10_Ke hoach 2012 theo doi (giai ngan 30.6.12) 3 2" xfId="6853" xr:uid="{00000000-0005-0000-0000-00005A090000}"/>
    <cellStyle name="1_Bao cao giai ngan von dau tu nam 2009 (theo doi)_Ke hoach 2009 (theo doi) -1_Bao cao tinh hinh thuc hien KH 2009 den 31-01-10_Ke hoach 2012 theo doi (giai ngan 30.6.12) 3 3" xfId="6854" xr:uid="{00000000-0005-0000-0000-00005B090000}"/>
    <cellStyle name="1_Bao cao giai ngan von dau tu nam 2009 (theo doi)_Ke hoach 2009 (theo doi) -1_Bao cao tinh hinh thuc hien KH 2009 den 31-01-10_Ke hoach 2012 theo doi (giai ngan 30.6.12) 3 4" xfId="6855" xr:uid="{00000000-0005-0000-0000-00005C090000}"/>
    <cellStyle name="1_Bao cao giai ngan von dau tu nam 2009 (theo doi)_Ke hoach 2009 (theo doi) -1_Bao cao tinh hinh thuc hien KH 2009 den 31-01-10_Ke hoach 2012 theo doi (giai ngan 30.6.12) 4" xfId="6856" xr:uid="{00000000-0005-0000-0000-00005D090000}"/>
    <cellStyle name="1_Bao cao giai ngan von dau tu nam 2009 (theo doi)_Ke hoach 2009 (theo doi) -1_Bao cao tinh hinh thuc hien KH 2009 den 31-01-10_Ke hoach 2012 theo doi (giai ngan 30.6.12) 5" xfId="6857" xr:uid="{00000000-0005-0000-0000-00005E090000}"/>
    <cellStyle name="1_Bao cao giai ngan von dau tu nam 2009 (theo doi)_Ke hoach 2009 (theo doi) -1_Bao cao tinh hinh thuc hien KH 2009 den 31-01-10_Ke hoach 2012 theo doi (giai ngan 30.6.12) 6" xfId="6858" xr:uid="{00000000-0005-0000-0000-00005F090000}"/>
    <cellStyle name="1_Bao cao giai ngan von dau tu nam 2009 (theo doi)_Ke hoach 2009 (theo doi) -1_BC von DTPT 6 thang 2012" xfId="6859" xr:uid="{00000000-0005-0000-0000-000060090000}"/>
    <cellStyle name="1_Bao cao giai ngan von dau tu nam 2009 (theo doi)_Ke hoach 2009 (theo doi) -1_BC von DTPT 6 thang 2012 2" xfId="6860" xr:uid="{00000000-0005-0000-0000-000061090000}"/>
    <cellStyle name="1_Bao cao giai ngan von dau tu nam 2009 (theo doi)_Ke hoach 2009 (theo doi) -1_BC von DTPT 6 thang 2012 2 2" xfId="6861" xr:uid="{00000000-0005-0000-0000-000062090000}"/>
    <cellStyle name="1_Bao cao giai ngan von dau tu nam 2009 (theo doi)_Ke hoach 2009 (theo doi) -1_BC von DTPT 6 thang 2012 2 3" xfId="6862" xr:uid="{00000000-0005-0000-0000-000063090000}"/>
    <cellStyle name="1_Bao cao giai ngan von dau tu nam 2009 (theo doi)_Ke hoach 2009 (theo doi) -1_BC von DTPT 6 thang 2012 2 4" xfId="6863" xr:uid="{00000000-0005-0000-0000-000064090000}"/>
    <cellStyle name="1_Bao cao giai ngan von dau tu nam 2009 (theo doi)_Ke hoach 2009 (theo doi) -1_BC von DTPT 6 thang 2012 3" xfId="6864" xr:uid="{00000000-0005-0000-0000-000065090000}"/>
    <cellStyle name="1_Bao cao giai ngan von dau tu nam 2009 (theo doi)_Ke hoach 2009 (theo doi) -1_BC von DTPT 6 thang 2012 4" xfId="6865" xr:uid="{00000000-0005-0000-0000-000066090000}"/>
    <cellStyle name="1_Bao cao giai ngan von dau tu nam 2009 (theo doi)_Ke hoach 2009 (theo doi) -1_BC von DTPT 6 thang 2012 5" xfId="6866" xr:uid="{00000000-0005-0000-0000-000067090000}"/>
    <cellStyle name="1_Bao cao giai ngan von dau tu nam 2009 (theo doi)_Ke hoach 2009 (theo doi) -1_Bieu du thao QD von ho tro co MT" xfId="6867" xr:uid="{00000000-0005-0000-0000-000068090000}"/>
    <cellStyle name="1_Bao cao giai ngan von dau tu nam 2009 (theo doi)_Ke hoach 2009 (theo doi) -1_Bieu du thao QD von ho tro co MT 2" xfId="6868" xr:uid="{00000000-0005-0000-0000-000069090000}"/>
    <cellStyle name="1_Bao cao giai ngan von dau tu nam 2009 (theo doi)_Ke hoach 2009 (theo doi) -1_Bieu du thao QD von ho tro co MT 2 2" xfId="6869" xr:uid="{00000000-0005-0000-0000-00006A090000}"/>
    <cellStyle name="1_Bao cao giai ngan von dau tu nam 2009 (theo doi)_Ke hoach 2009 (theo doi) -1_Bieu du thao QD von ho tro co MT 2 3" xfId="6870" xr:uid="{00000000-0005-0000-0000-00006B090000}"/>
    <cellStyle name="1_Bao cao giai ngan von dau tu nam 2009 (theo doi)_Ke hoach 2009 (theo doi) -1_Bieu du thao QD von ho tro co MT 2 4" xfId="6871" xr:uid="{00000000-0005-0000-0000-00006C090000}"/>
    <cellStyle name="1_Bao cao giai ngan von dau tu nam 2009 (theo doi)_Ke hoach 2009 (theo doi) -1_Bieu du thao QD von ho tro co MT 3" xfId="6872" xr:uid="{00000000-0005-0000-0000-00006D090000}"/>
    <cellStyle name="1_Bao cao giai ngan von dau tu nam 2009 (theo doi)_Ke hoach 2009 (theo doi) -1_Bieu du thao QD von ho tro co MT 4" xfId="6873" xr:uid="{00000000-0005-0000-0000-00006E090000}"/>
    <cellStyle name="1_Bao cao giai ngan von dau tu nam 2009 (theo doi)_Ke hoach 2009 (theo doi) -1_Bieu du thao QD von ho tro co MT 5" xfId="6874" xr:uid="{00000000-0005-0000-0000-00006F090000}"/>
    <cellStyle name="1_Bao cao giai ngan von dau tu nam 2009 (theo doi)_Ke hoach 2009 (theo doi) -1_Book1" xfId="6875" xr:uid="{00000000-0005-0000-0000-000070090000}"/>
    <cellStyle name="1_Bao cao giai ngan von dau tu nam 2009 (theo doi)_Ke hoach 2009 (theo doi) -1_Book1 2" xfId="6876" xr:uid="{00000000-0005-0000-0000-000071090000}"/>
    <cellStyle name="1_Bao cao giai ngan von dau tu nam 2009 (theo doi)_Ke hoach 2009 (theo doi) -1_Book1 2 2" xfId="6877" xr:uid="{00000000-0005-0000-0000-000072090000}"/>
    <cellStyle name="1_Bao cao giai ngan von dau tu nam 2009 (theo doi)_Ke hoach 2009 (theo doi) -1_Book1 2 3" xfId="6878" xr:uid="{00000000-0005-0000-0000-000073090000}"/>
    <cellStyle name="1_Bao cao giai ngan von dau tu nam 2009 (theo doi)_Ke hoach 2009 (theo doi) -1_Book1 2 4" xfId="6879" xr:uid="{00000000-0005-0000-0000-000074090000}"/>
    <cellStyle name="1_Bao cao giai ngan von dau tu nam 2009 (theo doi)_Ke hoach 2009 (theo doi) -1_Book1 3" xfId="6880" xr:uid="{00000000-0005-0000-0000-000075090000}"/>
    <cellStyle name="1_Bao cao giai ngan von dau tu nam 2009 (theo doi)_Ke hoach 2009 (theo doi) -1_Book1 3 2" xfId="6881" xr:uid="{00000000-0005-0000-0000-000076090000}"/>
    <cellStyle name="1_Bao cao giai ngan von dau tu nam 2009 (theo doi)_Ke hoach 2009 (theo doi) -1_Book1 3 3" xfId="6882" xr:uid="{00000000-0005-0000-0000-000077090000}"/>
    <cellStyle name="1_Bao cao giai ngan von dau tu nam 2009 (theo doi)_Ke hoach 2009 (theo doi) -1_Book1 3 4" xfId="6883" xr:uid="{00000000-0005-0000-0000-000078090000}"/>
    <cellStyle name="1_Bao cao giai ngan von dau tu nam 2009 (theo doi)_Ke hoach 2009 (theo doi) -1_Book1 4" xfId="6884" xr:uid="{00000000-0005-0000-0000-000079090000}"/>
    <cellStyle name="1_Bao cao giai ngan von dau tu nam 2009 (theo doi)_Ke hoach 2009 (theo doi) -1_Book1 5" xfId="6885" xr:uid="{00000000-0005-0000-0000-00007A090000}"/>
    <cellStyle name="1_Bao cao giai ngan von dau tu nam 2009 (theo doi)_Ke hoach 2009 (theo doi) -1_Book1 6" xfId="6886" xr:uid="{00000000-0005-0000-0000-00007B090000}"/>
    <cellStyle name="1_Bao cao giai ngan von dau tu nam 2009 (theo doi)_Ke hoach 2009 (theo doi) -1_Book1_BC von DTPT 6 thang 2012" xfId="6887" xr:uid="{00000000-0005-0000-0000-00007C090000}"/>
    <cellStyle name="1_Bao cao giai ngan von dau tu nam 2009 (theo doi)_Ke hoach 2009 (theo doi) -1_Book1_BC von DTPT 6 thang 2012 2" xfId="6888" xr:uid="{00000000-0005-0000-0000-00007D090000}"/>
    <cellStyle name="1_Bao cao giai ngan von dau tu nam 2009 (theo doi)_Ke hoach 2009 (theo doi) -1_Book1_BC von DTPT 6 thang 2012 2 2" xfId="6889" xr:uid="{00000000-0005-0000-0000-00007E090000}"/>
    <cellStyle name="1_Bao cao giai ngan von dau tu nam 2009 (theo doi)_Ke hoach 2009 (theo doi) -1_Book1_BC von DTPT 6 thang 2012 2 3" xfId="6890" xr:uid="{00000000-0005-0000-0000-00007F090000}"/>
    <cellStyle name="1_Bao cao giai ngan von dau tu nam 2009 (theo doi)_Ke hoach 2009 (theo doi) -1_Book1_BC von DTPT 6 thang 2012 2 4" xfId="6891" xr:uid="{00000000-0005-0000-0000-000080090000}"/>
    <cellStyle name="1_Bao cao giai ngan von dau tu nam 2009 (theo doi)_Ke hoach 2009 (theo doi) -1_Book1_BC von DTPT 6 thang 2012 3" xfId="6892" xr:uid="{00000000-0005-0000-0000-000081090000}"/>
    <cellStyle name="1_Bao cao giai ngan von dau tu nam 2009 (theo doi)_Ke hoach 2009 (theo doi) -1_Book1_BC von DTPT 6 thang 2012 3 2" xfId="6893" xr:uid="{00000000-0005-0000-0000-000082090000}"/>
    <cellStyle name="1_Bao cao giai ngan von dau tu nam 2009 (theo doi)_Ke hoach 2009 (theo doi) -1_Book1_BC von DTPT 6 thang 2012 3 3" xfId="6894" xr:uid="{00000000-0005-0000-0000-000083090000}"/>
    <cellStyle name="1_Bao cao giai ngan von dau tu nam 2009 (theo doi)_Ke hoach 2009 (theo doi) -1_Book1_BC von DTPT 6 thang 2012 3 4" xfId="6895" xr:uid="{00000000-0005-0000-0000-000084090000}"/>
    <cellStyle name="1_Bao cao giai ngan von dau tu nam 2009 (theo doi)_Ke hoach 2009 (theo doi) -1_Book1_BC von DTPT 6 thang 2012 4" xfId="6896" xr:uid="{00000000-0005-0000-0000-000085090000}"/>
    <cellStyle name="1_Bao cao giai ngan von dau tu nam 2009 (theo doi)_Ke hoach 2009 (theo doi) -1_Book1_BC von DTPT 6 thang 2012 5" xfId="6897" xr:uid="{00000000-0005-0000-0000-000086090000}"/>
    <cellStyle name="1_Bao cao giai ngan von dau tu nam 2009 (theo doi)_Ke hoach 2009 (theo doi) -1_Book1_BC von DTPT 6 thang 2012 6" xfId="6898" xr:uid="{00000000-0005-0000-0000-000087090000}"/>
    <cellStyle name="1_Bao cao giai ngan von dau tu nam 2009 (theo doi)_Ke hoach 2009 (theo doi) -1_Book1_Bieu du thao QD von ho tro co MT" xfId="6899" xr:uid="{00000000-0005-0000-0000-000088090000}"/>
    <cellStyle name="1_Bao cao giai ngan von dau tu nam 2009 (theo doi)_Ke hoach 2009 (theo doi) -1_Book1_Bieu du thao QD von ho tro co MT 2" xfId="6900" xr:uid="{00000000-0005-0000-0000-000089090000}"/>
    <cellStyle name="1_Bao cao giai ngan von dau tu nam 2009 (theo doi)_Ke hoach 2009 (theo doi) -1_Book1_Bieu du thao QD von ho tro co MT 2 2" xfId="6901" xr:uid="{00000000-0005-0000-0000-00008A090000}"/>
    <cellStyle name="1_Bao cao giai ngan von dau tu nam 2009 (theo doi)_Ke hoach 2009 (theo doi) -1_Book1_Bieu du thao QD von ho tro co MT 2 3" xfId="6902" xr:uid="{00000000-0005-0000-0000-00008B090000}"/>
    <cellStyle name="1_Bao cao giai ngan von dau tu nam 2009 (theo doi)_Ke hoach 2009 (theo doi) -1_Book1_Bieu du thao QD von ho tro co MT 2 4" xfId="6903" xr:uid="{00000000-0005-0000-0000-00008C090000}"/>
    <cellStyle name="1_Bao cao giai ngan von dau tu nam 2009 (theo doi)_Ke hoach 2009 (theo doi) -1_Book1_Bieu du thao QD von ho tro co MT 3" xfId="6904" xr:uid="{00000000-0005-0000-0000-00008D090000}"/>
    <cellStyle name="1_Bao cao giai ngan von dau tu nam 2009 (theo doi)_Ke hoach 2009 (theo doi) -1_Book1_Bieu du thao QD von ho tro co MT 3 2" xfId="6905" xr:uid="{00000000-0005-0000-0000-00008E090000}"/>
    <cellStyle name="1_Bao cao giai ngan von dau tu nam 2009 (theo doi)_Ke hoach 2009 (theo doi) -1_Book1_Bieu du thao QD von ho tro co MT 3 3" xfId="6906" xr:uid="{00000000-0005-0000-0000-00008F090000}"/>
    <cellStyle name="1_Bao cao giai ngan von dau tu nam 2009 (theo doi)_Ke hoach 2009 (theo doi) -1_Book1_Bieu du thao QD von ho tro co MT 3 4" xfId="6907" xr:uid="{00000000-0005-0000-0000-000090090000}"/>
    <cellStyle name="1_Bao cao giai ngan von dau tu nam 2009 (theo doi)_Ke hoach 2009 (theo doi) -1_Book1_Bieu du thao QD von ho tro co MT 4" xfId="6908" xr:uid="{00000000-0005-0000-0000-000091090000}"/>
    <cellStyle name="1_Bao cao giai ngan von dau tu nam 2009 (theo doi)_Ke hoach 2009 (theo doi) -1_Book1_Bieu du thao QD von ho tro co MT 5" xfId="6909" xr:uid="{00000000-0005-0000-0000-000092090000}"/>
    <cellStyle name="1_Bao cao giai ngan von dau tu nam 2009 (theo doi)_Ke hoach 2009 (theo doi) -1_Book1_Bieu du thao QD von ho tro co MT 6" xfId="6910" xr:uid="{00000000-0005-0000-0000-000093090000}"/>
    <cellStyle name="1_Bao cao giai ngan von dau tu nam 2009 (theo doi)_Ke hoach 2009 (theo doi) -1_Book1_Hoan chinh KH 2012 (o nha)" xfId="6911" xr:uid="{00000000-0005-0000-0000-000094090000}"/>
    <cellStyle name="1_Bao cao giai ngan von dau tu nam 2009 (theo doi)_Ke hoach 2009 (theo doi) -1_Book1_Hoan chinh KH 2012 (o nha) 2" xfId="6912" xr:uid="{00000000-0005-0000-0000-000095090000}"/>
    <cellStyle name="1_Bao cao giai ngan von dau tu nam 2009 (theo doi)_Ke hoach 2009 (theo doi) -1_Book1_Hoan chinh KH 2012 (o nha) 2 2" xfId="6913" xr:uid="{00000000-0005-0000-0000-000096090000}"/>
    <cellStyle name="1_Bao cao giai ngan von dau tu nam 2009 (theo doi)_Ke hoach 2009 (theo doi) -1_Book1_Hoan chinh KH 2012 (o nha) 2 3" xfId="6914" xr:uid="{00000000-0005-0000-0000-000097090000}"/>
    <cellStyle name="1_Bao cao giai ngan von dau tu nam 2009 (theo doi)_Ke hoach 2009 (theo doi) -1_Book1_Hoan chinh KH 2012 (o nha) 2 4" xfId="6915" xr:uid="{00000000-0005-0000-0000-000098090000}"/>
    <cellStyle name="1_Bao cao giai ngan von dau tu nam 2009 (theo doi)_Ke hoach 2009 (theo doi) -1_Book1_Hoan chinh KH 2012 (o nha) 3" xfId="6916" xr:uid="{00000000-0005-0000-0000-000099090000}"/>
    <cellStyle name="1_Bao cao giai ngan von dau tu nam 2009 (theo doi)_Ke hoach 2009 (theo doi) -1_Book1_Hoan chinh KH 2012 (o nha) 3 2" xfId="6917" xr:uid="{00000000-0005-0000-0000-00009A090000}"/>
    <cellStyle name="1_Bao cao giai ngan von dau tu nam 2009 (theo doi)_Ke hoach 2009 (theo doi) -1_Book1_Hoan chinh KH 2012 (o nha) 3 3" xfId="6918" xr:uid="{00000000-0005-0000-0000-00009B090000}"/>
    <cellStyle name="1_Bao cao giai ngan von dau tu nam 2009 (theo doi)_Ke hoach 2009 (theo doi) -1_Book1_Hoan chinh KH 2012 (o nha) 3 4" xfId="6919" xr:uid="{00000000-0005-0000-0000-00009C090000}"/>
    <cellStyle name="1_Bao cao giai ngan von dau tu nam 2009 (theo doi)_Ke hoach 2009 (theo doi) -1_Book1_Hoan chinh KH 2012 (o nha) 4" xfId="6920" xr:uid="{00000000-0005-0000-0000-00009D090000}"/>
    <cellStyle name="1_Bao cao giai ngan von dau tu nam 2009 (theo doi)_Ke hoach 2009 (theo doi) -1_Book1_Hoan chinh KH 2012 (o nha) 5" xfId="6921" xr:uid="{00000000-0005-0000-0000-00009E090000}"/>
    <cellStyle name="1_Bao cao giai ngan von dau tu nam 2009 (theo doi)_Ke hoach 2009 (theo doi) -1_Book1_Hoan chinh KH 2012 (o nha) 6" xfId="6922" xr:uid="{00000000-0005-0000-0000-00009F090000}"/>
    <cellStyle name="1_Bao cao giai ngan von dau tu nam 2009 (theo doi)_Ke hoach 2009 (theo doi) -1_Book1_Hoan chinh KH 2012 (o nha)_Bao cao giai ngan quy I" xfId="6923" xr:uid="{00000000-0005-0000-0000-0000A0090000}"/>
    <cellStyle name="1_Bao cao giai ngan von dau tu nam 2009 (theo doi)_Ke hoach 2009 (theo doi) -1_Book1_Hoan chinh KH 2012 (o nha)_Bao cao giai ngan quy I 2" xfId="6924" xr:uid="{00000000-0005-0000-0000-0000A1090000}"/>
    <cellStyle name="1_Bao cao giai ngan von dau tu nam 2009 (theo doi)_Ke hoach 2009 (theo doi) -1_Book1_Hoan chinh KH 2012 (o nha)_Bao cao giai ngan quy I 2 2" xfId="6925" xr:uid="{00000000-0005-0000-0000-0000A2090000}"/>
    <cellStyle name="1_Bao cao giai ngan von dau tu nam 2009 (theo doi)_Ke hoach 2009 (theo doi) -1_Book1_Hoan chinh KH 2012 (o nha)_Bao cao giai ngan quy I 2 3" xfId="6926" xr:uid="{00000000-0005-0000-0000-0000A3090000}"/>
    <cellStyle name="1_Bao cao giai ngan von dau tu nam 2009 (theo doi)_Ke hoach 2009 (theo doi) -1_Book1_Hoan chinh KH 2012 (o nha)_Bao cao giai ngan quy I 2 4" xfId="6927" xr:uid="{00000000-0005-0000-0000-0000A4090000}"/>
    <cellStyle name="1_Bao cao giai ngan von dau tu nam 2009 (theo doi)_Ke hoach 2009 (theo doi) -1_Book1_Hoan chinh KH 2012 (o nha)_Bao cao giai ngan quy I 3" xfId="6928" xr:uid="{00000000-0005-0000-0000-0000A5090000}"/>
    <cellStyle name="1_Bao cao giai ngan von dau tu nam 2009 (theo doi)_Ke hoach 2009 (theo doi) -1_Book1_Hoan chinh KH 2012 (o nha)_Bao cao giai ngan quy I 3 2" xfId="6929" xr:uid="{00000000-0005-0000-0000-0000A6090000}"/>
    <cellStyle name="1_Bao cao giai ngan von dau tu nam 2009 (theo doi)_Ke hoach 2009 (theo doi) -1_Book1_Hoan chinh KH 2012 (o nha)_Bao cao giai ngan quy I 3 3" xfId="6930" xr:uid="{00000000-0005-0000-0000-0000A7090000}"/>
    <cellStyle name="1_Bao cao giai ngan von dau tu nam 2009 (theo doi)_Ke hoach 2009 (theo doi) -1_Book1_Hoan chinh KH 2012 (o nha)_Bao cao giai ngan quy I 3 4" xfId="6931" xr:uid="{00000000-0005-0000-0000-0000A8090000}"/>
    <cellStyle name="1_Bao cao giai ngan von dau tu nam 2009 (theo doi)_Ke hoach 2009 (theo doi) -1_Book1_Hoan chinh KH 2012 (o nha)_Bao cao giai ngan quy I 4" xfId="6932" xr:uid="{00000000-0005-0000-0000-0000A9090000}"/>
    <cellStyle name="1_Bao cao giai ngan von dau tu nam 2009 (theo doi)_Ke hoach 2009 (theo doi) -1_Book1_Hoan chinh KH 2012 (o nha)_Bao cao giai ngan quy I 5" xfId="6933" xr:uid="{00000000-0005-0000-0000-0000AA090000}"/>
    <cellStyle name="1_Bao cao giai ngan von dau tu nam 2009 (theo doi)_Ke hoach 2009 (theo doi) -1_Book1_Hoan chinh KH 2012 (o nha)_Bao cao giai ngan quy I 6" xfId="6934" xr:uid="{00000000-0005-0000-0000-0000AB090000}"/>
    <cellStyle name="1_Bao cao giai ngan von dau tu nam 2009 (theo doi)_Ke hoach 2009 (theo doi) -1_Book1_Hoan chinh KH 2012 (o nha)_BC von DTPT 6 thang 2012" xfId="6935" xr:uid="{00000000-0005-0000-0000-0000AC090000}"/>
    <cellStyle name="1_Bao cao giai ngan von dau tu nam 2009 (theo doi)_Ke hoach 2009 (theo doi) -1_Book1_Hoan chinh KH 2012 (o nha)_BC von DTPT 6 thang 2012 2" xfId="6936" xr:uid="{00000000-0005-0000-0000-0000AD090000}"/>
    <cellStyle name="1_Bao cao giai ngan von dau tu nam 2009 (theo doi)_Ke hoach 2009 (theo doi) -1_Book1_Hoan chinh KH 2012 (o nha)_BC von DTPT 6 thang 2012 2 2" xfId="6937" xr:uid="{00000000-0005-0000-0000-0000AE090000}"/>
    <cellStyle name="1_Bao cao giai ngan von dau tu nam 2009 (theo doi)_Ke hoach 2009 (theo doi) -1_Book1_Hoan chinh KH 2012 (o nha)_BC von DTPT 6 thang 2012 2 3" xfId="6938" xr:uid="{00000000-0005-0000-0000-0000AF090000}"/>
    <cellStyle name="1_Bao cao giai ngan von dau tu nam 2009 (theo doi)_Ke hoach 2009 (theo doi) -1_Book1_Hoan chinh KH 2012 (o nha)_BC von DTPT 6 thang 2012 2 4" xfId="6939" xr:uid="{00000000-0005-0000-0000-0000B0090000}"/>
    <cellStyle name="1_Bao cao giai ngan von dau tu nam 2009 (theo doi)_Ke hoach 2009 (theo doi) -1_Book1_Hoan chinh KH 2012 (o nha)_BC von DTPT 6 thang 2012 3" xfId="6940" xr:uid="{00000000-0005-0000-0000-0000B1090000}"/>
    <cellStyle name="1_Bao cao giai ngan von dau tu nam 2009 (theo doi)_Ke hoach 2009 (theo doi) -1_Book1_Hoan chinh KH 2012 (o nha)_BC von DTPT 6 thang 2012 3 2" xfId="6941" xr:uid="{00000000-0005-0000-0000-0000B2090000}"/>
    <cellStyle name="1_Bao cao giai ngan von dau tu nam 2009 (theo doi)_Ke hoach 2009 (theo doi) -1_Book1_Hoan chinh KH 2012 (o nha)_BC von DTPT 6 thang 2012 3 3" xfId="6942" xr:uid="{00000000-0005-0000-0000-0000B3090000}"/>
    <cellStyle name="1_Bao cao giai ngan von dau tu nam 2009 (theo doi)_Ke hoach 2009 (theo doi) -1_Book1_Hoan chinh KH 2012 (o nha)_BC von DTPT 6 thang 2012 3 4" xfId="6943" xr:uid="{00000000-0005-0000-0000-0000B4090000}"/>
    <cellStyle name="1_Bao cao giai ngan von dau tu nam 2009 (theo doi)_Ke hoach 2009 (theo doi) -1_Book1_Hoan chinh KH 2012 (o nha)_BC von DTPT 6 thang 2012 4" xfId="6944" xr:uid="{00000000-0005-0000-0000-0000B5090000}"/>
    <cellStyle name="1_Bao cao giai ngan von dau tu nam 2009 (theo doi)_Ke hoach 2009 (theo doi) -1_Book1_Hoan chinh KH 2012 (o nha)_BC von DTPT 6 thang 2012 5" xfId="6945" xr:uid="{00000000-0005-0000-0000-0000B6090000}"/>
    <cellStyle name="1_Bao cao giai ngan von dau tu nam 2009 (theo doi)_Ke hoach 2009 (theo doi) -1_Book1_Hoan chinh KH 2012 (o nha)_BC von DTPT 6 thang 2012 6" xfId="6946" xr:uid="{00000000-0005-0000-0000-0000B7090000}"/>
    <cellStyle name="1_Bao cao giai ngan von dau tu nam 2009 (theo doi)_Ke hoach 2009 (theo doi) -1_Book1_Hoan chinh KH 2012 (o nha)_Bieu du thao QD von ho tro co MT" xfId="6947" xr:uid="{00000000-0005-0000-0000-0000B8090000}"/>
    <cellStyle name="1_Bao cao giai ngan von dau tu nam 2009 (theo doi)_Ke hoach 2009 (theo doi) -1_Book1_Hoan chinh KH 2012 (o nha)_Bieu du thao QD von ho tro co MT 2" xfId="6948" xr:uid="{00000000-0005-0000-0000-0000B9090000}"/>
    <cellStyle name="1_Bao cao giai ngan von dau tu nam 2009 (theo doi)_Ke hoach 2009 (theo doi) -1_Book1_Hoan chinh KH 2012 (o nha)_Bieu du thao QD von ho tro co MT 2 2" xfId="6949" xr:uid="{00000000-0005-0000-0000-0000BA090000}"/>
    <cellStyle name="1_Bao cao giai ngan von dau tu nam 2009 (theo doi)_Ke hoach 2009 (theo doi) -1_Book1_Hoan chinh KH 2012 (o nha)_Bieu du thao QD von ho tro co MT 2 3" xfId="6950" xr:uid="{00000000-0005-0000-0000-0000BB090000}"/>
    <cellStyle name="1_Bao cao giai ngan von dau tu nam 2009 (theo doi)_Ke hoach 2009 (theo doi) -1_Book1_Hoan chinh KH 2012 (o nha)_Bieu du thao QD von ho tro co MT 2 4" xfId="6951" xr:uid="{00000000-0005-0000-0000-0000BC090000}"/>
    <cellStyle name="1_Bao cao giai ngan von dau tu nam 2009 (theo doi)_Ke hoach 2009 (theo doi) -1_Book1_Hoan chinh KH 2012 (o nha)_Bieu du thao QD von ho tro co MT 3" xfId="6952" xr:uid="{00000000-0005-0000-0000-0000BD090000}"/>
    <cellStyle name="1_Bao cao giai ngan von dau tu nam 2009 (theo doi)_Ke hoach 2009 (theo doi) -1_Book1_Hoan chinh KH 2012 (o nha)_Bieu du thao QD von ho tro co MT 3 2" xfId="6953" xr:uid="{00000000-0005-0000-0000-0000BE090000}"/>
    <cellStyle name="1_Bao cao giai ngan von dau tu nam 2009 (theo doi)_Ke hoach 2009 (theo doi) -1_Book1_Hoan chinh KH 2012 (o nha)_Bieu du thao QD von ho tro co MT 3 3" xfId="6954" xr:uid="{00000000-0005-0000-0000-0000BF090000}"/>
    <cellStyle name="1_Bao cao giai ngan von dau tu nam 2009 (theo doi)_Ke hoach 2009 (theo doi) -1_Book1_Hoan chinh KH 2012 (o nha)_Bieu du thao QD von ho tro co MT 3 4" xfId="6955" xr:uid="{00000000-0005-0000-0000-0000C0090000}"/>
    <cellStyle name="1_Bao cao giai ngan von dau tu nam 2009 (theo doi)_Ke hoach 2009 (theo doi) -1_Book1_Hoan chinh KH 2012 (o nha)_Bieu du thao QD von ho tro co MT 4" xfId="6956" xr:uid="{00000000-0005-0000-0000-0000C1090000}"/>
    <cellStyle name="1_Bao cao giai ngan von dau tu nam 2009 (theo doi)_Ke hoach 2009 (theo doi) -1_Book1_Hoan chinh KH 2012 (o nha)_Bieu du thao QD von ho tro co MT 5" xfId="6957" xr:uid="{00000000-0005-0000-0000-0000C2090000}"/>
    <cellStyle name="1_Bao cao giai ngan von dau tu nam 2009 (theo doi)_Ke hoach 2009 (theo doi) -1_Book1_Hoan chinh KH 2012 (o nha)_Bieu du thao QD von ho tro co MT 6" xfId="6958" xr:uid="{00000000-0005-0000-0000-0000C3090000}"/>
    <cellStyle name="1_Bao cao giai ngan von dau tu nam 2009 (theo doi)_Ke hoach 2009 (theo doi) -1_Book1_Hoan chinh KH 2012 (o nha)_Ke hoach 2012 theo doi (giai ngan 30.6.12)" xfId="6959" xr:uid="{00000000-0005-0000-0000-0000C4090000}"/>
    <cellStyle name="1_Bao cao giai ngan von dau tu nam 2009 (theo doi)_Ke hoach 2009 (theo doi) -1_Book1_Hoan chinh KH 2012 (o nha)_Ke hoach 2012 theo doi (giai ngan 30.6.12) 2" xfId="6960" xr:uid="{00000000-0005-0000-0000-0000C5090000}"/>
    <cellStyle name="1_Bao cao giai ngan von dau tu nam 2009 (theo doi)_Ke hoach 2009 (theo doi) -1_Book1_Hoan chinh KH 2012 (o nha)_Ke hoach 2012 theo doi (giai ngan 30.6.12) 2 2" xfId="6961" xr:uid="{00000000-0005-0000-0000-0000C6090000}"/>
    <cellStyle name="1_Bao cao giai ngan von dau tu nam 2009 (theo doi)_Ke hoach 2009 (theo doi) -1_Book1_Hoan chinh KH 2012 (o nha)_Ke hoach 2012 theo doi (giai ngan 30.6.12) 2 3" xfId="6962" xr:uid="{00000000-0005-0000-0000-0000C7090000}"/>
    <cellStyle name="1_Bao cao giai ngan von dau tu nam 2009 (theo doi)_Ke hoach 2009 (theo doi) -1_Book1_Hoan chinh KH 2012 (o nha)_Ke hoach 2012 theo doi (giai ngan 30.6.12) 2 4" xfId="6963" xr:uid="{00000000-0005-0000-0000-0000C8090000}"/>
    <cellStyle name="1_Bao cao giai ngan von dau tu nam 2009 (theo doi)_Ke hoach 2009 (theo doi) -1_Book1_Hoan chinh KH 2012 (o nha)_Ke hoach 2012 theo doi (giai ngan 30.6.12) 3" xfId="6964" xr:uid="{00000000-0005-0000-0000-0000C9090000}"/>
    <cellStyle name="1_Bao cao giai ngan von dau tu nam 2009 (theo doi)_Ke hoach 2009 (theo doi) -1_Book1_Hoan chinh KH 2012 (o nha)_Ke hoach 2012 theo doi (giai ngan 30.6.12) 3 2" xfId="6965" xr:uid="{00000000-0005-0000-0000-0000CA090000}"/>
    <cellStyle name="1_Bao cao giai ngan von dau tu nam 2009 (theo doi)_Ke hoach 2009 (theo doi) -1_Book1_Hoan chinh KH 2012 (o nha)_Ke hoach 2012 theo doi (giai ngan 30.6.12) 3 3" xfId="6966" xr:uid="{00000000-0005-0000-0000-0000CB090000}"/>
    <cellStyle name="1_Bao cao giai ngan von dau tu nam 2009 (theo doi)_Ke hoach 2009 (theo doi) -1_Book1_Hoan chinh KH 2012 (o nha)_Ke hoach 2012 theo doi (giai ngan 30.6.12) 3 4" xfId="6967" xr:uid="{00000000-0005-0000-0000-0000CC090000}"/>
    <cellStyle name="1_Bao cao giai ngan von dau tu nam 2009 (theo doi)_Ke hoach 2009 (theo doi) -1_Book1_Hoan chinh KH 2012 (o nha)_Ke hoach 2012 theo doi (giai ngan 30.6.12) 4" xfId="6968" xr:uid="{00000000-0005-0000-0000-0000CD090000}"/>
    <cellStyle name="1_Bao cao giai ngan von dau tu nam 2009 (theo doi)_Ke hoach 2009 (theo doi) -1_Book1_Hoan chinh KH 2012 (o nha)_Ke hoach 2012 theo doi (giai ngan 30.6.12) 5" xfId="6969" xr:uid="{00000000-0005-0000-0000-0000CE090000}"/>
    <cellStyle name="1_Bao cao giai ngan von dau tu nam 2009 (theo doi)_Ke hoach 2009 (theo doi) -1_Book1_Hoan chinh KH 2012 (o nha)_Ke hoach 2012 theo doi (giai ngan 30.6.12) 6" xfId="6970" xr:uid="{00000000-0005-0000-0000-0000CF090000}"/>
    <cellStyle name="1_Bao cao giai ngan von dau tu nam 2009 (theo doi)_Ke hoach 2009 (theo doi) -1_Book1_Hoan chinh KH 2012 Von ho tro co MT" xfId="6971" xr:uid="{00000000-0005-0000-0000-0000D0090000}"/>
    <cellStyle name="1_Bao cao giai ngan von dau tu nam 2009 (theo doi)_Ke hoach 2009 (theo doi) -1_Book1_Hoan chinh KH 2012 Von ho tro co MT (chi tiet)" xfId="6972" xr:uid="{00000000-0005-0000-0000-0000D1090000}"/>
    <cellStyle name="1_Bao cao giai ngan von dau tu nam 2009 (theo doi)_Ke hoach 2009 (theo doi) -1_Book1_Hoan chinh KH 2012 Von ho tro co MT (chi tiet) 2" xfId="6973" xr:uid="{00000000-0005-0000-0000-0000D2090000}"/>
    <cellStyle name="1_Bao cao giai ngan von dau tu nam 2009 (theo doi)_Ke hoach 2009 (theo doi) -1_Book1_Hoan chinh KH 2012 Von ho tro co MT (chi tiet) 2 2" xfId="6974" xr:uid="{00000000-0005-0000-0000-0000D3090000}"/>
    <cellStyle name="1_Bao cao giai ngan von dau tu nam 2009 (theo doi)_Ke hoach 2009 (theo doi) -1_Book1_Hoan chinh KH 2012 Von ho tro co MT (chi tiet) 2 3" xfId="6975" xr:uid="{00000000-0005-0000-0000-0000D4090000}"/>
    <cellStyle name="1_Bao cao giai ngan von dau tu nam 2009 (theo doi)_Ke hoach 2009 (theo doi) -1_Book1_Hoan chinh KH 2012 Von ho tro co MT (chi tiet) 2 4" xfId="6976" xr:uid="{00000000-0005-0000-0000-0000D5090000}"/>
    <cellStyle name="1_Bao cao giai ngan von dau tu nam 2009 (theo doi)_Ke hoach 2009 (theo doi) -1_Book1_Hoan chinh KH 2012 Von ho tro co MT (chi tiet) 3" xfId="6977" xr:uid="{00000000-0005-0000-0000-0000D6090000}"/>
    <cellStyle name="1_Bao cao giai ngan von dau tu nam 2009 (theo doi)_Ke hoach 2009 (theo doi) -1_Book1_Hoan chinh KH 2012 Von ho tro co MT (chi tiet) 3 2" xfId="6978" xr:uid="{00000000-0005-0000-0000-0000D7090000}"/>
    <cellStyle name="1_Bao cao giai ngan von dau tu nam 2009 (theo doi)_Ke hoach 2009 (theo doi) -1_Book1_Hoan chinh KH 2012 Von ho tro co MT (chi tiet) 3 3" xfId="6979" xr:uid="{00000000-0005-0000-0000-0000D8090000}"/>
    <cellStyle name="1_Bao cao giai ngan von dau tu nam 2009 (theo doi)_Ke hoach 2009 (theo doi) -1_Book1_Hoan chinh KH 2012 Von ho tro co MT (chi tiet) 3 4" xfId="6980" xr:uid="{00000000-0005-0000-0000-0000D9090000}"/>
    <cellStyle name="1_Bao cao giai ngan von dau tu nam 2009 (theo doi)_Ke hoach 2009 (theo doi) -1_Book1_Hoan chinh KH 2012 Von ho tro co MT (chi tiet) 4" xfId="6981" xr:uid="{00000000-0005-0000-0000-0000DA090000}"/>
    <cellStyle name="1_Bao cao giai ngan von dau tu nam 2009 (theo doi)_Ke hoach 2009 (theo doi) -1_Book1_Hoan chinh KH 2012 Von ho tro co MT (chi tiet) 5" xfId="6982" xr:uid="{00000000-0005-0000-0000-0000DB090000}"/>
    <cellStyle name="1_Bao cao giai ngan von dau tu nam 2009 (theo doi)_Ke hoach 2009 (theo doi) -1_Book1_Hoan chinh KH 2012 Von ho tro co MT (chi tiet) 6" xfId="6983" xr:uid="{00000000-0005-0000-0000-0000DC090000}"/>
    <cellStyle name="1_Bao cao giai ngan von dau tu nam 2009 (theo doi)_Ke hoach 2009 (theo doi) -1_Book1_Hoan chinh KH 2012 Von ho tro co MT 10" xfId="6984" xr:uid="{00000000-0005-0000-0000-0000DD090000}"/>
    <cellStyle name="1_Bao cao giai ngan von dau tu nam 2009 (theo doi)_Ke hoach 2009 (theo doi) -1_Book1_Hoan chinh KH 2012 Von ho tro co MT 10 2" xfId="6985" xr:uid="{00000000-0005-0000-0000-0000DE090000}"/>
    <cellStyle name="1_Bao cao giai ngan von dau tu nam 2009 (theo doi)_Ke hoach 2009 (theo doi) -1_Book1_Hoan chinh KH 2012 Von ho tro co MT 10 3" xfId="6986" xr:uid="{00000000-0005-0000-0000-0000DF090000}"/>
    <cellStyle name="1_Bao cao giai ngan von dau tu nam 2009 (theo doi)_Ke hoach 2009 (theo doi) -1_Book1_Hoan chinh KH 2012 Von ho tro co MT 10 4" xfId="6987" xr:uid="{00000000-0005-0000-0000-0000E0090000}"/>
    <cellStyle name="1_Bao cao giai ngan von dau tu nam 2009 (theo doi)_Ke hoach 2009 (theo doi) -1_Book1_Hoan chinh KH 2012 Von ho tro co MT 11" xfId="6988" xr:uid="{00000000-0005-0000-0000-0000E1090000}"/>
    <cellStyle name="1_Bao cao giai ngan von dau tu nam 2009 (theo doi)_Ke hoach 2009 (theo doi) -1_Book1_Hoan chinh KH 2012 Von ho tro co MT 11 2" xfId="6989" xr:uid="{00000000-0005-0000-0000-0000E2090000}"/>
    <cellStyle name="1_Bao cao giai ngan von dau tu nam 2009 (theo doi)_Ke hoach 2009 (theo doi) -1_Book1_Hoan chinh KH 2012 Von ho tro co MT 11 3" xfId="6990" xr:uid="{00000000-0005-0000-0000-0000E3090000}"/>
    <cellStyle name="1_Bao cao giai ngan von dau tu nam 2009 (theo doi)_Ke hoach 2009 (theo doi) -1_Book1_Hoan chinh KH 2012 Von ho tro co MT 11 4" xfId="6991" xr:uid="{00000000-0005-0000-0000-0000E4090000}"/>
    <cellStyle name="1_Bao cao giai ngan von dau tu nam 2009 (theo doi)_Ke hoach 2009 (theo doi) -1_Book1_Hoan chinh KH 2012 Von ho tro co MT 12" xfId="6992" xr:uid="{00000000-0005-0000-0000-0000E5090000}"/>
    <cellStyle name="1_Bao cao giai ngan von dau tu nam 2009 (theo doi)_Ke hoach 2009 (theo doi) -1_Book1_Hoan chinh KH 2012 Von ho tro co MT 12 2" xfId="6993" xr:uid="{00000000-0005-0000-0000-0000E6090000}"/>
    <cellStyle name="1_Bao cao giai ngan von dau tu nam 2009 (theo doi)_Ke hoach 2009 (theo doi) -1_Book1_Hoan chinh KH 2012 Von ho tro co MT 12 3" xfId="6994" xr:uid="{00000000-0005-0000-0000-0000E7090000}"/>
    <cellStyle name="1_Bao cao giai ngan von dau tu nam 2009 (theo doi)_Ke hoach 2009 (theo doi) -1_Book1_Hoan chinh KH 2012 Von ho tro co MT 12 4" xfId="6995" xr:uid="{00000000-0005-0000-0000-0000E8090000}"/>
    <cellStyle name="1_Bao cao giai ngan von dau tu nam 2009 (theo doi)_Ke hoach 2009 (theo doi) -1_Book1_Hoan chinh KH 2012 Von ho tro co MT 13" xfId="6996" xr:uid="{00000000-0005-0000-0000-0000E9090000}"/>
    <cellStyle name="1_Bao cao giai ngan von dau tu nam 2009 (theo doi)_Ke hoach 2009 (theo doi) -1_Book1_Hoan chinh KH 2012 Von ho tro co MT 13 2" xfId="6997" xr:uid="{00000000-0005-0000-0000-0000EA090000}"/>
    <cellStyle name="1_Bao cao giai ngan von dau tu nam 2009 (theo doi)_Ke hoach 2009 (theo doi) -1_Book1_Hoan chinh KH 2012 Von ho tro co MT 13 3" xfId="6998" xr:uid="{00000000-0005-0000-0000-0000EB090000}"/>
    <cellStyle name="1_Bao cao giai ngan von dau tu nam 2009 (theo doi)_Ke hoach 2009 (theo doi) -1_Book1_Hoan chinh KH 2012 Von ho tro co MT 13 4" xfId="6999" xr:uid="{00000000-0005-0000-0000-0000EC090000}"/>
    <cellStyle name="1_Bao cao giai ngan von dau tu nam 2009 (theo doi)_Ke hoach 2009 (theo doi) -1_Book1_Hoan chinh KH 2012 Von ho tro co MT 14" xfId="7000" xr:uid="{00000000-0005-0000-0000-0000ED090000}"/>
    <cellStyle name="1_Bao cao giai ngan von dau tu nam 2009 (theo doi)_Ke hoach 2009 (theo doi) -1_Book1_Hoan chinh KH 2012 Von ho tro co MT 14 2" xfId="7001" xr:uid="{00000000-0005-0000-0000-0000EE090000}"/>
    <cellStyle name="1_Bao cao giai ngan von dau tu nam 2009 (theo doi)_Ke hoach 2009 (theo doi) -1_Book1_Hoan chinh KH 2012 Von ho tro co MT 14 3" xfId="7002" xr:uid="{00000000-0005-0000-0000-0000EF090000}"/>
    <cellStyle name="1_Bao cao giai ngan von dau tu nam 2009 (theo doi)_Ke hoach 2009 (theo doi) -1_Book1_Hoan chinh KH 2012 Von ho tro co MT 14 4" xfId="7003" xr:uid="{00000000-0005-0000-0000-0000F0090000}"/>
    <cellStyle name="1_Bao cao giai ngan von dau tu nam 2009 (theo doi)_Ke hoach 2009 (theo doi) -1_Book1_Hoan chinh KH 2012 Von ho tro co MT 15" xfId="7004" xr:uid="{00000000-0005-0000-0000-0000F1090000}"/>
    <cellStyle name="1_Bao cao giai ngan von dau tu nam 2009 (theo doi)_Ke hoach 2009 (theo doi) -1_Book1_Hoan chinh KH 2012 Von ho tro co MT 15 2" xfId="7005" xr:uid="{00000000-0005-0000-0000-0000F2090000}"/>
    <cellStyle name="1_Bao cao giai ngan von dau tu nam 2009 (theo doi)_Ke hoach 2009 (theo doi) -1_Book1_Hoan chinh KH 2012 Von ho tro co MT 15 3" xfId="7006" xr:uid="{00000000-0005-0000-0000-0000F3090000}"/>
    <cellStyle name="1_Bao cao giai ngan von dau tu nam 2009 (theo doi)_Ke hoach 2009 (theo doi) -1_Book1_Hoan chinh KH 2012 Von ho tro co MT 15 4" xfId="7007" xr:uid="{00000000-0005-0000-0000-0000F4090000}"/>
    <cellStyle name="1_Bao cao giai ngan von dau tu nam 2009 (theo doi)_Ke hoach 2009 (theo doi) -1_Book1_Hoan chinh KH 2012 Von ho tro co MT 16" xfId="7008" xr:uid="{00000000-0005-0000-0000-0000F5090000}"/>
    <cellStyle name="1_Bao cao giai ngan von dau tu nam 2009 (theo doi)_Ke hoach 2009 (theo doi) -1_Book1_Hoan chinh KH 2012 Von ho tro co MT 16 2" xfId="7009" xr:uid="{00000000-0005-0000-0000-0000F6090000}"/>
    <cellStyle name="1_Bao cao giai ngan von dau tu nam 2009 (theo doi)_Ke hoach 2009 (theo doi) -1_Book1_Hoan chinh KH 2012 Von ho tro co MT 16 3" xfId="7010" xr:uid="{00000000-0005-0000-0000-0000F7090000}"/>
    <cellStyle name="1_Bao cao giai ngan von dau tu nam 2009 (theo doi)_Ke hoach 2009 (theo doi) -1_Book1_Hoan chinh KH 2012 Von ho tro co MT 16 4" xfId="7011" xr:uid="{00000000-0005-0000-0000-0000F8090000}"/>
    <cellStyle name="1_Bao cao giai ngan von dau tu nam 2009 (theo doi)_Ke hoach 2009 (theo doi) -1_Book1_Hoan chinh KH 2012 Von ho tro co MT 17" xfId="7012" xr:uid="{00000000-0005-0000-0000-0000F9090000}"/>
    <cellStyle name="1_Bao cao giai ngan von dau tu nam 2009 (theo doi)_Ke hoach 2009 (theo doi) -1_Book1_Hoan chinh KH 2012 Von ho tro co MT 17 2" xfId="7013" xr:uid="{00000000-0005-0000-0000-0000FA090000}"/>
    <cellStyle name="1_Bao cao giai ngan von dau tu nam 2009 (theo doi)_Ke hoach 2009 (theo doi) -1_Book1_Hoan chinh KH 2012 Von ho tro co MT 17 3" xfId="7014" xr:uid="{00000000-0005-0000-0000-0000FB090000}"/>
    <cellStyle name="1_Bao cao giai ngan von dau tu nam 2009 (theo doi)_Ke hoach 2009 (theo doi) -1_Book1_Hoan chinh KH 2012 Von ho tro co MT 17 4" xfId="7015" xr:uid="{00000000-0005-0000-0000-0000FC090000}"/>
    <cellStyle name="1_Bao cao giai ngan von dau tu nam 2009 (theo doi)_Ke hoach 2009 (theo doi) -1_Book1_Hoan chinh KH 2012 Von ho tro co MT 18" xfId="7016" xr:uid="{00000000-0005-0000-0000-0000FD090000}"/>
    <cellStyle name="1_Bao cao giai ngan von dau tu nam 2009 (theo doi)_Ke hoach 2009 (theo doi) -1_Book1_Hoan chinh KH 2012 Von ho tro co MT 19" xfId="7017" xr:uid="{00000000-0005-0000-0000-0000FE090000}"/>
    <cellStyle name="1_Bao cao giai ngan von dau tu nam 2009 (theo doi)_Ke hoach 2009 (theo doi) -1_Book1_Hoan chinh KH 2012 Von ho tro co MT 2" xfId="7018" xr:uid="{00000000-0005-0000-0000-0000FF090000}"/>
    <cellStyle name="1_Bao cao giai ngan von dau tu nam 2009 (theo doi)_Ke hoach 2009 (theo doi) -1_Book1_Hoan chinh KH 2012 Von ho tro co MT 2 2" xfId="7019" xr:uid="{00000000-0005-0000-0000-0000000A0000}"/>
    <cellStyle name="1_Bao cao giai ngan von dau tu nam 2009 (theo doi)_Ke hoach 2009 (theo doi) -1_Book1_Hoan chinh KH 2012 Von ho tro co MT 2 3" xfId="7020" xr:uid="{00000000-0005-0000-0000-0000010A0000}"/>
    <cellStyle name="1_Bao cao giai ngan von dau tu nam 2009 (theo doi)_Ke hoach 2009 (theo doi) -1_Book1_Hoan chinh KH 2012 Von ho tro co MT 2 4" xfId="7021" xr:uid="{00000000-0005-0000-0000-0000020A0000}"/>
    <cellStyle name="1_Bao cao giai ngan von dau tu nam 2009 (theo doi)_Ke hoach 2009 (theo doi) -1_Book1_Hoan chinh KH 2012 Von ho tro co MT 20" xfId="7022" xr:uid="{00000000-0005-0000-0000-0000030A0000}"/>
    <cellStyle name="1_Bao cao giai ngan von dau tu nam 2009 (theo doi)_Ke hoach 2009 (theo doi) -1_Book1_Hoan chinh KH 2012 Von ho tro co MT 3" xfId="7023" xr:uid="{00000000-0005-0000-0000-0000040A0000}"/>
    <cellStyle name="1_Bao cao giai ngan von dau tu nam 2009 (theo doi)_Ke hoach 2009 (theo doi) -1_Book1_Hoan chinh KH 2012 Von ho tro co MT 3 2" xfId="7024" xr:uid="{00000000-0005-0000-0000-0000050A0000}"/>
    <cellStyle name="1_Bao cao giai ngan von dau tu nam 2009 (theo doi)_Ke hoach 2009 (theo doi) -1_Book1_Hoan chinh KH 2012 Von ho tro co MT 3 3" xfId="7025" xr:uid="{00000000-0005-0000-0000-0000060A0000}"/>
    <cellStyle name="1_Bao cao giai ngan von dau tu nam 2009 (theo doi)_Ke hoach 2009 (theo doi) -1_Book1_Hoan chinh KH 2012 Von ho tro co MT 3 4" xfId="7026" xr:uid="{00000000-0005-0000-0000-0000070A0000}"/>
    <cellStyle name="1_Bao cao giai ngan von dau tu nam 2009 (theo doi)_Ke hoach 2009 (theo doi) -1_Book1_Hoan chinh KH 2012 Von ho tro co MT 4" xfId="7027" xr:uid="{00000000-0005-0000-0000-0000080A0000}"/>
    <cellStyle name="1_Bao cao giai ngan von dau tu nam 2009 (theo doi)_Ke hoach 2009 (theo doi) -1_Book1_Hoan chinh KH 2012 Von ho tro co MT 4 2" xfId="7028" xr:uid="{00000000-0005-0000-0000-0000090A0000}"/>
    <cellStyle name="1_Bao cao giai ngan von dau tu nam 2009 (theo doi)_Ke hoach 2009 (theo doi) -1_Book1_Hoan chinh KH 2012 Von ho tro co MT 4 3" xfId="7029" xr:uid="{00000000-0005-0000-0000-00000A0A0000}"/>
    <cellStyle name="1_Bao cao giai ngan von dau tu nam 2009 (theo doi)_Ke hoach 2009 (theo doi) -1_Book1_Hoan chinh KH 2012 Von ho tro co MT 4 4" xfId="7030" xr:uid="{00000000-0005-0000-0000-00000B0A0000}"/>
    <cellStyle name="1_Bao cao giai ngan von dau tu nam 2009 (theo doi)_Ke hoach 2009 (theo doi) -1_Book1_Hoan chinh KH 2012 Von ho tro co MT 5" xfId="7031" xr:uid="{00000000-0005-0000-0000-00000C0A0000}"/>
    <cellStyle name="1_Bao cao giai ngan von dau tu nam 2009 (theo doi)_Ke hoach 2009 (theo doi) -1_Book1_Hoan chinh KH 2012 Von ho tro co MT 5 2" xfId="7032" xr:uid="{00000000-0005-0000-0000-00000D0A0000}"/>
    <cellStyle name="1_Bao cao giai ngan von dau tu nam 2009 (theo doi)_Ke hoach 2009 (theo doi) -1_Book1_Hoan chinh KH 2012 Von ho tro co MT 5 3" xfId="7033" xr:uid="{00000000-0005-0000-0000-00000E0A0000}"/>
    <cellStyle name="1_Bao cao giai ngan von dau tu nam 2009 (theo doi)_Ke hoach 2009 (theo doi) -1_Book1_Hoan chinh KH 2012 Von ho tro co MT 5 4" xfId="7034" xr:uid="{00000000-0005-0000-0000-00000F0A0000}"/>
    <cellStyle name="1_Bao cao giai ngan von dau tu nam 2009 (theo doi)_Ke hoach 2009 (theo doi) -1_Book1_Hoan chinh KH 2012 Von ho tro co MT 6" xfId="7035" xr:uid="{00000000-0005-0000-0000-0000100A0000}"/>
    <cellStyle name="1_Bao cao giai ngan von dau tu nam 2009 (theo doi)_Ke hoach 2009 (theo doi) -1_Book1_Hoan chinh KH 2012 Von ho tro co MT 6 2" xfId="7036" xr:uid="{00000000-0005-0000-0000-0000110A0000}"/>
    <cellStyle name="1_Bao cao giai ngan von dau tu nam 2009 (theo doi)_Ke hoach 2009 (theo doi) -1_Book1_Hoan chinh KH 2012 Von ho tro co MT 6 3" xfId="7037" xr:uid="{00000000-0005-0000-0000-0000120A0000}"/>
    <cellStyle name="1_Bao cao giai ngan von dau tu nam 2009 (theo doi)_Ke hoach 2009 (theo doi) -1_Book1_Hoan chinh KH 2012 Von ho tro co MT 6 4" xfId="7038" xr:uid="{00000000-0005-0000-0000-0000130A0000}"/>
    <cellStyle name="1_Bao cao giai ngan von dau tu nam 2009 (theo doi)_Ke hoach 2009 (theo doi) -1_Book1_Hoan chinh KH 2012 Von ho tro co MT 7" xfId="7039" xr:uid="{00000000-0005-0000-0000-0000140A0000}"/>
    <cellStyle name="1_Bao cao giai ngan von dau tu nam 2009 (theo doi)_Ke hoach 2009 (theo doi) -1_Book1_Hoan chinh KH 2012 Von ho tro co MT 7 2" xfId="7040" xr:uid="{00000000-0005-0000-0000-0000150A0000}"/>
    <cellStyle name="1_Bao cao giai ngan von dau tu nam 2009 (theo doi)_Ke hoach 2009 (theo doi) -1_Book1_Hoan chinh KH 2012 Von ho tro co MT 7 3" xfId="7041" xr:uid="{00000000-0005-0000-0000-0000160A0000}"/>
    <cellStyle name="1_Bao cao giai ngan von dau tu nam 2009 (theo doi)_Ke hoach 2009 (theo doi) -1_Book1_Hoan chinh KH 2012 Von ho tro co MT 7 4" xfId="7042" xr:uid="{00000000-0005-0000-0000-0000170A0000}"/>
    <cellStyle name="1_Bao cao giai ngan von dau tu nam 2009 (theo doi)_Ke hoach 2009 (theo doi) -1_Book1_Hoan chinh KH 2012 Von ho tro co MT 8" xfId="7043" xr:uid="{00000000-0005-0000-0000-0000180A0000}"/>
    <cellStyle name="1_Bao cao giai ngan von dau tu nam 2009 (theo doi)_Ke hoach 2009 (theo doi) -1_Book1_Hoan chinh KH 2012 Von ho tro co MT 8 2" xfId="7044" xr:uid="{00000000-0005-0000-0000-0000190A0000}"/>
    <cellStyle name="1_Bao cao giai ngan von dau tu nam 2009 (theo doi)_Ke hoach 2009 (theo doi) -1_Book1_Hoan chinh KH 2012 Von ho tro co MT 8 3" xfId="7045" xr:uid="{00000000-0005-0000-0000-00001A0A0000}"/>
    <cellStyle name="1_Bao cao giai ngan von dau tu nam 2009 (theo doi)_Ke hoach 2009 (theo doi) -1_Book1_Hoan chinh KH 2012 Von ho tro co MT 8 4" xfId="7046" xr:uid="{00000000-0005-0000-0000-00001B0A0000}"/>
    <cellStyle name="1_Bao cao giai ngan von dau tu nam 2009 (theo doi)_Ke hoach 2009 (theo doi) -1_Book1_Hoan chinh KH 2012 Von ho tro co MT 9" xfId="7047" xr:uid="{00000000-0005-0000-0000-00001C0A0000}"/>
    <cellStyle name="1_Bao cao giai ngan von dau tu nam 2009 (theo doi)_Ke hoach 2009 (theo doi) -1_Book1_Hoan chinh KH 2012 Von ho tro co MT 9 2" xfId="7048" xr:uid="{00000000-0005-0000-0000-00001D0A0000}"/>
    <cellStyle name="1_Bao cao giai ngan von dau tu nam 2009 (theo doi)_Ke hoach 2009 (theo doi) -1_Book1_Hoan chinh KH 2012 Von ho tro co MT 9 3" xfId="7049" xr:uid="{00000000-0005-0000-0000-00001E0A0000}"/>
    <cellStyle name="1_Bao cao giai ngan von dau tu nam 2009 (theo doi)_Ke hoach 2009 (theo doi) -1_Book1_Hoan chinh KH 2012 Von ho tro co MT 9 4" xfId="7050" xr:uid="{00000000-0005-0000-0000-00001F0A0000}"/>
    <cellStyle name="1_Bao cao giai ngan von dau tu nam 2009 (theo doi)_Ke hoach 2009 (theo doi) -1_Book1_Hoan chinh KH 2012 Von ho tro co MT_Bao cao giai ngan quy I" xfId="7051" xr:uid="{00000000-0005-0000-0000-0000200A0000}"/>
    <cellStyle name="1_Bao cao giai ngan von dau tu nam 2009 (theo doi)_Ke hoach 2009 (theo doi) -1_Book1_Hoan chinh KH 2012 Von ho tro co MT_Bao cao giai ngan quy I 2" xfId="7052" xr:uid="{00000000-0005-0000-0000-0000210A0000}"/>
    <cellStyle name="1_Bao cao giai ngan von dau tu nam 2009 (theo doi)_Ke hoach 2009 (theo doi) -1_Book1_Hoan chinh KH 2012 Von ho tro co MT_Bao cao giai ngan quy I 2 2" xfId="7053" xr:uid="{00000000-0005-0000-0000-0000220A0000}"/>
    <cellStyle name="1_Bao cao giai ngan von dau tu nam 2009 (theo doi)_Ke hoach 2009 (theo doi) -1_Book1_Hoan chinh KH 2012 Von ho tro co MT_Bao cao giai ngan quy I 2 3" xfId="7054" xr:uid="{00000000-0005-0000-0000-0000230A0000}"/>
    <cellStyle name="1_Bao cao giai ngan von dau tu nam 2009 (theo doi)_Ke hoach 2009 (theo doi) -1_Book1_Hoan chinh KH 2012 Von ho tro co MT_Bao cao giai ngan quy I 2 4" xfId="7055" xr:uid="{00000000-0005-0000-0000-0000240A0000}"/>
    <cellStyle name="1_Bao cao giai ngan von dau tu nam 2009 (theo doi)_Ke hoach 2009 (theo doi) -1_Book1_Hoan chinh KH 2012 Von ho tro co MT_Bao cao giai ngan quy I 3" xfId="7056" xr:uid="{00000000-0005-0000-0000-0000250A0000}"/>
    <cellStyle name="1_Bao cao giai ngan von dau tu nam 2009 (theo doi)_Ke hoach 2009 (theo doi) -1_Book1_Hoan chinh KH 2012 Von ho tro co MT_Bao cao giai ngan quy I 3 2" xfId="7057" xr:uid="{00000000-0005-0000-0000-0000260A0000}"/>
    <cellStyle name="1_Bao cao giai ngan von dau tu nam 2009 (theo doi)_Ke hoach 2009 (theo doi) -1_Book1_Hoan chinh KH 2012 Von ho tro co MT_Bao cao giai ngan quy I 3 3" xfId="7058" xr:uid="{00000000-0005-0000-0000-0000270A0000}"/>
    <cellStyle name="1_Bao cao giai ngan von dau tu nam 2009 (theo doi)_Ke hoach 2009 (theo doi) -1_Book1_Hoan chinh KH 2012 Von ho tro co MT_Bao cao giai ngan quy I 3 4" xfId="7059" xr:uid="{00000000-0005-0000-0000-0000280A0000}"/>
    <cellStyle name="1_Bao cao giai ngan von dau tu nam 2009 (theo doi)_Ke hoach 2009 (theo doi) -1_Book1_Hoan chinh KH 2012 Von ho tro co MT_Bao cao giai ngan quy I 4" xfId="7060" xr:uid="{00000000-0005-0000-0000-0000290A0000}"/>
    <cellStyle name="1_Bao cao giai ngan von dau tu nam 2009 (theo doi)_Ke hoach 2009 (theo doi) -1_Book1_Hoan chinh KH 2012 Von ho tro co MT_Bao cao giai ngan quy I 5" xfId="7061" xr:uid="{00000000-0005-0000-0000-00002A0A0000}"/>
    <cellStyle name="1_Bao cao giai ngan von dau tu nam 2009 (theo doi)_Ke hoach 2009 (theo doi) -1_Book1_Hoan chinh KH 2012 Von ho tro co MT_Bao cao giai ngan quy I 6" xfId="7062" xr:uid="{00000000-0005-0000-0000-00002B0A0000}"/>
    <cellStyle name="1_Bao cao giai ngan von dau tu nam 2009 (theo doi)_Ke hoach 2009 (theo doi) -1_Book1_Hoan chinh KH 2012 Von ho tro co MT_BC von DTPT 6 thang 2012" xfId="7063" xr:uid="{00000000-0005-0000-0000-00002C0A0000}"/>
    <cellStyle name="1_Bao cao giai ngan von dau tu nam 2009 (theo doi)_Ke hoach 2009 (theo doi) -1_Book1_Hoan chinh KH 2012 Von ho tro co MT_BC von DTPT 6 thang 2012 2" xfId="7064" xr:uid="{00000000-0005-0000-0000-00002D0A0000}"/>
    <cellStyle name="1_Bao cao giai ngan von dau tu nam 2009 (theo doi)_Ke hoach 2009 (theo doi) -1_Book1_Hoan chinh KH 2012 Von ho tro co MT_BC von DTPT 6 thang 2012 2 2" xfId="7065" xr:uid="{00000000-0005-0000-0000-00002E0A0000}"/>
    <cellStyle name="1_Bao cao giai ngan von dau tu nam 2009 (theo doi)_Ke hoach 2009 (theo doi) -1_Book1_Hoan chinh KH 2012 Von ho tro co MT_BC von DTPT 6 thang 2012 2 3" xfId="7066" xr:uid="{00000000-0005-0000-0000-00002F0A0000}"/>
    <cellStyle name="1_Bao cao giai ngan von dau tu nam 2009 (theo doi)_Ke hoach 2009 (theo doi) -1_Book1_Hoan chinh KH 2012 Von ho tro co MT_BC von DTPT 6 thang 2012 2 4" xfId="7067" xr:uid="{00000000-0005-0000-0000-0000300A0000}"/>
    <cellStyle name="1_Bao cao giai ngan von dau tu nam 2009 (theo doi)_Ke hoach 2009 (theo doi) -1_Book1_Hoan chinh KH 2012 Von ho tro co MT_BC von DTPT 6 thang 2012 3" xfId="7068" xr:uid="{00000000-0005-0000-0000-0000310A0000}"/>
    <cellStyle name="1_Bao cao giai ngan von dau tu nam 2009 (theo doi)_Ke hoach 2009 (theo doi) -1_Book1_Hoan chinh KH 2012 Von ho tro co MT_BC von DTPT 6 thang 2012 3 2" xfId="7069" xr:uid="{00000000-0005-0000-0000-0000320A0000}"/>
    <cellStyle name="1_Bao cao giai ngan von dau tu nam 2009 (theo doi)_Ke hoach 2009 (theo doi) -1_Book1_Hoan chinh KH 2012 Von ho tro co MT_BC von DTPT 6 thang 2012 3 3" xfId="7070" xr:uid="{00000000-0005-0000-0000-0000330A0000}"/>
    <cellStyle name="1_Bao cao giai ngan von dau tu nam 2009 (theo doi)_Ke hoach 2009 (theo doi) -1_Book1_Hoan chinh KH 2012 Von ho tro co MT_BC von DTPT 6 thang 2012 3 4" xfId="7071" xr:uid="{00000000-0005-0000-0000-0000340A0000}"/>
    <cellStyle name="1_Bao cao giai ngan von dau tu nam 2009 (theo doi)_Ke hoach 2009 (theo doi) -1_Book1_Hoan chinh KH 2012 Von ho tro co MT_BC von DTPT 6 thang 2012 4" xfId="7072" xr:uid="{00000000-0005-0000-0000-0000350A0000}"/>
    <cellStyle name="1_Bao cao giai ngan von dau tu nam 2009 (theo doi)_Ke hoach 2009 (theo doi) -1_Book1_Hoan chinh KH 2012 Von ho tro co MT_BC von DTPT 6 thang 2012 5" xfId="7073" xr:uid="{00000000-0005-0000-0000-0000360A0000}"/>
    <cellStyle name="1_Bao cao giai ngan von dau tu nam 2009 (theo doi)_Ke hoach 2009 (theo doi) -1_Book1_Hoan chinh KH 2012 Von ho tro co MT_BC von DTPT 6 thang 2012 6" xfId="7074" xr:uid="{00000000-0005-0000-0000-0000370A0000}"/>
    <cellStyle name="1_Bao cao giai ngan von dau tu nam 2009 (theo doi)_Ke hoach 2009 (theo doi) -1_Book1_Hoan chinh KH 2012 Von ho tro co MT_Bieu du thao QD von ho tro co MT" xfId="7075" xr:uid="{00000000-0005-0000-0000-0000380A0000}"/>
    <cellStyle name="1_Bao cao giai ngan von dau tu nam 2009 (theo doi)_Ke hoach 2009 (theo doi) -1_Book1_Hoan chinh KH 2012 Von ho tro co MT_Bieu du thao QD von ho tro co MT 2" xfId="7076" xr:uid="{00000000-0005-0000-0000-0000390A0000}"/>
    <cellStyle name="1_Bao cao giai ngan von dau tu nam 2009 (theo doi)_Ke hoach 2009 (theo doi) -1_Book1_Hoan chinh KH 2012 Von ho tro co MT_Bieu du thao QD von ho tro co MT 2 2" xfId="7077" xr:uid="{00000000-0005-0000-0000-00003A0A0000}"/>
    <cellStyle name="1_Bao cao giai ngan von dau tu nam 2009 (theo doi)_Ke hoach 2009 (theo doi) -1_Book1_Hoan chinh KH 2012 Von ho tro co MT_Bieu du thao QD von ho tro co MT 2 3" xfId="7078" xr:uid="{00000000-0005-0000-0000-00003B0A0000}"/>
    <cellStyle name="1_Bao cao giai ngan von dau tu nam 2009 (theo doi)_Ke hoach 2009 (theo doi) -1_Book1_Hoan chinh KH 2012 Von ho tro co MT_Bieu du thao QD von ho tro co MT 2 4" xfId="7079" xr:uid="{00000000-0005-0000-0000-00003C0A0000}"/>
    <cellStyle name="1_Bao cao giai ngan von dau tu nam 2009 (theo doi)_Ke hoach 2009 (theo doi) -1_Book1_Hoan chinh KH 2012 Von ho tro co MT_Bieu du thao QD von ho tro co MT 3" xfId="7080" xr:uid="{00000000-0005-0000-0000-00003D0A0000}"/>
    <cellStyle name="1_Bao cao giai ngan von dau tu nam 2009 (theo doi)_Ke hoach 2009 (theo doi) -1_Book1_Hoan chinh KH 2012 Von ho tro co MT_Bieu du thao QD von ho tro co MT 3 2" xfId="7081" xr:uid="{00000000-0005-0000-0000-00003E0A0000}"/>
    <cellStyle name="1_Bao cao giai ngan von dau tu nam 2009 (theo doi)_Ke hoach 2009 (theo doi) -1_Book1_Hoan chinh KH 2012 Von ho tro co MT_Bieu du thao QD von ho tro co MT 3 3" xfId="7082" xr:uid="{00000000-0005-0000-0000-00003F0A0000}"/>
    <cellStyle name="1_Bao cao giai ngan von dau tu nam 2009 (theo doi)_Ke hoach 2009 (theo doi) -1_Book1_Hoan chinh KH 2012 Von ho tro co MT_Bieu du thao QD von ho tro co MT 3 4" xfId="7083" xr:uid="{00000000-0005-0000-0000-0000400A0000}"/>
    <cellStyle name="1_Bao cao giai ngan von dau tu nam 2009 (theo doi)_Ke hoach 2009 (theo doi) -1_Book1_Hoan chinh KH 2012 Von ho tro co MT_Bieu du thao QD von ho tro co MT 4" xfId="7084" xr:uid="{00000000-0005-0000-0000-0000410A0000}"/>
    <cellStyle name="1_Bao cao giai ngan von dau tu nam 2009 (theo doi)_Ke hoach 2009 (theo doi) -1_Book1_Hoan chinh KH 2012 Von ho tro co MT_Bieu du thao QD von ho tro co MT 5" xfId="7085" xr:uid="{00000000-0005-0000-0000-0000420A0000}"/>
    <cellStyle name="1_Bao cao giai ngan von dau tu nam 2009 (theo doi)_Ke hoach 2009 (theo doi) -1_Book1_Hoan chinh KH 2012 Von ho tro co MT_Bieu du thao QD von ho tro co MT 6" xfId="7086" xr:uid="{00000000-0005-0000-0000-0000430A0000}"/>
    <cellStyle name="1_Bao cao giai ngan von dau tu nam 2009 (theo doi)_Ke hoach 2009 (theo doi) -1_Book1_Hoan chinh KH 2012 Von ho tro co MT_Ke hoach 2012 theo doi (giai ngan 30.6.12)" xfId="7087" xr:uid="{00000000-0005-0000-0000-0000440A0000}"/>
    <cellStyle name="1_Bao cao giai ngan von dau tu nam 2009 (theo doi)_Ke hoach 2009 (theo doi) -1_Book1_Hoan chinh KH 2012 Von ho tro co MT_Ke hoach 2012 theo doi (giai ngan 30.6.12) 2" xfId="7088" xr:uid="{00000000-0005-0000-0000-0000450A0000}"/>
    <cellStyle name="1_Bao cao giai ngan von dau tu nam 2009 (theo doi)_Ke hoach 2009 (theo doi) -1_Book1_Hoan chinh KH 2012 Von ho tro co MT_Ke hoach 2012 theo doi (giai ngan 30.6.12) 2 2" xfId="7089" xr:uid="{00000000-0005-0000-0000-0000460A0000}"/>
    <cellStyle name="1_Bao cao giai ngan von dau tu nam 2009 (theo doi)_Ke hoach 2009 (theo doi) -1_Book1_Hoan chinh KH 2012 Von ho tro co MT_Ke hoach 2012 theo doi (giai ngan 30.6.12) 2 3" xfId="7090" xr:uid="{00000000-0005-0000-0000-0000470A0000}"/>
    <cellStyle name="1_Bao cao giai ngan von dau tu nam 2009 (theo doi)_Ke hoach 2009 (theo doi) -1_Book1_Hoan chinh KH 2012 Von ho tro co MT_Ke hoach 2012 theo doi (giai ngan 30.6.12) 2 4" xfId="7091" xr:uid="{00000000-0005-0000-0000-0000480A0000}"/>
    <cellStyle name="1_Bao cao giai ngan von dau tu nam 2009 (theo doi)_Ke hoach 2009 (theo doi) -1_Book1_Hoan chinh KH 2012 Von ho tro co MT_Ke hoach 2012 theo doi (giai ngan 30.6.12) 3" xfId="7092" xr:uid="{00000000-0005-0000-0000-0000490A0000}"/>
    <cellStyle name="1_Bao cao giai ngan von dau tu nam 2009 (theo doi)_Ke hoach 2009 (theo doi) -1_Book1_Hoan chinh KH 2012 Von ho tro co MT_Ke hoach 2012 theo doi (giai ngan 30.6.12) 3 2" xfId="7093" xr:uid="{00000000-0005-0000-0000-00004A0A0000}"/>
    <cellStyle name="1_Bao cao giai ngan von dau tu nam 2009 (theo doi)_Ke hoach 2009 (theo doi) -1_Book1_Hoan chinh KH 2012 Von ho tro co MT_Ke hoach 2012 theo doi (giai ngan 30.6.12) 3 3" xfId="7094" xr:uid="{00000000-0005-0000-0000-00004B0A0000}"/>
    <cellStyle name="1_Bao cao giai ngan von dau tu nam 2009 (theo doi)_Ke hoach 2009 (theo doi) -1_Book1_Hoan chinh KH 2012 Von ho tro co MT_Ke hoach 2012 theo doi (giai ngan 30.6.12) 3 4" xfId="7095" xr:uid="{00000000-0005-0000-0000-00004C0A0000}"/>
    <cellStyle name="1_Bao cao giai ngan von dau tu nam 2009 (theo doi)_Ke hoach 2009 (theo doi) -1_Book1_Hoan chinh KH 2012 Von ho tro co MT_Ke hoach 2012 theo doi (giai ngan 30.6.12) 4" xfId="7096" xr:uid="{00000000-0005-0000-0000-00004D0A0000}"/>
    <cellStyle name="1_Bao cao giai ngan von dau tu nam 2009 (theo doi)_Ke hoach 2009 (theo doi) -1_Book1_Hoan chinh KH 2012 Von ho tro co MT_Ke hoach 2012 theo doi (giai ngan 30.6.12) 5" xfId="7097" xr:uid="{00000000-0005-0000-0000-00004E0A0000}"/>
    <cellStyle name="1_Bao cao giai ngan von dau tu nam 2009 (theo doi)_Ke hoach 2009 (theo doi) -1_Book1_Hoan chinh KH 2012 Von ho tro co MT_Ke hoach 2012 theo doi (giai ngan 30.6.12) 6" xfId="7098" xr:uid="{00000000-0005-0000-0000-00004F0A0000}"/>
    <cellStyle name="1_Bao cao giai ngan von dau tu nam 2009 (theo doi)_Ke hoach 2009 (theo doi) -1_Book1_Ke hoach 2012 (theo doi)" xfId="7099" xr:uid="{00000000-0005-0000-0000-0000500A0000}"/>
    <cellStyle name="1_Bao cao giai ngan von dau tu nam 2009 (theo doi)_Ke hoach 2009 (theo doi) -1_Book1_Ke hoach 2012 (theo doi) 2" xfId="7100" xr:uid="{00000000-0005-0000-0000-0000510A0000}"/>
    <cellStyle name="1_Bao cao giai ngan von dau tu nam 2009 (theo doi)_Ke hoach 2009 (theo doi) -1_Book1_Ke hoach 2012 (theo doi) 2 2" xfId="7101" xr:uid="{00000000-0005-0000-0000-0000520A0000}"/>
    <cellStyle name="1_Bao cao giai ngan von dau tu nam 2009 (theo doi)_Ke hoach 2009 (theo doi) -1_Book1_Ke hoach 2012 (theo doi) 2 3" xfId="7102" xr:uid="{00000000-0005-0000-0000-0000530A0000}"/>
    <cellStyle name="1_Bao cao giai ngan von dau tu nam 2009 (theo doi)_Ke hoach 2009 (theo doi) -1_Book1_Ke hoach 2012 (theo doi) 2 4" xfId="7103" xr:uid="{00000000-0005-0000-0000-0000540A0000}"/>
    <cellStyle name="1_Bao cao giai ngan von dau tu nam 2009 (theo doi)_Ke hoach 2009 (theo doi) -1_Book1_Ke hoach 2012 (theo doi) 3" xfId="7104" xr:uid="{00000000-0005-0000-0000-0000550A0000}"/>
    <cellStyle name="1_Bao cao giai ngan von dau tu nam 2009 (theo doi)_Ke hoach 2009 (theo doi) -1_Book1_Ke hoach 2012 (theo doi) 3 2" xfId="7105" xr:uid="{00000000-0005-0000-0000-0000560A0000}"/>
    <cellStyle name="1_Bao cao giai ngan von dau tu nam 2009 (theo doi)_Ke hoach 2009 (theo doi) -1_Book1_Ke hoach 2012 (theo doi) 3 3" xfId="7106" xr:uid="{00000000-0005-0000-0000-0000570A0000}"/>
    <cellStyle name="1_Bao cao giai ngan von dau tu nam 2009 (theo doi)_Ke hoach 2009 (theo doi) -1_Book1_Ke hoach 2012 (theo doi) 3 4" xfId="7107" xr:uid="{00000000-0005-0000-0000-0000580A0000}"/>
    <cellStyle name="1_Bao cao giai ngan von dau tu nam 2009 (theo doi)_Ke hoach 2009 (theo doi) -1_Book1_Ke hoach 2012 (theo doi) 4" xfId="7108" xr:uid="{00000000-0005-0000-0000-0000590A0000}"/>
    <cellStyle name="1_Bao cao giai ngan von dau tu nam 2009 (theo doi)_Ke hoach 2009 (theo doi) -1_Book1_Ke hoach 2012 (theo doi) 5" xfId="7109" xr:uid="{00000000-0005-0000-0000-00005A0A0000}"/>
    <cellStyle name="1_Bao cao giai ngan von dau tu nam 2009 (theo doi)_Ke hoach 2009 (theo doi) -1_Book1_Ke hoach 2012 (theo doi) 6" xfId="7110" xr:uid="{00000000-0005-0000-0000-00005B0A0000}"/>
    <cellStyle name="1_Bao cao giai ngan von dau tu nam 2009 (theo doi)_Ke hoach 2009 (theo doi) -1_Book1_Ke hoach 2012 theo doi (giai ngan 30.6.12)" xfId="7111" xr:uid="{00000000-0005-0000-0000-00005C0A0000}"/>
    <cellStyle name="1_Bao cao giai ngan von dau tu nam 2009 (theo doi)_Ke hoach 2009 (theo doi) -1_Book1_Ke hoach 2012 theo doi (giai ngan 30.6.12) 2" xfId="7112" xr:uid="{00000000-0005-0000-0000-00005D0A0000}"/>
    <cellStyle name="1_Bao cao giai ngan von dau tu nam 2009 (theo doi)_Ke hoach 2009 (theo doi) -1_Book1_Ke hoach 2012 theo doi (giai ngan 30.6.12) 2 2" xfId="7113" xr:uid="{00000000-0005-0000-0000-00005E0A0000}"/>
    <cellStyle name="1_Bao cao giai ngan von dau tu nam 2009 (theo doi)_Ke hoach 2009 (theo doi) -1_Book1_Ke hoach 2012 theo doi (giai ngan 30.6.12) 2 3" xfId="7114" xr:uid="{00000000-0005-0000-0000-00005F0A0000}"/>
    <cellStyle name="1_Bao cao giai ngan von dau tu nam 2009 (theo doi)_Ke hoach 2009 (theo doi) -1_Book1_Ke hoach 2012 theo doi (giai ngan 30.6.12) 2 4" xfId="7115" xr:uid="{00000000-0005-0000-0000-0000600A0000}"/>
    <cellStyle name="1_Bao cao giai ngan von dau tu nam 2009 (theo doi)_Ke hoach 2009 (theo doi) -1_Book1_Ke hoach 2012 theo doi (giai ngan 30.6.12) 3" xfId="7116" xr:uid="{00000000-0005-0000-0000-0000610A0000}"/>
    <cellStyle name="1_Bao cao giai ngan von dau tu nam 2009 (theo doi)_Ke hoach 2009 (theo doi) -1_Book1_Ke hoach 2012 theo doi (giai ngan 30.6.12) 3 2" xfId="7117" xr:uid="{00000000-0005-0000-0000-0000620A0000}"/>
    <cellStyle name="1_Bao cao giai ngan von dau tu nam 2009 (theo doi)_Ke hoach 2009 (theo doi) -1_Book1_Ke hoach 2012 theo doi (giai ngan 30.6.12) 3 3" xfId="7118" xr:uid="{00000000-0005-0000-0000-0000630A0000}"/>
    <cellStyle name="1_Bao cao giai ngan von dau tu nam 2009 (theo doi)_Ke hoach 2009 (theo doi) -1_Book1_Ke hoach 2012 theo doi (giai ngan 30.6.12) 3 4" xfId="7119" xr:uid="{00000000-0005-0000-0000-0000640A0000}"/>
    <cellStyle name="1_Bao cao giai ngan von dau tu nam 2009 (theo doi)_Ke hoach 2009 (theo doi) -1_Book1_Ke hoach 2012 theo doi (giai ngan 30.6.12) 4" xfId="7120" xr:uid="{00000000-0005-0000-0000-0000650A0000}"/>
    <cellStyle name="1_Bao cao giai ngan von dau tu nam 2009 (theo doi)_Ke hoach 2009 (theo doi) -1_Book1_Ke hoach 2012 theo doi (giai ngan 30.6.12) 5" xfId="7121" xr:uid="{00000000-0005-0000-0000-0000660A0000}"/>
    <cellStyle name="1_Bao cao giai ngan von dau tu nam 2009 (theo doi)_Ke hoach 2009 (theo doi) -1_Book1_Ke hoach 2012 theo doi (giai ngan 30.6.12) 6" xfId="7122" xr:uid="{00000000-0005-0000-0000-0000670A0000}"/>
    <cellStyle name="1_Bao cao giai ngan von dau tu nam 2009 (theo doi)_Ke hoach 2009 (theo doi) -1_Dang ky phan khai von ODA (gui Bo)" xfId="7123" xr:uid="{00000000-0005-0000-0000-0000680A0000}"/>
    <cellStyle name="1_Bao cao giai ngan von dau tu nam 2009 (theo doi)_Ke hoach 2009 (theo doi) -1_Dang ky phan khai von ODA (gui Bo) 2" xfId="7124" xr:uid="{00000000-0005-0000-0000-0000690A0000}"/>
    <cellStyle name="1_Bao cao giai ngan von dau tu nam 2009 (theo doi)_Ke hoach 2009 (theo doi) -1_Dang ky phan khai von ODA (gui Bo) 2 2" xfId="7125" xr:uid="{00000000-0005-0000-0000-00006A0A0000}"/>
    <cellStyle name="1_Bao cao giai ngan von dau tu nam 2009 (theo doi)_Ke hoach 2009 (theo doi) -1_Dang ky phan khai von ODA (gui Bo) 2 3" xfId="7126" xr:uid="{00000000-0005-0000-0000-00006B0A0000}"/>
    <cellStyle name="1_Bao cao giai ngan von dau tu nam 2009 (theo doi)_Ke hoach 2009 (theo doi) -1_Dang ky phan khai von ODA (gui Bo) 2 4" xfId="7127" xr:uid="{00000000-0005-0000-0000-00006C0A0000}"/>
    <cellStyle name="1_Bao cao giai ngan von dau tu nam 2009 (theo doi)_Ke hoach 2009 (theo doi) -1_Dang ky phan khai von ODA (gui Bo) 3" xfId="7128" xr:uid="{00000000-0005-0000-0000-00006D0A0000}"/>
    <cellStyle name="1_Bao cao giai ngan von dau tu nam 2009 (theo doi)_Ke hoach 2009 (theo doi) -1_Dang ky phan khai von ODA (gui Bo) 4" xfId="7129" xr:uid="{00000000-0005-0000-0000-00006E0A0000}"/>
    <cellStyle name="1_Bao cao giai ngan von dau tu nam 2009 (theo doi)_Ke hoach 2009 (theo doi) -1_Dang ky phan khai von ODA (gui Bo) 5" xfId="7130" xr:uid="{00000000-0005-0000-0000-00006F0A0000}"/>
    <cellStyle name="1_Bao cao giai ngan von dau tu nam 2009 (theo doi)_Ke hoach 2009 (theo doi) -1_Dang ky phan khai von ODA (gui Bo)_BC von DTPT 6 thang 2012" xfId="7131" xr:uid="{00000000-0005-0000-0000-0000700A0000}"/>
    <cellStyle name="1_Bao cao giai ngan von dau tu nam 2009 (theo doi)_Ke hoach 2009 (theo doi) -1_Dang ky phan khai von ODA (gui Bo)_BC von DTPT 6 thang 2012 2" xfId="7132" xr:uid="{00000000-0005-0000-0000-0000710A0000}"/>
    <cellStyle name="1_Bao cao giai ngan von dau tu nam 2009 (theo doi)_Ke hoach 2009 (theo doi) -1_Dang ky phan khai von ODA (gui Bo)_BC von DTPT 6 thang 2012 2 2" xfId="7133" xr:uid="{00000000-0005-0000-0000-0000720A0000}"/>
    <cellStyle name="1_Bao cao giai ngan von dau tu nam 2009 (theo doi)_Ke hoach 2009 (theo doi) -1_Dang ky phan khai von ODA (gui Bo)_BC von DTPT 6 thang 2012 2 3" xfId="7134" xr:uid="{00000000-0005-0000-0000-0000730A0000}"/>
    <cellStyle name="1_Bao cao giai ngan von dau tu nam 2009 (theo doi)_Ke hoach 2009 (theo doi) -1_Dang ky phan khai von ODA (gui Bo)_BC von DTPT 6 thang 2012 2 4" xfId="7135" xr:uid="{00000000-0005-0000-0000-0000740A0000}"/>
    <cellStyle name="1_Bao cao giai ngan von dau tu nam 2009 (theo doi)_Ke hoach 2009 (theo doi) -1_Dang ky phan khai von ODA (gui Bo)_BC von DTPT 6 thang 2012 3" xfId="7136" xr:uid="{00000000-0005-0000-0000-0000750A0000}"/>
    <cellStyle name="1_Bao cao giai ngan von dau tu nam 2009 (theo doi)_Ke hoach 2009 (theo doi) -1_Dang ky phan khai von ODA (gui Bo)_BC von DTPT 6 thang 2012 4" xfId="7137" xr:uid="{00000000-0005-0000-0000-0000760A0000}"/>
    <cellStyle name="1_Bao cao giai ngan von dau tu nam 2009 (theo doi)_Ke hoach 2009 (theo doi) -1_Dang ky phan khai von ODA (gui Bo)_BC von DTPT 6 thang 2012 5" xfId="7138" xr:uid="{00000000-0005-0000-0000-0000770A0000}"/>
    <cellStyle name="1_Bao cao giai ngan von dau tu nam 2009 (theo doi)_Ke hoach 2009 (theo doi) -1_Dang ky phan khai von ODA (gui Bo)_Bieu du thao QD von ho tro co MT" xfId="7139" xr:uid="{00000000-0005-0000-0000-0000780A0000}"/>
    <cellStyle name="1_Bao cao giai ngan von dau tu nam 2009 (theo doi)_Ke hoach 2009 (theo doi) -1_Dang ky phan khai von ODA (gui Bo)_Bieu du thao QD von ho tro co MT 2" xfId="7140" xr:uid="{00000000-0005-0000-0000-0000790A0000}"/>
    <cellStyle name="1_Bao cao giai ngan von dau tu nam 2009 (theo doi)_Ke hoach 2009 (theo doi) -1_Dang ky phan khai von ODA (gui Bo)_Bieu du thao QD von ho tro co MT 2 2" xfId="7141" xr:uid="{00000000-0005-0000-0000-00007A0A0000}"/>
    <cellStyle name="1_Bao cao giai ngan von dau tu nam 2009 (theo doi)_Ke hoach 2009 (theo doi) -1_Dang ky phan khai von ODA (gui Bo)_Bieu du thao QD von ho tro co MT 2 3" xfId="7142" xr:uid="{00000000-0005-0000-0000-00007B0A0000}"/>
    <cellStyle name="1_Bao cao giai ngan von dau tu nam 2009 (theo doi)_Ke hoach 2009 (theo doi) -1_Dang ky phan khai von ODA (gui Bo)_Bieu du thao QD von ho tro co MT 2 4" xfId="7143" xr:uid="{00000000-0005-0000-0000-00007C0A0000}"/>
    <cellStyle name="1_Bao cao giai ngan von dau tu nam 2009 (theo doi)_Ke hoach 2009 (theo doi) -1_Dang ky phan khai von ODA (gui Bo)_Bieu du thao QD von ho tro co MT 3" xfId="7144" xr:uid="{00000000-0005-0000-0000-00007D0A0000}"/>
    <cellStyle name="1_Bao cao giai ngan von dau tu nam 2009 (theo doi)_Ke hoach 2009 (theo doi) -1_Dang ky phan khai von ODA (gui Bo)_Bieu du thao QD von ho tro co MT 4" xfId="7145" xr:uid="{00000000-0005-0000-0000-00007E0A0000}"/>
    <cellStyle name="1_Bao cao giai ngan von dau tu nam 2009 (theo doi)_Ke hoach 2009 (theo doi) -1_Dang ky phan khai von ODA (gui Bo)_Bieu du thao QD von ho tro co MT 5" xfId="7146" xr:uid="{00000000-0005-0000-0000-00007F0A0000}"/>
    <cellStyle name="1_Bao cao giai ngan von dau tu nam 2009 (theo doi)_Ke hoach 2009 (theo doi) -1_Dang ky phan khai von ODA (gui Bo)_Ke hoach 2012 theo doi (giai ngan 30.6.12)" xfId="7147" xr:uid="{00000000-0005-0000-0000-0000800A0000}"/>
    <cellStyle name="1_Bao cao giai ngan von dau tu nam 2009 (theo doi)_Ke hoach 2009 (theo doi) -1_Dang ky phan khai von ODA (gui Bo)_Ke hoach 2012 theo doi (giai ngan 30.6.12) 2" xfId="7148" xr:uid="{00000000-0005-0000-0000-0000810A0000}"/>
    <cellStyle name="1_Bao cao giai ngan von dau tu nam 2009 (theo doi)_Ke hoach 2009 (theo doi) -1_Dang ky phan khai von ODA (gui Bo)_Ke hoach 2012 theo doi (giai ngan 30.6.12) 2 2" xfId="7149" xr:uid="{00000000-0005-0000-0000-0000820A0000}"/>
    <cellStyle name="1_Bao cao giai ngan von dau tu nam 2009 (theo doi)_Ke hoach 2009 (theo doi) -1_Dang ky phan khai von ODA (gui Bo)_Ke hoach 2012 theo doi (giai ngan 30.6.12) 2 3" xfId="7150" xr:uid="{00000000-0005-0000-0000-0000830A0000}"/>
    <cellStyle name="1_Bao cao giai ngan von dau tu nam 2009 (theo doi)_Ke hoach 2009 (theo doi) -1_Dang ky phan khai von ODA (gui Bo)_Ke hoach 2012 theo doi (giai ngan 30.6.12) 2 4" xfId="7151" xr:uid="{00000000-0005-0000-0000-0000840A0000}"/>
    <cellStyle name="1_Bao cao giai ngan von dau tu nam 2009 (theo doi)_Ke hoach 2009 (theo doi) -1_Dang ky phan khai von ODA (gui Bo)_Ke hoach 2012 theo doi (giai ngan 30.6.12) 3" xfId="7152" xr:uid="{00000000-0005-0000-0000-0000850A0000}"/>
    <cellStyle name="1_Bao cao giai ngan von dau tu nam 2009 (theo doi)_Ke hoach 2009 (theo doi) -1_Dang ky phan khai von ODA (gui Bo)_Ke hoach 2012 theo doi (giai ngan 30.6.12) 4" xfId="7153" xr:uid="{00000000-0005-0000-0000-0000860A0000}"/>
    <cellStyle name="1_Bao cao giai ngan von dau tu nam 2009 (theo doi)_Ke hoach 2009 (theo doi) -1_Dang ky phan khai von ODA (gui Bo)_Ke hoach 2012 theo doi (giai ngan 30.6.12) 5" xfId="7154" xr:uid="{00000000-0005-0000-0000-0000870A0000}"/>
    <cellStyle name="1_Bao cao giai ngan von dau tu nam 2009 (theo doi)_Ke hoach 2009 (theo doi) -1_Ke hoach 2012 (theo doi)" xfId="7155" xr:uid="{00000000-0005-0000-0000-0000880A0000}"/>
    <cellStyle name="1_Bao cao giai ngan von dau tu nam 2009 (theo doi)_Ke hoach 2009 (theo doi) -1_Ke hoach 2012 (theo doi) 2" xfId="7156" xr:uid="{00000000-0005-0000-0000-0000890A0000}"/>
    <cellStyle name="1_Bao cao giai ngan von dau tu nam 2009 (theo doi)_Ke hoach 2009 (theo doi) -1_Ke hoach 2012 (theo doi) 2 2" xfId="7157" xr:uid="{00000000-0005-0000-0000-00008A0A0000}"/>
    <cellStyle name="1_Bao cao giai ngan von dau tu nam 2009 (theo doi)_Ke hoach 2009 (theo doi) -1_Ke hoach 2012 (theo doi) 2 3" xfId="7158" xr:uid="{00000000-0005-0000-0000-00008B0A0000}"/>
    <cellStyle name="1_Bao cao giai ngan von dau tu nam 2009 (theo doi)_Ke hoach 2009 (theo doi) -1_Ke hoach 2012 (theo doi) 2 4" xfId="7159" xr:uid="{00000000-0005-0000-0000-00008C0A0000}"/>
    <cellStyle name="1_Bao cao giai ngan von dau tu nam 2009 (theo doi)_Ke hoach 2009 (theo doi) -1_Ke hoach 2012 (theo doi) 3" xfId="7160" xr:uid="{00000000-0005-0000-0000-00008D0A0000}"/>
    <cellStyle name="1_Bao cao giai ngan von dau tu nam 2009 (theo doi)_Ke hoach 2009 (theo doi) -1_Ke hoach 2012 (theo doi) 4" xfId="7161" xr:uid="{00000000-0005-0000-0000-00008E0A0000}"/>
    <cellStyle name="1_Bao cao giai ngan von dau tu nam 2009 (theo doi)_Ke hoach 2009 (theo doi) -1_Ke hoach 2012 (theo doi) 5" xfId="7162" xr:uid="{00000000-0005-0000-0000-00008F0A0000}"/>
    <cellStyle name="1_Bao cao giai ngan von dau tu nam 2009 (theo doi)_Ke hoach 2009 (theo doi) -1_Ke hoach 2012 theo doi (giai ngan 30.6.12)" xfId="7163" xr:uid="{00000000-0005-0000-0000-0000900A0000}"/>
    <cellStyle name="1_Bao cao giai ngan von dau tu nam 2009 (theo doi)_Ke hoach 2009 (theo doi) -1_Ke hoach 2012 theo doi (giai ngan 30.6.12) 2" xfId="7164" xr:uid="{00000000-0005-0000-0000-0000910A0000}"/>
    <cellStyle name="1_Bao cao giai ngan von dau tu nam 2009 (theo doi)_Ke hoach 2009 (theo doi) -1_Ke hoach 2012 theo doi (giai ngan 30.6.12) 2 2" xfId="7165" xr:uid="{00000000-0005-0000-0000-0000920A0000}"/>
    <cellStyle name="1_Bao cao giai ngan von dau tu nam 2009 (theo doi)_Ke hoach 2009 (theo doi) -1_Ke hoach 2012 theo doi (giai ngan 30.6.12) 2 3" xfId="7166" xr:uid="{00000000-0005-0000-0000-0000930A0000}"/>
    <cellStyle name="1_Bao cao giai ngan von dau tu nam 2009 (theo doi)_Ke hoach 2009 (theo doi) -1_Ke hoach 2012 theo doi (giai ngan 30.6.12) 2 4" xfId="7167" xr:uid="{00000000-0005-0000-0000-0000940A0000}"/>
    <cellStyle name="1_Bao cao giai ngan von dau tu nam 2009 (theo doi)_Ke hoach 2009 (theo doi) -1_Ke hoach 2012 theo doi (giai ngan 30.6.12) 3" xfId="7168" xr:uid="{00000000-0005-0000-0000-0000950A0000}"/>
    <cellStyle name="1_Bao cao giai ngan von dau tu nam 2009 (theo doi)_Ke hoach 2009 (theo doi) -1_Ke hoach 2012 theo doi (giai ngan 30.6.12) 4" xfId="7169" xr:uid="{00000000-0005-0000-0000-0000960A0000}"/>
    <cellStyle name="1_Bao cao giai ngan von dau tu nam 2009 (theo doi)_Ke hoach 2009 (theo doi) -1_Ke hoach 2012 theo doi (giai ngan 30.6.12) 5" xfId="7170" xr:uid="{00000000-0005-0000-0000-0000970A0000}"/>
    <cellStyle name="1_Bao cao giai ngan von dau tu nam 2009 (theo doi)_Ke hoach 2009 (theo doi) -1_Tong hop theo doi von TPCP (BC)" xfId="7171" xr:uid="{00000000-0005-0000-0000-0000980A0000}"/>
    <cellStyle name="1_Bao cao giai ngan von dau tu nam 2009 (theo doi)_Ke hoach 2009 (theo doi) -1_Tong hop theo doi von TPCP (BC) 2" xfId="7172" xr:uid="{00000000-0005-0000-0000-0000990A0000}"/>
    <cellStyle name="1_Bao cao giai ngan von dau tu nam 2009 (theo doi)_Ke hoach 2009 (theo doi) -1_Tong hop theo doi von TPCP (BC) 2 2" xfId="7173" xr:uid="{00000000-0005-0000-0000-00009A0A0000}"/>
    <cellStyle name="1_Bao cao giai ngan von dau tu nam 2009 (theo doi)_Ke hoach 2009 (theo doi) -1_Tong hop theo doi von TPCP (BC) 2 3" xfId="7174" xr:uid="{00000000-0005-0000-0000-00009B0A0000}"/>
    <cellStyle name="1_Bao cao giai ngan von dau tu nam 2009 (theo doi)_Ke hoach 2009 (theo doi) -1_Tong hop theo doi von TPCP (BC) 2 4" xfId="7175" xr:uid="{00000000-0005-0000-0000-00009C0A0000}"/>
    <cellStyle name="1_Bao cao giai ngan von dau tu nam 2009 (theo doi)_Ke hoach 2009 (theo doi) -1_Tong hop theo doi von TPCP (BC) 3" xfId="7176" xr:uid="{00000000-0005-0000-0000-00009D0A0000}"/>
    <cellStyle name="1_Bao cao giai ngan von dau tu nam 2009 (theo doi)_Ke hoach 2009 (theo doi) -1_Tong hop theo doi von TPCP (BC) 4" xfId="7177" xr:uid="{00000000-0005-0000-0000-00009E0A0000}"/>
    <cellStyle name="1_Bao cao giai ngan von dau tu nam 2009 (theo doi)_Ke hoach 2009 (theo doi) -1_Tong hop theo doi von TPCP (BC) 5" xfId="7178" xr:uid="{00000000-0005-0000-0000-00009F0A0000}"/>
    <cellStyle name="1_Bao cao giai ngan von dau tu nam 2009 (theo doi)_Ke hoach 2009 (theo doi) -1_Tong hop theo doi von TPCP (BC)_BC von DTPT 6 thang 2012" xfId="7179" xr:uid="{00000000-0005-0000-0000-0000A00A0000}"/>
    <cellStyle name="1_Bao cao giai ngan von dau tu nam 2009 (theo doi)_Ke hoach 2009 (theo doi) -1_Tong hop theo doi von TPCP (BC)_BC von DTPT 6 thang 2012 2" xfId="7180" xr:uid="{00000000-0005-0000-0000-0000A10A0000}"/>
    <cellStyle name="1_Bao cao giai ngan von dau tu nam 2009 (theo doi)_Ke hoach 2009 (theo doi) -1_Tong hop theo doi von TPCP (BC)_BC von DTPT 6 thang 2012 2 2" xfId="7181" xr:uid="{00000000-0005-0000-0000-0000A20A0000}"/>
    <cellStyle name="1_Bao cao giai ngan von dau tu nam 2009 (theo doi)_Ke hoach 2009 (theo doi) -1_Tong hop theo doi von TPCP (BC)_BC von DTPT 6 thang 2012 2 3" xfId="7182" xr:uid="{00000000-0005-0000-0000-0000A30A0000}"/>
    <cellStyle name="1_Bao cao giai ngan von dau tu nam 2009 (theo doi)_Ke hoach 2009 (theo doi) -1_Tong hop theo doi von TPCP (BC)_BC von DTPT 6 thang 2012 2 4" xfId="7183" xr:uid="{00000000-0005-0000-0000-0000A40A0000}"/>
    <cellStyle name="1_Bao cao giai ngan von dau tu nam 2009 (theo doi)_Ke hoach 2009 (theo doi) -1_Tong hop theo doi von TPCP (BC)_BC von DTPT 6 thang 2012 3" xfId="7184" xr:uid="{00000000-0005-0000-0000-0000A50A0000}"/>
    <cellStyle name="1_Bao cao giai ngan von dau tu nam 2009 (theo doi)_Ke hoach 2009 (theo doi) -1_Tong hop theo doi von TPCP (BC)_BC von DTPT 6 thang 2012 4" xfId="7185" xr:uid="{00000000-0005-0000-0000-0000A60A0000}"/>
    <cellStyle name="1_Bao cao giai ngan von dau tu nam 2009 (theo doi)_Ke hoach 2009 (theo doi) -1_Tong hop theo doi von TPCP (BC)_BC von DTPT 6 thang 2012 5" xfId="7186" xr:uid="{00000000-0005-0000-0000-0000A70A0000}"/>
    <cellStyle name="1_Bao cao giai ngan von dau tu nam 2009 (theo doi)_Ke hoach 2009 (theo doi) -1_Tong hop theo doi von TPCP (BC)_Bieu du thao QD von ho tro co MT" xfId="7187" xr:uid="{00000000-0005-0000-0000-0000A80A0000}"/>
    <cellStyle name="1_Bao cao giai ngan von dau tu nam 2009 (theo doi)_Ke hoach 2009 (theo doi) -1_Tong hop theo doi von TPCP (BC)_Bieu du thao QD von ho tro co MT 2" xfId="7188" xr:uid="{00000000-0005-0000-0000-0000A90A0000}"/>
    <cellStyle name="1_Bao cao giai ngan von dau tu nam 2009 (theo doi)_Ke hoach 2009 (theo doi) -1_Tong hop theo doi von TPCP (BC)_Bieu du thao QD von ho tro co MT 2 2" xfId="7189" xr:uid="{00000000-0005-0000-0000-0000AA0A0000}"/>
    <cellStyle name="1_Bao cao giai ngan von dau tu nam 2009 (theo doi)_Ke hoach 2009 (theo doi) -1_Tong hop theo doi von TPCP (BC)_Bieu du thao QD von ho tro co MT 2 3" xfId="7190" xr:uid="{00000000-0005-0000-0000-0000AB0A0000}"/>
    <cellStyle name="1_Bao cao giai ngan von dau tu nam 2009 (theo doi)_Ke hoach 2009 (theo doi) -1_Tong hop theo doi von TPCP (BC)_Bieu du thao QD von ho tro co MT 2 4" xfId="7191" xr:uid="{00000000-0005-0000-0000-0000AC0A0000}"/>
    <cellStyle name="1_Bao cao giai ngan von dau tu nam 2009 (theo doi)_Ke hoach 2009 (theo doi) -1_Tong hop theo doi von TPCP (BC)_Bieu du thao QD von ho tro co MT 3" xfId="7192" xr:uid="{00000000-0005-0000-0000-0000AD0A0000}"/>
    <cellStyle name="1_Bao cao giai ngan von dau tu nam 2009 (theo doi)_Ke hoach 2009 (theo doi) -1_Tong hop theo doi von TPCP (BC)_Bieu du thao QD von ho tro co MT 4" xfId="7193" xr:uid="{00000000-0005-0000-0000-0000AE0A0000}"/>
    <cellStyle name="1_Bao cao giai ngan von dau tu nam 2009 (theo doi)_Ke hoach 2009 (theo doi) -1_Tong hop theo doi von TPCP (BC)_Bieu du thao QD von ho tro co MT 5" xfId="7194" xr:uid="{00000000-0005-0000-0000-0000AF0A0000}"/>
    <cellStyle name="1_Bao cao giai ngan von dau tu nam 2009 (theo doi)_Ke hoach 2009 (theo doi) -1_Tong hop theo doi von TPCP (BC)_Ke hoach 2012 (theo doi)" xfId="7195" xr:uid="{00000000-0005-0000-0000-0000B00A0000}"/>
    <cellStyle name="1_Bao cao giai ngan von dau tu nam 2009 (theo doi)_Ke hoach 2009 (theo doi) -1_Tong hop theo doi von TPCP (BC)_Ke hoach 2012 (theo doi) 2" xfId="7196" xr:uid="{00000000-0005-0000-0000-0000B10A0000}"/>
    <cellStyle name="1_Bao cao giai ngan von dau tu nam 2009 (theo doi)_Ke hoach 2009 (theo doi) -1_Tong hop theo doi von TPCP (BC)_Ke hoach 2012 (theo doi) 2 2" xfId="7197" xr:uid="{00000000-0005-0000-0000-0000B20A0000}"/>
    <cellStyle name="1_Bao cao giai ngan von dau tu nam 2009 (theo doi)_Ke hoach 2009 (theo doi) -1_Tong hop theo doi von TPCP (BC)_Ke hoach 2012 (theo doi) 2 3" xfId="7198" xr:uid="{00000000-0005-0000-0000-0000B30A0000}"/>
    <cellStyle name="1_Bao cao giai ngan von dau tu nam 2009 (theo doi)_Ke hoach 2009 (theo doi) -1_Tong hop theo doi von TPCP (BC)_Ke hoach 2012 (theo doi) 2 4" xfId="7199" xr:uid="{00000000-0005-0000-0000-0000B40A0000}"/>
    <cellStyle name="1_Bao cao giai ngan von dau tu nam 2009 (theo doi)_Ke hoach 2009 (theo doi) -1_Tong hop theo doi von TPCP (BC)_Ke hoach 2012 (theo doi) 3" xfId="7200" xr:uid="{00000000-0005-0000-0000-0000B50A0000}"/>
    <cellStyle name="1_Bao cao giai ngan von dau tu nam 2009 (theo doi)_Ke hoach 2009 (theo doi) -1_Tong hop theo doi von TPCP (BC)_Ke hoach 2012 (theo doi) 4" xfId="7201" xr:uid="{00000000-0005-0000-0000-0000B60A0000}"/>
    <cellStyle name="1_Bao cao giai ngan von dau tu nam 2009 (theo doi)_Ke hoach 2009 (theo doi) -1_Tong hop theo doi von TPCP (BC)_Ke hoach 2012 (theo doi) 5" xfId="7202" xr:uid="{00000000-0005-0000-0000-0000B70A0000}"/>
    <cellStyle name="1_Bao cao giai ngan von dau tu nam 2009 (theo doi)_Ke hoach 2009 (theo doi) -1_Tong hop theo doi von TPCP (BC)_Ke hoach 2012 theo doi (giai ngan 30.6.12)" xfId="7203" xr:uid="{00000000-0005-0000-0000-0000B80A0000}"/>
    <cellStyle name="1_Bao cao giai ngan von dau tu nam 2009 (theo doi)_Ke hoach 2009 (theo doi) -1_Tong hop theo doi von TPCP (BC)_Ke hoach 2012 theo doi (giai ngan 30.6.12) 2" xfId="7204" xr:uid="{00000000-0005-0000-0000-0000B90A0000}"/>
    <cellStyle name="1_Bao cao giai ngan von dau tu nam 2009 (theo doi)_Ke hoach 2009 (theo doi) -1_Tong hop theo doi von TPCP (BC)_Ke hoach 2012 theo doi (giai ngan 30.6.12) 2 2" xfId="7205" xr:uid="{00000000-0005-0000-0000-0000BA0A0000}"/>
    <cellStyle name="1_Bao cao giai ngan von dau tu nam 2009 (theo doi)_Ke hoach 2009 (theo doi) -1_Tong hop theo doi von TPCP (BC)_Ke hoach 2012 theo doi (giai ngan 30.6.12) 2 3" xfId="7206" xr:uid="{00000000-0005-0000-0000-0000BB0A0000}"/>
    <cellStyle name="1_Bao cao giai ngan von dau tu nam 2009 (theo doi)_Ke hoach 2009 (theo doi) -1_Tong hop theo doi von TPCP (BC)_Ke hoach 2012 theo doi (giai ngan 30.6.12) 2 4" xfId="7207" xr:uid="{00000000-0005-0000-0000-0000BC0A0000}"/>
    <cellStyle name="1_Bao cao giai ngan von dau tu nam 2009 (theo doi)_Ke hoach 2009 (theo doi) -1_Tong hop theo doi von TPCP (BC)_Ke hoach 2012 theo doi (giai ngan 30.6.12) 3" xfId="7208" xr:uid="{00000000-0005-0000-0000-0000BD0A0000}"/>
    <cellStyle name="1_Bao cao giai ngan von dau tu nam 2009 (theo doi)_Ke hoach 2009 (theo doi) -1_Tong hop theo doi von TPCP (BC)_Ke hoach 2012 theo doi (giai ngan 30.6.12) 4" xfId="7209" xr:uid="{00000000-0005-0000-0000-0000BE0A0000}"/>
    <cellStyle name="1_Bao cao giai ngan von dau tu nam 2009 (theo doi)_Ke hoach 2009 (theo doi) -1_Tong hop theo doi von TPCP (BC)_Ke hoach 2012 theo doi (giai ngan 30.6.12) 5" xfId="7210" xr:uid="{00000000-0005-0000-0000-0000BF0A0000}"/>
    <cellStyle name="1_Bao cao giai ngan von dau tu nam 2009 (theo doi)_Ke hoach 2010 (theo doi)" xfId="7211" xr:uid="{00000000-0005-0000-0000-0000C00A0000}"/>
    <cellStyle name="1_Bao cao giai ngan von dau tu nam 2009 (theo doi)_Ke hoach 2010 (theo doi) 2" xfId="7212" xr:uid="{00000000-0005-0000-0000-0000C10A0000}"/>
    <cellStyle name="1_Bao cao giai ngan von dau tu nam 2009 (theo doi)_Ke hoach 2010 (theo doi) 2 2" xfId="7213" xr:uid="{00000000-0005-0000-0000-0000C20A0000}"/>
    <cellStyle name="1_Bao cao giai ngan von dau tu nam 2009 (theo doi)_Ke hoach 2010 (theo doi) 2 3" xfId="7214" xr:uid="{00000000-0005-0000-0000-0000C30A0000}"/>
    <cellStyle name="1_Bao cao giai ngan von dau tu nam 2009 (theo doi)_Ke hoach 2010 (theo doi) 2 4" xfId="7215" xr:uid="{00000000-0005-0000-0000-0000C40A0000}"/>
    <cellStyle name="1_Bao cao giai ngan von dau tu nam 2009 (theo doi)_Ke hoach 2010 (theo doi) 3" xfId="7216" xr:uid="{00000000-0005-0000-0000-0000C50A0000}"/>
    <cellStyle name="1_Bao cao giai ngan von dau tu nam 2009 (theo doi)_Ke hoach 2010 (theo doi) 4" xfId="7217" xr:uid="{00000000-0005-0000-0000-0000C60A0000}"/>
    <cellStyle name="1_Bao cao giai ngan von dau tu nam 2009 (theo doi)_Ke hoach 2010 (theo doi) 5" xfId="7218" xr:uid="{00000000-0005-0000-0000-0000C70A0000}"/>
    <cellStyle name="1_Bao cao giai ngan von dau tu nam 2009 (theo doi)_Ke hoach 2010 (theo doi)_BC von DTPT 6 thang 2012" xfId="7219" xr:uid="{00000000-0005-0000-0000-0000C80A0000}"/>
    <cellStyle name="1_Bao cao giai ngan von dau tu nam 2009 (theo doi)_Ke hoach 2010 (theo doi)_BC von DTPT 6 thang 2012 2" xfId="7220" xr:uid="{00000000-0005-0000-0000-0000C90A0000}"/>
    <cellStyle name="1_Bao cao giai ngan von dau tu nam 2009 (theo doi)_Ke hoach 2010 (theo doi)_BC von DTPT 6 thang 2012 2 2" xfId="7221" xr:uid="{00000000-0005-0000-0000-0000CA0A0000}"/>
    <cellStyle name="1_Bao cao giai ngan von dau tu nam 2009 (theo doi)_Ke hoach 2010 (theo doi)_BC von DTPT 6 thang 2012 2 3" xfId="7222" xr:uid="{00000000-0005-0000-0000-0000CB0A0000}"/>
    <cellStyle name="1_Bao cao giai ngan von dau tu nam 2009 (theo doi)_Ke hoach 2010 (theo doi)_BC von DTPT 6 thang 2012 2 4" xfId="7223" xr:uid="{00000000-0005-0000-0000-0000CC0A0000}"/>
    <cellStyle name="1_Bao cao giai ngan von dau tu nam 2009 (theo doi)_Ke hoach 2010 (theo doi)_BC von DTPT 6 thang 2012 3" xfId="7224" xr:uid="{00000000-0005-0000-0000-0000CD0A0000}"/>
    <cellStyle name="1_Bao cao giai ngan von dau tu nam 2009 (theo doi)_Ke hoach 2010 (theo doi)_BC von DTPT 6 thang 2012 4" xfId="7225" xr:uid="{00000000-0005-0000-0000-0000CE0A0000}"/>
    <cellStyle name="1_Bao cao giai ngan von dau tu nam 2009 (theo doi)_Ke hoach 2010 (theo doi)_BC von DTPT 6 thang 2012 5" xfId="7226" xr:uid="{00000000-0005-0000-0000-0000CF0A0000}"/>
    <cellStyle name="1_Bao cao giai ngan von dau tu nam 2009 (theo doi)_Ke hoach 2010 (theo doi)_Bieu du thao QD von ho tro co MT" xfId="7227" xr:uid="{00000000-0005-0000-0000-0000D00A0000}"/>
    <cellStyle name="1_Bao cao giai ngan von dau tu nam 2009 (theo doi)_Ke hoach 2010 (theo doi)_Bieu du thao QD von ho tro co MT 2" xfId="7228" xr:uid="{00000000-0005-0000-0000-0000D10A0000}"/>
    <cellStyle name="1_Bao cao giai ngan von dau tu nam 2009 (theo doi)_Ke hoach 2010 (theo doi)_Bieu du thao QD von ho tro co MT 2 2" xfId="7229" xr:uid="{00000000-0005-0000-0000-0000D20A0000}"/>
    <cellStyle name="1_Bao cao giai ngan von dau tu nam 2009 (theo doi)_Ke hoach 2010 (theo doi)_Bieu du thao QD von ho tro co MT 2 3" xfId="7230" xr:uid="{00000000-0005-0000-0000-0000D30A0000}"/>
    <cellStyle name="1_Bao cao giai ngan von dau tu nam 2009 (theo doi)_Ke hoach 2010 (theo doi)_Bieu du thao QD von ho tro co MT 2 4" xfId="7231" xr:uid="{00000000-0005-0000-0000-0000D40A0000}"/>
    <cellStyle name="1_Bao cao giai ngan von dau tu nam 2009 (theo doi)_Ke hoach 2010 (theo doi)_Bieu du thao QD von ho tro co MT 3" xfId="7232" xr:uid="{00000000-0005-0000-0000-0000D50A0000}"/>
    <cellStyle name="1_Bao cao giai ngan von dau tu nam 2009 (theo doi)_Ke hoach 2010 (theo doi)_Bieu du thao QD von ho tro co MT 4" xfId="7233" xr:uid="{00000000-0005-0000-0000-0000D60A0000}"/>
    <cellStyle name="1_Bao cao giai ngan von dau tu nam 2009 (theo doi)_Ke hoach 2010 (theo doi)_Bieu du thao QD von ho tro co MT 5" xfId="7234" xr:uid="{00000000-0005-0000-0000-0000D70A0000}"/>
    <cellStyle name="1_Bao cao giai ngan von dau tu nam 2009 (theo doi)_Ke hoach 2010 (theo doi)_Ke hoach 2012 (theo doi)" xfId="7235" xr:uid="{00000000-0005-0000-0000-0000D80A0000}"/>
    <cellStyle name="1_Bao cao giai ngan von dau tu nam 2009 (theo doi)_Ke hoach 2010 (theo doi)_Ke hoach 2012 (theo doi) 2" xfId="7236" xr:uid="{00000000-0005-0000-0000-0000D90A0000}"/>
    <cellStyle name="1_Bao cao giai ngan von dau tu nam 2009 (theo doi)_Ke hoach 2010 (theo doi)_Ke hoach 2012 (theo doi) 2 2" xfId="7237" xr:uid="{00000000-0005-0000-0000-0000DA0A0000}"/>
    <cellStyle name="1_Bao cao giai ngan von dau tu nam 2009 (theo doi)_Ke hoach 2010 (theo doi)_Ke hoach 2012 (theo doi) 2 3" xfId="7238" xr:uid="{00000000-0005-0000-0000-0000DB0A0000}"/>
    <cellStyle name="1_Bao cao giai ngan von dau tu nam 2009 (theo doi)_Ke hoach 2010 (theo doi)_Ke hoach 2012 (theo doi) 2 4" xfId="7239" xr:uid="{00000000-0005-0000-0000-0000DC0A0000}"/>
    <cellStyle name="1_Bao cao giai ngan von dau tu nam 2009 (theo doi)_Ke hoach 2010 (theo doi)_Ke hoach 2012 (theo doi) 3" xfId="7240" xr:uid="{00000000-0005-0000-0000-0000DD0A0000}"/>
    <cellStyle name="1_Bao cao giai ngan von dau tu nam 2009 (theo doi)_Ke hoach 2010 (theo doi)_Ke hoach 2012 (theo doi) 4" xfId="7241" xr:uid="{00000000-0005-0000-0000-0000DE0A0000}"/>
    <cellStyle name="1_Bao cao giai ngan von dau tu nam 2009 (theo doi)_Ke hoach 2010 (theo doi)_Ke hoach 2012 (theo doi) 5" xfId="7242" xr:uid="{00000000-0005-0000-0000-0000DF0A0000}"/>
    <cellStyle name="1_Bao cao giai ngan von dau tu nam 2009 (theo doi)_Ke hoach 2010 (theo doi)_Ke hoach 2012 theo doi (giai ngan 30.6.12)" xfId="7243" xr:uid="{00000000-0005-0000-0000-0000E00A0000}"/>
    <cellStyle name="1_Bao cao giai ngan von dau tu nam 2009 (theo doi)_Ke hoach 2010 (theo doi)_Ke hoach 2012 theo doi (giai ngan 30.6.12) 2" xfId="7244" xr:uid="{00000000-0005-0000-0000-0000E10A0000}"/>
    <cellStyle name="1_Bao cao giai ngan von dau tu nam 2009 (theo doi)_Ke hoach 2010 (theo doi)_Ke hoach 2012 theo doi (giai ngan 30.6.12) 2 2" xfId="7245" xr:uid="{00000000-0005-0000-0000-0000E20A0000}"/>
    <cellStyle name="1_Bao cao giai ngan von dau tu nam 2009 (theo doi)_Ke hoach 2010 (theo doi)_Ke hoach 2012 theo doi (giai ngan 30.6.12) 2 3" xfId="7246" xr:uid="{00000000-0005-0000-0000-0000E30A0000}"/>
    <cellStyle name="1_Bao cao giai ngan von dau tu nam 2009 (theo doi)_Ke hoach 2010 (theo doi)_Ke hoach 2012 theo doi (giai ngan 30.6.12) 2 4" xfId="7247" xr:uid="{00000000-0005-0000-0000-0000E40A0000}"/>
    <cellStyle name="1_Bao cao giai ngan von dau tu nam 2009 (theo doi)_Ke hoach 2010 (theo doi)_Ke hoach 2012 theo doi (giai ngan 30.6.12) 3" xfId="7248" xr:uid="{00000000-0005-0000-0000-0000E50A0000}"/>
    <cellStyle name="1_Bao cao giai ngan von dau tu nam 2009 (theo doi)_Ke hoach 2010 (theo doi)_Ke hoach 2012 theo doi (giai ngan 30.6.12) 4" xfId="7249" xr:uid="{00000000-0005-0000-0000-0000E60A0000}"/>
    <cellStyle name="1_Bao cao giai ngan von dau tu nam 2009 (theo doi)_Ke hoach 2010 (theo doi)_Ke hoach 2012 theo doi (giai ngan 30.6.12) 5" xfId="7250" xr:uid="{00000000-0005-0000-0000-0000E70A0000}"/>
    <cellStyle name="1_Bao cao giai ngan von dau tu nam 2009 (theo doi)_Ke hoach 2012 (theo doi)" xfId="7251" xr:uid="{00000000-0005-0000-0000-0000E80A0000}"/>
    <cellStyle name="1_Bao cao giai ngan von dau tu nam 2009 (theo doi)_Ke hoach 2012 (theo doi) 2" xfId="7252" xr:uid="{00000000-0005-0000-0000-0000E90A0000}"/>
    <cellStyle name="1_Bao cao giai ngan von dau tu nam 2009 (theo doi)_Ke hoach 2012 (theo doi) 2 2" xfId="7253" xr:uid="{00000000-0005-0000-0000-0000EA0A0000}"/>
    <cellStyle name="1_Bao cao giai ngan von dau tu nam 2009 (theo doi)_Ke hoach 2012 (theo doi) 2 3" xfId="7254" xr:uid="{00000000-0005-0000-0000-0000EB0A0000}"/>
    <cellStyle name="1_Bao cao giai ngan von dau tu nam 2009 (theo doi)_Ke hoach 2012 (theo doi) 2 4" xfId="7255" xr:uid="{00000000-0005-0000-0000-0000EC0A0000}"/>
    <cellStyle name="1_Bao cao giai ngan von dau tu nam 2009 (theo doi)_Ke hoach 2012 (theo doi) 3" xfId="7256" xr:uid="{00000000-0005-0000-0000-0000ED0A0000}"/>
    <cellStyle name="1_Bao cao giai ngan von dau tu nam 2009 (theo doi)_Ke hoach 2012 (theo doi) 4" xfId="7257" xr:uid="{00000000-0005-0000-0000-0000EE0A0000}"/>
    <cellStyle name="1_Bao cao giai ngan von dau tu nam 2009 (theo doi)_Ke hoach 2012 (theo doi) 5" xfId="7258" xr:uid="{00000000-0005-0000-0000-0000EF0A0000}"/>
    <cellStyle name="1_Bao cao giai ngan von dau tu nam 2009 (theo doi)_Ke hoach 2012 theo doi (giai ngan 30.6.12)" xfId="7259" xr:uid="{00000000-0005-0000-0000-0000F00A0000}"/>
    <cellStyle name="1_Bao cao giai ngan von dau tu nam 2009 (theo doi)_Ke hoach 2012 theo doi (giai ngan 30.6.12) 2" xfId="7260" xr:uid="{00000000-0005-0000-0000-0000F10A0000}"/>
    <cellStyle name="1_Bao cao giai ngan von dau tu nam 2009 (theo doi)_Ke hoach 2012 theo doi (giai ngan 30.6.12) 2 2" xfId="7261" xr:uid="{00000000-0005-0000-0000-0000F20A0000}"/>
    <cellStyle name="1_Bao cao giai ngan von dau tu nam 2009 (theo doi)_Ke hoach 2012 theo doi (giai ngan 30.6.12) 2 3" xfId="7262" xr:uid="{00000000-0005-0000-0000-0000F30A0000}"/>
    <cellStyle name="1_Bao cao giai ngan von dau tu nam 2009 (theo doi)_Ke hoach 2012 theo doi (giai ngan 30.6.12) 2 4" xfId="7263" xr:uid="{00000000-0005-0000-0000-0000F40A0000}"/>
    <cellStyle name="1_Bao cao giai ngan von dau tu nam 2009 (theo doi)_Ke hoach 2012 theo doi (giai ngan 30.6.12) 3" xfId="7264" xr:uid="{00000000-0005-0000-0000-0000F50A0000}"/>
    <cellStyle name="1_Bao cao giai ngan von dau tu nam 2009 (theo doi)_Ke hoach 2012 theo doi (giai ngan 30.6.12) 4" xfId="7265" xr:uid="{00000000-0005-0000-0000-0000F60A0000}"/>
    <cellStyle name="1_Bao cao giai ngan von dau tu nam 2009 (theo doi)_Ke hoach 2012 theo doi (giai ngan 30.6.12) 5" xfId="7266" xr:uid="{00000000-0005-0000-0000-0000F70A0000}"/>
    <cellStyle name="1_Bao cao giai ngan von dau tu nam 2009 (theo doi)_Ke hoach nam 2013 nguon MT(theo doi) den 31-5-13" xfId="7267" xr:uid="{00000000-0005-0000-0000-0000F80A0000}"/>
    <cellStyle name="1_Bao cao giai ngan von dau tu nam 2009 (theo doi)_Ke hoach nam 2013 nguon MT(theo doi) den 31-5-13 2" xfId="7268" xr:uid="{00000000-0005-0000-0000-0000F90A0000}"/>
    <cellStyle name="1_Bao cao giai ngan von dau tu nam 2009 (theo doi)_Ke hoach nam 2013 nguon MT(theo doi) den 31-5-13 2 2" xfId="7269" xr:uid="{00000000-0005-0000-0000-0000FA0A0000}"/>
    <cellStyle name="1_Bao cao giai ngan von dau tu nam 2009 (theo doi)_Ke hoach nam 2013 nguon MT(theo doi) den 31-5-13 2 3" xfId="7270" xr:uid="{00000000-0005-0000-0000-0000FB0A0000}"/>
    <cellStyle name="1_Bao cao giai ngan von dau tu nam 2009 (theo doi)_Ke hoach nam 2013 nguon MT(theo doi) den 31-5-13 2 4" xfId="7271" xr:uid="{00000000-0005-0000-0000-0000FC0A0000}"/>
    <cellStyle name="1_Bao cao giai ngan von dau tu nam 2009 (theo doi)_Ke hoach nam 2013 nguon MT(theo doi) den 31-5-13 3" xfId="7272" xr:uid="{00000000-0005-0000-0000-0000FD0A0000}"/>
    <cellStyle name="1_Bao cao giai ngan von dau tu nam 2009 (theo doi)_Ke hoach nam 2013 nguon MT(theo doi) den 31-5-13 4" xfId="7273" xr:uid="{00000000-0005-0000-0000-0000FE0A0000}"/>
    <cellStyle name="1_Bao cao giai ngan von dau tu nam 2009 (theo doi)_Ke hoach nam 2013 nguon MT(theo doi) den 31-5-13 5" xfId="7274" xr:uid="{00000000-0005-0000-0000-0000FF0A0000}"/>
    <cellStyle name="1_Bao cao giai ngan von dau tu nam 2009 (theo doi)_Tong hop theo doi von TPCP (BC)" xfId="7275" xr:uid="{00000000-0005-0000-0000-0000000B0000}"/>
    <cellStyle name="1_Bao cao giai ngan von dau tu nam 2009 (theo doi)_Tong hop theo doi von TPCP (BC) 2" xfId="7276" xr:uid="{00000000-0005-0000-0000-0000010B0000}"/>
    <cellStyle name="1_Bao cao giai ngan von dau tu nam 2009 (theo doi)_Tong hop theo doi von TPCP (BC) 2 2" xfId="7277" xr:uid="{00000000-0005-0000-0000-0000020B0000}"/>
    <cellStyle name="1_Bao cao giai ngan von dau tu nam 2009 (theo doi)_Tong hop theo doi von TPCP (BC) 2 3" xfId="7278" xr:uid="{00000000-0005-0000-0000-0000030B0000}"/>
    <cellStyle name="1_Bao cao giai ngan von dau tu nam 2009 (theo doi)_Tong hop theo doi von TPCP (BC) 2 4" xfId="7279" xr:uid="{00000000-0005-0000-0000-0000040B0000}"/>
    <cellStyle name="1_Bao cao giai ngan von dau tu nam 2009 (theo doi)_Tong hop theo doi von TPCP (BC) 3" xfId="7280" xr:uid="{00000000-0005-0000-0000-0000050B0000}"/>
    <cellStyle name="1_Bao cao giai ngan von dau tu nam 2009 (theo doi)_Tong hop theo doi von TPCP (BC) 4" xfId="7281" xr:uid="{00000000-0005-0000-0000-0000060B0000}"/>
    <cellStyle name="1_Bao cao giai ngan von dau tu nam 2009 (theo doi)_Tong hop theo doi von TPCP (BC) 5" xfId="7282" xr:uid="{00000000-0005-0000-0000-0000070B0000}"/>
    <cellStyle name="1_Bao cao giai ngan von dau tu nam 2009 (theo doi)_Tong hop theo doi von TPCP (BC)_BC von DTPT 6 thang 2012" xfId="7283" xr:uid="{00000000-0005-0000-0000-0000080B0000}"/>
    <cellStyle name="1_Bao cao giai ngan von dau tu nam 2009 (theo doi)_Tong hop theo doi von TPCP (BC)_BC von DTPT 6 thang 2012 2" xfId="7284" xr:uid="{00000000-0005-0000-0000-0000090B0000}"/>
    <cellStyle name="1_Bao cao giai ngan von dau tu nam 2009 (theo doi)_Tong hop theo doi von TPCP (BC)_BC von DTPT 6 thang 2012 2 2" xfId="7285" xr:uid="{00000000-0005-0000-0000-00000A0B0000}"/>
    <cellStyle name="1_Bao cao giai ngan von dau tu nam 2009 (theo doi)_Tong hop theo doi von TPCP (BC)_BC von DTPT 6 thang 2012 2 3" xfId="7286" xr:uid="{00000000-0005-0000-0000-00000B0B0000}"/>
    <cellStyle name="1_Bao cao giai ngan von dau tu nam 2009 (theo doi)_Tong hop theo doi von TPCP (BC)_BC von DTPT 6 thang 2012 2 4" xfId="7287" xr:uid="{00000000-0005-0000-0000-00000C0B0000}"/>
    <cellStyle name="1_Bao cao giai ngan von dau tu nam 2009 (theo doi)_Tong hop theo doi von TPCP (BC)_BC von DTPT 6 thang 2012 3" xfId="7288" xr:uid="{00000000-0005-0000-0000-00000D0B0000}"/>
    <cellStyle name="1_Bao cao giai ngan von dau tu nam 2009 (theo doi)_Tong hop theo doi von TPCP (BC)_BC von DTPT 6 thang 2012 4" xfId="7289" xr:uid="{00000000-0005-0000-0000-00000E0B0000}"/>
    <cellStyle name="1_Bao cao giai ngan von dau tu nam 2009 (theo doi)_Tong hop theo doi von TPCP (BC)_BC von DTPT 6 thang 2012 5" xfId="7290" xr:uid="{00000000-0005-0000-0000-00000F0B0000}"/>
    <cellStyle name="1_Bao cao giai ngan von dau tu nam 2009 (theo doi)_Tong hop theo doi von TPCP (BC)_Bieu du thao QD von ho tro co MT" xfId="7291" xr:uid="{00000000-0005-0000-0000-0000100B0000}"/>
    <cellStyle name="1_Bao cao giai ngan von dau tu nam 2009 (theo doi)_Tong hop theo doi von TPCP (BC)_Bieu du thao QD von ho tro co MT 2" xfId="7292" xr:uid="{00000000-0005-0000-0000-0000110B0000}"/>
    <cellStyle name="1_Bao cao giai ngan von dau tu nam 2009 (theo doi)_Tong hop theo doi von TPCP (BC)_Bieu du thao QD von ho tro co MT 2 2" xfId="7293" xr:uid="{00000000-0005-0000-0000-0000120B0000}"/>
    <cellStyle name="1_Bao cao giai ngan von dau tu nam 2009 (theo doi)_Tong hop theo doi von TPCP (BC)_Bieu du thao QD von ho tro co MT 2 3" xfId="7294" xr:uid="{00000000-0005-0000-0000-0000130B0000}"/>
    <cellStyle name="1_Bao cao giai ngan von dau tu nam 2009 (theo doi)_Tong hop theo doi von TPCP (BC)_Bieu du thao QD von ho tro co MT 2 4" xfId="7295" xr:uid="{00000000-0005-0000-0000-0000140B0000}"/>
    <cellStyle name="1_Bao cao giai ngan von dau tu nam 2009 (theo doi)_Tong hop theo doi von TPCP (BC)_Bieu du thao QD von ho tro co MT 3" xfId="7296" xr:uid="{00000000-0005-0000-0000-0000150B0000}"/>
    <cellStyle name="1_Bao cao giai ngan von dau tu nam 2009 (theo doi)_Tong hop theo doi von TPCP (BC)_Bieu du thao QD von ho tro co MT 4" xfId="7297" xr:uid="{00000000-0005-0000-0000-0000160B0000}"/>
    <cellStyle name="1_Bao cao giai ngan von dau tu nam 2009 (theo doi)_Tong hop theo doi von TPCP (BC)_Bieu du thao QD von ho tro co MT 5" xfId="7298" xr:uid="{00000000-0005-0000-0000-0000170B0000}"/>
    <cellStyle name="1_Bao cao giai ngan von dau tu nam 2009 (theo doi)_Tong hop theo doi von TPCP (BC)_Ke hoach 2012 (theo doi)" xfId="7299" xr:uid="{00000000-0005-0000-0000-0000180B0000}"/>
    <cellStyle name="1_Bao cao giai ngan von dau tu nam 2009 (theo doi)_Tong hop theo doi von TPCP (BC)_Ke hoach 2012 (theo doi) 2" xfId="7300" xr:uid="{00000000-0005-0000-0000-0000190B0000}"/>
    <cellStyle name="1_Bao cao giai ngan von dau tu nam 2009 (theo doi)_Tong hop theo doi von TPCP (BC)_Ke hoach 2012 (theo doi) 2 2" xfId="7301" xr:uid="{00000000-0005-0000-0000-00001A0B0000}"/>
    <cellStyle name="1_Bao cao giai ngan von dau tu nam 2009 (theo doi)_Tong hop theo doi von TPCP (BC)_Ke hoach 2012 (theo doi) 2 3" xfId="7302" xr:uid="{00000000-0005-0000-0000-00001B0B0000}"/>
    <cellStyle name="1_Bao cao giai ngan von dau tu nam 2009 (theo doi)_Tong hop theo doi von TPCP (BC)_Ke hoach 2012 (theo doi) 2 4" xfId="7303" xr:uid="{00000000-0005-0000-0000-00001C0B0000}"/>
    <cellStyle name="1_Bao cao giai ngan von dau tu nam 2009 (theo doi)_Tong hop theo doi von TPCP (BC)_Ke hoach 2012 (theo doi) 3" xfId="7304" xr:uid="{00000000-0005-0000-0000-00001D0B0000}"/>
    <cellStyle name="1_Bao cao giai ngan von dau tu nam 2009 (theo doi)_Tong hop theo doi von TPCP (BC)_Ke hoach 2012 (theo doi) 4" xfId="7305" xr:uid="{00000000-0005-0000-0000-00001E0B0000}"/>
    <cellStyle name="1_Bao cao giai ngan von dau tu nam 2009 (theo doi)_Tong hop theo doi von TPCP (BC)_Ke hoach 2012 (theo doi) 5" xfId="7306" xr:uid="{00000000-0005-0000-0000-00001F0B0000}"/>
    <cellStyle name="1_Bao cao giai ngan von dau tu nam 2009 (theo doi)_Tong hop theo doi von TPCP (BC)_Ke hoach 2012 theo doi (giai ngan 30.6.12)" xfId="7307" xr:uid="{00000000-0005-0000-0000-0000200B0000}"/>
    <cellStyle name="1_Bao cao giai ngan von dau tu nam 2009 (theo doi)_Tong hop theo doi von TPCP (BC)_Ke hoach 2012 theo doi (giai ngan 30.6.12) 2" xfId="7308" xr:uid="{00000000-0005-0000-0000-0000210B0000}"/>
    <cellStyle name="1_Bao cao giai ngan von dau tu nam 2009 (theo doi)_Tong hop theo doi von TPCP (BC)_Ke hoach 2012 theo doi (giai ngan 30.6.12) 2 2" xfId="7309" xr:uid="{00000000-0005-0000-0000-0000220B0000}"/>
    <cellStyle name="1_Bao cao giai ngan von dau tu nam 2009 (theo doi)_Tong hop theo doi von TPCP (BC)_Ke hoach 2012 theo doi (giai ngan 30.6.12) 2 3" xfId="7310" xr:uid="{00000000-0005-0000-0000-0000230B0000}"/>
    <cellStyle name="1_Bao cao giai ngan von dau tu nam 2009 (theo doi)_Tong hop theo doi von TPCP (BC)_Ke hoach 2012 theo doi (giai ngan 30.6.12) 2 4" xfId="7311" xr:uid="{00000000-0005-0000-0000-0000240B0000}"/>
    <cellStyle name="1_Bao cao giai ngan von dau tu nam 2009 (theo doi)_Tong hop theo doi von TPCP (BC)_Ke hoach 2012 theo doi (giai ngan 30.6.12) 3" xfId="7312" xr:uid="{00000000-0005-0000-0000-0000250B0000}"/>
    <cellStyle name="1_Bao cao giai ngan von dau tu nam 2009 (theo doi)_Tong hop theo doi von TPCP (BC)_Ke hoach 2012 theo doi (giai ngan 30.6.12) 4" xfId="7313" xr:uid="{00000000-0005-0000-0000-0000260B0000}"/>
    <cellStyle name="1_Bao cao giai ngan von dau tu nam 2009 (theo doi)_Tong hop theo doi von TPCP (BC)_Ke hoach 2012 theo doi (giai ngan 30.6.12) 5" xfId="7314" xr:uid="{00000000-0005-0000-0000-0000270B0000}"/>
    <cellStyle name="1_Bao cao giai ngan von dau tu nam 2009 (theo doi)_Worksheet in D: My Documents Ke Hoach KH cac nam Nam 2014 Bao cao ve Ke hoach nam 2014 ( Hoan chinh sau TL voi Bo KH)" xfId="7315" xr:uid="{00000000-0005-0000-0000-0000280B0000}"/>
    <cellStyle name="1_Bao cao giai ngan von dau tu nam 2009 (theo doi)_Worksheet in D: My Documents Ke Hoach KH cac nam Nam 2014 Bao cao ve Ke hoach nam 2014 ( Hoan chinh sau TL voi Bo KH) 2" xfId="7316" xr:uid="{00000000-0005-0000-0000-0000290B0000}"/>
    <cellStyle name="1_Bao cao giai ngan von dau tu nam 2009 (theo doi)_Worksheet in D: My Documents Ke Hoach KH cac nam Nam 2014 Bao cao ve Ke hoach nam 2014 ( Hoan chinh sau TL voi Bo KH) 2 2" xfId="7317" xr:uid="{00000000-0005-0000-0000-00002A0B0000}"/>
    <cellStyle name="1_Bao cao giai ngan von dau tu nam 2009 (theo doi)_Worksheet in D: My Documents Ke Hoach KH cac nam Nam 2014 Bao cao ve Ke hoach nam 2014 ( Hoan chinh sau TL voi Bo KH) 2 3" xfId="7318" xr:uid="{00000000-0005-0000-0000-00002B0B0000}"/>
    <cellStyle name="1_Bao cao giai ngan von dau tu nam 2009 (theo doi)_Worksheet in D: My Documents Ke Hoach KH cac nam Nam 2014 Bao cao ve Ke hoach nam 2014 ( Hoan chinh sau TL voi Bo KH) 2 4" xfId="7319" xr:uid="{00000000-0005-0000-0000-00002C0B0000}"/>
    <cellStyle name="1_Bao cao giai ngan von dau tu nam 2009 (theo doi)_Worksheet in D: My Documents Ke Hoach KH cac nam Nam 2014 Bao cao ve Ke hoach nam 2014 ( Hoan chinh sau TL voi Bo KH) 3" xfId="7320" xr:uid="{00000000-0005-0000-0000-00002D0B0000}"/>
    <cellStyle name="1_Bao cao giai ngan von dau tu nam 2009 (theo doi)_Worksheet in D: My Documents Ke Hoach KH cac nam Nam 2014 Bao cao ve Ke hoach nam 2014 ( Hoan chinh sau TL voi Bo KH) 4" xfId="7321" xr:uid="{00000000-0005-0000-0000-00002E0B0000}"/>
    <cellStyle name="1_Bao cao giai ngan von dau tu nam 2009 (theo doi)_Worksheet in D: My Documents Ke Hoach KH cac nam Nam 2014 Bao cao ve Ke hoach nam 2014 ( Hoan chinh sau TL voi Bo KH) 5" xfId="7322" xr:uid="{00000000-0005-0000-0000-00002F0B0000}"/>
    <cellStyle name="1_Bao cao KP tu chu" xfId="7323" xr:uid="{00000000-0005-0000-0000-0000300B0000}"/>
    <cellStyle name="1_Bao cao KP tu chu_Bao cao tinh hinh thuc hien KH 2009 den 31-01-10" xfId="7324" xr:uid="{00000000-0005-0000-0000-0000310B0000}"/>
    <cellStyle name="1_Bao cao KP tu chu_Bao cao tinh hinh thuc hien KH 2009 den 31-01-10 2" xfId="7325" xr:uid="{00000000-0005-0000-0000-0000320B0000}"/>
    <cellStyle name="1_Bao cao tinh hinh thuc hien KH 2009 den 31-01-10" xfId="7326" xr:uid="{00000000-0005-0000-0000-0000330B0000}"/>
    <cellStyle name="1_Bao cao tinh hinh thuc hien KH 2009 den 31-01-10 2" xfId="7327" xr:uid="{00000000-0005-0000-0000-0000340B0000}"/>
    <cellStyle name="1_Bao cao tinh hinh thuc hien KH 2009 den 31-01-10 2 2" xfId="7328" xr:uid="{00000000-0005-0000-0000-0000350B0000}"/>
    <cellStyle name="1_Bao cao tinh hinh thuc hien KH 2009 den 31-01-10 2 2 2" xfId="7329" xr:uid="{00000000-0005-0000-0000-0000360B0000}"/>
    <cellStyle name="1_Bao cao tinh hinh thuc hien KH 2009 den 31-01-10 2 2 3" xfId="7330" xr:uid="{00000000-0005-0000-0000-0000370B0000}"/>
    <cellStyle name="1_Bao cao tinh hinh thuc hien KH 2009 den 31-01-10 2 2 4" xfId="7331" xr:uid="{00000000-0005-0000-0000-0000380B0000}"/>
    <cellStyle name="1_Bao cao tinh hinh thuc hien KH 2009 den 31-01-10 2 3" xfId="7332" xr:uid="{00000000-0005-0000-0000-0000390B0000}"/>
    <cellStyle name="1_Bao cao tinh hinh thuc hien KH 2009 den 31-01-10 2 4" xfId="7333" xr:uid="{00000000-0005-0000-0000-00003A0B0000}"/>
    <cellStyle name="1_Bao cao tinh hinh thuc hien KH 2009 den 31-01-10 2 5" xfId="7334" xr:uid="{00000000-0005-0000-0000-00003B0B0000}"/>
    <cellStyle name="1_Bao cao tinh hinh thuc hien KH 2009 den 31-01-10 3" xfId="7335" xr:uid="{00000000-0005-0000-0000-00003C0B0000}"/>
    <cellStyle name="1_Bao cao tinh hinh thuc hien KH 2009 den 31-01-10 3 2" xfId="7336" xr:uid="{00000000-0005-0000-0000-00003D0B0000}"/>
    <cellStyle name="1_Bao cao tinh hinh thuc hien KH 2009 den 31-01-10 3 3" xfId="7337" xr:uid="{00000000-0005-0000-0000-00003E0B0000}"/>
    <cellStyle name="1_Bao cao tinh hinh thuc hien KH 2009 den 31-01-10 3 4" xfId="7338" xr:uid="{00000000-0005-0000-0000-00003F0B0000}"/>
    <cellStyle name="1_Bao cao tinh hinh thuc hien KH 2009 den 31-01-10 4" xfId="7339" xr:uid="{00000000-0005-0000-0000-0000400B0000}"/>
    <cellStyle name="1_Bao cao tinh hinh thuc hien KH 2009 den 31-01-10 5" xfId="7340" xr:uid="{00000000-0005-0000-0000-0000410B0000}"/>
    <cellStyle name="1_Bao cao tinh hinh thuc hien KH 2009 den 31-01-10 6" xfId="7341" xr:uid="{00000000-0005-0000-0000-0000420B0000}"/>
    <cellStyle name="1_Bao cao tinh hinh thuc hien KH 2009 den 31-01-10_BC von DTPT 6 thang 2012" xfId="7342" xr:uid="{00000000-0005-0000-0000-0000430B0000}"/>
    <cellStyle name="1_Bao cao tinh hinh thuc hien KH 2009 den 31-01-10_BC von DTPT 6 thang 2012 2" xfId="7343" xr:uid="{00000000-0005-0000-0000-0000440B0000}"/>
    <cellStyle name="1_Bao cao tinh hinh thuc hien KH 2009 den 31-01-10_BC von DTPT 6 thang 2012 2 2" xfId="7344" xr:uid="{00000000-0005-0000-0000-0000450B0000}"/>
    <cellStyle name="1_Bao cao tinh hinh thuc hien KH 2009 den 31-01-10_BC von DTPT 6 thang 2012 2 2 2" xfId="7345" xr:uid="{00000000-0005-0000-0000-0000460B0000}"/>
    <cellStyle name="1_Bao cao tinh hinh thuc hien KH 2009 den 31-01-10_BC von DTPT 6 thang 2012 2 2 3" xfId="7346" xr:uid="{00000000-0005-0000-0000-0000470B0000}"/>
    <cellStyle name="1_Bao cao tinh hinh thuc hien KH 2009 den 31-01-10_BC von DTPT 6 thang 2012 2 2 4" xfId="7347" xr:uid="{00000000-0005-0000-0000-0000480B0000}"/>
    <cellStyle name="1_Bao cao tinh hinh thuc hien KH 2009 den 31-01-10_BC von DTPT 6 thang 2012 2 3" xfId="7348" xr:uid="{00000000-0005-0000-0000-0000490B0000}"/>
    <cellStyle name="1_Bao cao tinh hinh thuc hien KH 2009 den 31-01-10_BC von DTPT 6 thang 2012 2 4" xfId="7349" xr:uid="{00000000-0005-0000-0000-00004A0B0000}"/>
    <cellStyle name="1_Bao cao tinh hinh thuc hien KH 2009 den 31-01-10_BC von DTPT 6 thang 2012 2 5" xfId="7350" xr:uid="{00000000-0005-0000-0000-00004B0B0000}"/>
    <cellStyle name="1_Bao cao tinh hinh thuc hien KH 2009 den 31-01-10_BC von DTPT 6 thang 2012 3" xfId="7351" xr:uid="{00000000-0005-0000-0000-00004C0B0000}"/>
    <cellStyle name="1_Bao cao tinh hinh thuc hien KH 2009 den 31-01-10_BC von DTPT 6 thang 2012 3 2" xfId="7352" xr:uid="{00000000-0005-0000-0000-00004D0B0000}"/>
    <cellStyle name="1_Bao cao tinh hinh thuc hien KH 2009 den 31-01-10_BC von DTPT 6 thang 2012 3 3" xfId="7353" xr:uid="{00000000-0005-0000-0000-00004E0B0000}"/>
    <cellStyle name="1_Bao cao tinh hinh thuc hien KH 2009 den 31-01-10_BC von DTPT 6 thang 2012 3 4" xfId="7354" xr:uid="{00000000-0005-0000-0000-00004F0B0000}"/>
    <cellStyle name="1_Bao cao tinh hinh thuc hien KH 2009 den 31-01-10_BC von DTPT 6 thang 2012 4" xfId="7355" xr:uid="{00000000-0005-0000-0000-0000500B0000}"/>
    <cellStyle name="1_Bao cao tinh hinh thuc hien KH 2009 den 31-01-10_BC von DTPT 6 thang 2012 5" xfId="7356" xr:uid="{00000000-0005-0000-0000-0000510B0000}"/>
    <cellStyle name="1_Bao cao tinh hinh thuc hien KH 2009 den 31-01-10_BC von DTPT 6 thang 2012 6" xfId="7357" xr:uid="{00000000-0005-0000-0000-0000520B0000}"/>
    <cellStyle name="1_Bao cao tinh hinh thuc hien KH 2009 den 31-01-10_Bieu du thao QD von ho tro co MT" xfId="7358" xr:uid="{00000000-0005-0000-0000-0000530B0000}"/>
    <cellStyle name="1_Bao cao tinh hinh thuc hien KH 2009 den 31-01-10_Bieu du thao QD von ho tro co MT 2" xfId="7359" xr:uid="{00000000-0005-0000-0000-0000540B0000}"/>
    <cellStyle name="1_Bao cao tinh hinh thuc hien KH 2009 den 31-01-10_Bieu du thao QD von ho tro co MT 2 2" xfId="7360" xr:uid="{00000000-0005-0000-0000-0000550B0000}"/>
    <cellStyle name="1_Bao cao tinh hinh thuc hien KH 2009 den 31-01-10_Bieu du thao QD von ho tro co MT 2 2 2" xfId="7361" xr:uid="{00000000-0005-0000-0000-0000560B0000}"/>
    <cellStyle name="1_Bao cao tinh hinh thuc hien KH 2009 den 31-01-10_Bieu du thao QD von ho tro co MT 2 2 3" xfId="7362" xr:uid="{00000000-0005-0000-0000-0000570B0000}"/>
    <cellStyle name="1_Bao cao tinh hinh thuc hien KH 2009 den 31-01-10_Bieu du thao QD von ho tro co MT 2 2 4" xfId="7363" xr:uid="{00000000-0005-0000-0000-0000580B0000}"/>
    <cellStyle name="1_Bao cao tinh hinh thuc hien KH 2009 den 31-01-10_Bieu du thao QD von ho tro co MT 2 3" xfId="7364" xr:uid="{00000000-0005-0000-0000-0000590B0000}"/>
    <cellStyle name="1_Bao cao tinh hinh thuc hien KH 2009 den 31-01-10_Bieu du thao QD von ho tro co MT 2 4" xfId="7365" xr:uid="{00000000-0005-0000-0000-00005A0B0000}"/>
    <cellStyle name="1_Bao cao tinh hinh thuc hien KH 2009 den 31-01-10_Bieu du thao QD von ho tro co MT 2 5" xfId="7366" xr:uid="{00000000-0005-0000-0000-00005B0B0000}"/>
    <cellStyle name="1_Bao cao tinh hinh thuc hien KH 2009 den 31-01-10_Bieu du thao QD von ho tro co MT 3" xfId="7367" xr:uid="{00000000-0005-0000-0000-00005C0B0000}"/>
    <cellStyle name="1_Bao cao tinh hinh thuc hien KH 2009 den 31-01-10_Bieu du thao QD von ho tro co MT 3 2" xfId="7368" xr:uid="{00000000-0005-0000-0000-00005D0B0000}"/>
    <cellStyle name="1_Bao cao tinh hinh thuc hien KH 2009 den 31-01-10_Bieu du thao QD von ho tro co MT 3 3" xfId="7369" xr:uid="{00000000-0005-0000-0000-00005E0B0000}"/>
    <cellStyle name="1_Bao cao tinh hinh thuc hien KH 2009 den 31-01-10_Bieu du thao QD von ho tro co MT 3 4" xfId="7370" xr:uid="{00000000-0005-0000-0000-00005F0B0000}"/>
    <cellStyle name="1_Bao cao tinh hinh thuc hien KH 2009 den 31-01-10_Bieu du thao QD von ho tro co MT 4" xfId="7371" xr:uid="{00000000-0005-0000-0000-0000600B0000}"/>
    <cellStyle name="1_Bao cao tinh hinh thuc hien KH 2009 den 31-01-10_Bieu du thao QD von ho tro co MT 5" xfId="7372" xr:uid="{00000000-0005-0000-0000-0000610B0000}"/>
    <cellStyle name="1_Bao cao tinh hinh thuc hien KH 2009 den 31-01-10_Bieu du thao QD von ho tro co MT 6" xfId="7373" xr:uid="{00000000-0005-0000-0000-0000620B0000}"/>
    <cellStyle name="1_Bao cao tinh hinh thuc hien KH 2009 den 31-01-10_Ke hoach 2012 (theo doi)" xfId="7374" xr:uid="{00000000-0005-0000-0000-0000630B0000}"/>
    <cellStyle name="1_Bao cao tinh hinh thuc hien KH 2009 den 31-01-10_Ke hoach 2012 (theo doi) 2" xfId="7375" xr:uid="{00000000-0005-0000-0000-0000640B0000}"/>
    <cellStyle name="1_Bao cao tinh hinh thuc hien KH 2009 den 31-01-10_Ke hoach 2012 (theo doi) 2 2" xfId="7376" xr:uid="{00000000-0005-0000-0000-0000650B0000}"/>
    <cellStyle name="1_Bao cao tinh hinh thuc hien KH 2009 den 31-01-10_Ke hoach 2012 (theo doi) 2 2 2" xfId="7377" xr:uid="{00000000-0005-0000-0000-0000660B0000}"/>
    <cellStyle name="1_Bao cao tinh hinh thuc hien KH 2009 den 31-01-10_Ke hoach 2012 (theo doi) 2 2 3" xfId="7378" xr:uid="{00000000-0005-0000-0000-0000670B0000}"/>
    <cellStyle name="1_Bao cao tinh hinh thuc hien KH 2009 den 31-01-10_Ke hoach 2012 (theo doi) 2 2 4" xfId="7379" xr:uid="{00000000-0005-0000-0000-0000680B0000}"/>
    <cellStyle name="1_Bao cao tinh hinh thuc hien KH 2009 den 31-01-10_Ke hoach 2012 (theo doi) 2 3" xfId="7380" xr:uid="{00000000-0005-0000-0000-0000690B0000}"/>
    <cellStyle name="1_Bao cao tinh hinh thuc hien KH 2009 den 31-01-10_Ke hoach 2012 (theo doi) 2 4" xfId="7381" xr:uid="{00000000-0005-0000-0000-00006A0B0000}"/>
    <cellStyle name="1_Bao cao tinh hinh thuc hien KH 2009 den 31-01-10_Ke hoach 2012 (theo doi) 2 5" xfId="7382" xr:uid="{00000000-0005-0000-0000-00006B0B0000}"/>
    <cellStyle name="1_Bao cao tinh hinh thuc hien KH 2009 den 31-01-10_Ke hoach 2012 (theo doi) 3" xfId="7383" xr:uid="{00000000-0005-0000-0000-00006C0B0000}"/>
    <cellStyle name="1_Bao cao tinh hinh thuc hien KH 2009 den 31-01-10_Ke hoach 2012 (theo doi) 3 2" xfId="7384" xr:uid="{00000000-0005-0000-0000-00006D0B0000}"/>
    <cellStyle name="1_Bao cao tinh hinh thuc hien KH 2009 den 31-01-10_Ke hoach 2012 (theo doi) 3 3" xfId="7385" xr:uid="{00000000-0005-0000-0000-00006E0B0000}"/>
    <cellStyle name="1_Bao cao tinh hinh thuc hien KH 2009 den 31-01-10_Ke hoach 2012 (theo doi) 3 4" xfId="7386" xr:uid="{00000000-0005-0000-0000-00006F0B0000}"/>
    <cellStyle name="1_Bao cao tinh hinh thuc hien KH 2009 den 31-01-10_Ke hoach 2012 (theo doi) 4" xfId="7387" xr:uid="{00000000-0005-0000-0000-0000700B0000}"/>
    <cellStyle name="1_Bao cao tinh hinh thuc hien KH 2009 den 31-01-10_Ke hoach 2012 (theo doi) 5" xfId="7388" xr:uid="{00000000-0005-0000-0000-0000710B0000}"/>
    <cellStyle name="1_Bao cao tinh hinh thuc hien KH 2009 den 31-01-10_Ke hoach 2012 (theo doi) 6" xfId="7389" xr:uid="{00000000-0005-0000-0000-0000720B0000}"/>
    <cellStyle name="1_Bao cao tinh hinh thuc hien KH 2009 den 31-01-10_Ke hoach 2012 theo doi (giai ngan 30.6.12)" xfId="7390" xr:uid="{00000000-0005-0000-0000-0000730B0000}"/>
    <cellStyle name="1_Bao cao tinh hinh thuc hien KH 2009 den 31-01-10_Ke hoach 2012 theo doi (giai ngan 30.6.12) 2" xfId="7391" xr:uid="{00000000-0005-0000-0000-0000740B0000}"/>
    <cellStyle name="1_Bao cao tinh hinh thuc hien KH 2009 den 31-01-10_Ke hoach 2012 theo doi (giai ngan 30.6.12) 2 2" xfId="7392" xr:uid="{00000000-0005-0000-0000-0000750B0000}"/>
    <cellStyle name="1_Bao cao tinh hinh thuc hien KH 2009 den 31-01-10_Ke hoach 2012 theo doi (giai ngan 30.6.12) 2 2 2" xfId="7393" xr:uid="{00000000-0005-0000-0000-0000760B0000}"/>
    <cellStyle name="1_Bao cao tinh hinh thuc hien KH 2009 den 31-01-10_Ke hoach 2012 theo doi (giai ngan 30.6.12) 2 2 3" xfId="7394" xr:uid="{00000000-0005-0000-0000-0000770B0000}"/>
    <cellStyle name="1_Bao cao tinh hinh thuc hien KH 2009 den 31-01-10_Ke hoach 2012 theo doi (giai ngan 30.6.12) 2 2 4" xfId="7395" xr:uid="{00000000-0005-0000-0000-0000780B0000}"/>
    <cellStyle name="1_Bao cao tinh hinh thuc hien KH 2009 den 31-01-10_Ke hoach 2012 theo doi (giai ngan 30.6.12) 2 3" xfId="7396" xr:uid="{00000000-0005-0000-0000-0000790B0000}"/>
    <cellStyle name="1_Bao cao tinh hinh thuc hien KH 2009 den 31-01-10_Ke hoach 2012 theo doi (giai ngan 30.6.12) 2 4" xfId="7397" xr:uid="{00000000-0005-0000-0000-00007A0B0000}"/>
    <cellStyle name="1_Bao cao tinh hinh thuc hien KH 2009 den 31-01-10_Ke hoach 2012 theo doi (giai ngan 30.6.12) 2 5" xfId="7398" xr:uid="{00000000-0005-0000-0000-00007B0B0000}"/>
    <cellStyle name="1_Bao cao tinh hinh thuc hien KH 2009 den 31-01-10_Ke hoach 2012 theo doi (giai ngan 30.6.12) 3" xfId="7399" xr:uid="{00000000-0005-0000-0000-00007C0B0000}"/>
    <cellStyle name="1_Bao cao tinh hinh thuc hien KH 2009 den 31-01-10_Ke hoach 2012 theo doi (giai ngan 30.6.12) 3 2" xfId="7400" xr:uid="{00000000-0005-0000-0000-00007D0B0000}"/>
    <cellStyle name="1_Bao cao tinh hinh thuc hien KH 2009 den 31-01-10_Ke hoach 2012 theo doi (giai ngan 30.6.12) 3 3" xfId="7401" xr:uid="{00000000-0005-0000-0000-00007E0B0000}"/>
    <cellStyle name="1_Bao cao tinh hinh thuc hien KH 2009 den 31-01-10_Ke hoach 2012 theo doi (giai ngan 30.6.12) 3 4" xfId="7402" xr:uid="{00000000-0005-0000-0000-00007F0B0000}"/>
    <cellStyle name="1_Bao cao tinh hinh thuc hien KH 2009 den 31-01-10_Ke hoach 2012 theo doi (giai ngan 30.6.12) 4" xfId="7403" xr:uid="{00000000-0005-0000-0000-0000800B0000}"/>
    <cellStyle name="1_Bao cao tinh hinh thuc hien KH 2009 den 31-01-10_Ke hoach 2012 theo doi (giai ngan 30.6.12) 5" xfId="7404" xr:uid="{00000000-0005-0000-0000-0000810B0000}"/>
    <cellStyle name="1_Bao cao tinh hinh thuc hien KH 2009 den 31-01-10_Ke hoach 2012 theo doi (giai ngan 30.6.12) 6" xfId="7405" xr:uid="{00000000-0005-0000-0000-0000820B0000}"/>
    <cellStyle name="1_BAO GIA NGAY 24-10-08 (co dam)" xfId="1150" xr:uid="{00000000-0005-0000-0000-0000830B0000}"/>
    <cellStyle name="1_BC 2010 ve CT trong diem (5nam)" xfId="7406" xr:uid="{00000000-0005-0000-0000-0000840B0000}"/>
    <cellStyle name="1_BC 2010 ve CT trong diem (5nam) 2" xfId="7407" xr:uid="{00000000-0005-0000-0000-0000850B0000}"/>
    <cellStyle name="1_BC 2010 ve CT trong diem (5nam) 2 2" xfId="7408" xr:uid="{00000000-0005-0000-0000-0000860B0000}"/>
    <cellStyle name="1_BC 2010 ve CT trong diem (5nam) 2 2 2" xfId="7409" xr:uid="{00000000-0005-0000-0000-0000870B0000}"/>
    <cellStyle name="1_BC 2010 ve CT trong diem (5nam) 2 2 3" xfId="7410" xr:uid="{00000000-0005-0000-0000-0000880B0000}"/>
    <cellStyle name="1_BC 2010 ve CT trong diem (5nam) 2 2 4" xfId="7411" xr:uid="{00000000-0005-0000-0000-0000890B0000}"/>
    <cellStyle name="1_BC 2010 ve CT trong diem (5nam) 2 3" xfId="7412" xr:uid="{00000000-0005-0000-0000-00008A0B0000}"/>
    <cellStyle name="1_BC 2010 ve CT trong diem (5nam) 2 4" xfId="7413" xr:uid="{00000000-0005-0000-0000-00008B0B0000}"/>
    <cellStyle name="1_BC 2010 ve CT trong diem (5nam) 2 5" xfId="7414" xr:uid="{00000000-0005-0000-0000-00008C0B0000}"/>
    <cellStyle name="1_BC 2010 ve CT trong diem (5nam) 3" xfId="7415" xr:uid="{00000000-0005-0000-0000-00008D0B0000}"/>
    <cellStyle name="1_BC 2010 ve CT trong diem (5nam) 3 2" xfId="7416" xr:uid="{00000000-0005-0000-0000-00008E0B0000}"/>
    <cellStyle name="1_BC 2010 ve CT trong diem (5nam) 3 3" xfId="7417" xr:uid="{00000000-0005-0000-0000-00008F0B0000}"/>
    <cellStyle name="1_BC 2010 ve CT trong diem (5nam) 3 4" xfId="7418" xr:uid="{00000000-0005-0000-0000-0000900B0000}"/>
    <cellStyle name="1_BC 2010 ve CT trong diem (5nam) 4" xfId="7419" xr:uid="{00000000-0005-0000-0000-0000910B0000}"/>
    <cellStyle name="1_BC 2010 ve CT trong diem (5nam) 5" xfId="7420" xr:uid="{00000000-0005-0000-0000-0000920B0000}"/>
    <cellStyle name="1_BC 2010 ve CT trong diem (5nam) 6" xfId="7421" xr:uid="{00000000-0005-0000-0000-0000930B0000}"/>
    <cellStyle name="1_BC 2010 ve CT trong diem (5nam)_BC von DTPT 6 thang 2012" xfId="7422" xr:uid="{00000000-0005-0000-0000-0000940B0000}"/>
    <cellStyle name="1_BC 2010 ve CT trong diem (5nam)_BC von DTPT 6 thang 2012 2" xfId="7423" xr:uid="{00000000-0005-0000-0000-0000950B0000}"/>
    <cellStyle name="1_BC 2010 ve CT trong diem (5nam)_BC von DTPT 6 thang 2012 2 2" xfId="7424" xr:uid="{00000000-0005-0000-0000-0000960B0000}"/>
    <cellStyle name="1_BC 2010 ve CT trong diem (5nam)_BC von DTPT 6 thang 2012 2 2 2" xfId="7425" xr:uid="{00000000-0005-0000-0000-0000970B0000}"/>
    <cellStyle name="1_BC 2010 ve CT trong diem (5nam)_BC von DTPT 6 thang 2012 2 2 3" xfId="7426" xr:uid="{00000000-0005-0000-0000-0000980B0000}"/>
    <cellStyle name="1_BC 2010 ve CT trong diem (5nam)_BC von DTPT 6 thang 2012 2 2 4" xfId="7427" xr:uid="{00000000-0005-0000-0000-0000990B0000}"/>
    <cellStyle name="1_BC 2010 ve CT trong diem (5nam)_BC von DTPT 6 thang 2012 2 3" xfId="7428" xr:uid="{00000000-0005-0000-0000-00009A0B0000}"/>
    <cellStyle name="1_BC 2010 ve CT trong diem (5nam)_BC von DTPT 6 thang 2012 2 4" xfId="7429" xr:uid="{00000000-0005-0000-0000-00009B0B0000}"/>
    <cellStyle name="1_BC 2010 ve CT trong diem (5nam)_BC von DTPT 6 thang 2012 2 5" xfId="7430" xr:uid="{00000000-0005-0000-0000-00009C0B0000}"/>
    <cellStyle name="1_BC 2010 ve CT trong diem (5nam)_BC von DTPT 6 thang 2012 3" xfId="7431" xr:uid="{00000000-0005-0000-0000-00009D0B0000}"/>
    <cellStyle name="1_BC 2010 ve CT trong diem (5nam)_BC von DTPT 6 thang 2012 3 2" xfId="7432" xr:uid="{00000000-0005-0000-0000-00009E0B0000}"/>
    <cellStyle name="1_BC 2010 ve CT trong diem (5nam)_BC von DTPT 6 thang 2012 3 3" xfId="7433" xr:uid="{00000000-0005-0000-0000-00009F0B0000}"/>
    <cellStyle name="1_BC 2010 ve CT trong diem (5nam)_BC von DTPT 6 thang 2012 3 4" xfId="7434" xr:uid="{00000000-0005-0000-0000-0000A00B0000}"/>
    <cellStyle name="1_BC 2010 ve CT trong diem (5nam)_BC von DTPT 6 thang 2012 4" xfId="7435" xr:uid="{00000000-0005-0000-0000-0000A10B0000}"/>
    <cellStyle name="1_BC 2010 ve CT trong diem (5nam)_BC von DTPT 6 thang 2012 5" xfId="7436" xr:uid="{00000000-0005-0000-0000-0000A20B0000}"/>
    <cellStyle name="1_BC 2010 ve CT trong diem (5nam)_BC von DTPT 6 thang 2012 6" xfId="7437" xr:uid="{00000000-0005-0000-0000-0000A30B0000}"/>
    <cellStyle name="1_BC 2010 ve CT trong diem (5nam)_Bieu du thao QD von ho tro co MT" xfId="7438" xr:uid="{00000000-0005-0000-0000-0000A40B0000}"/>
    <cellStyle name="1_BC 2010 ve CT trong diem (5nam)_Bieu du thao QD von ho tro co MT 2" xfId="7439" xr:uid="{00000000-0005-0000-0000-0000A50B0000}"/>
    <cellStyle name="1_BC 2010 ve CT trong diem (5nam)_Bieu du thao QD von ho tro co MT 2 2" xfId="7440" xr:uid="{00000000-0005-0000-0000-0000A60B0000}"/>
    <cellStyle name="1_BC 2010 ve CT trong diem (5nam)_Bieu du thao QD von ho tro co MT 2 2 2" xfId="7441" xr:uid="{00000000-0005-0000-0000-0000A70B0000}"/>
    <cellStyle name="1_BC 2010 ve CT trong diem (5nam)_Bieu du thao QD von ho tro co MT 2 2 3" xfId="7442" xr:uid="{00000000-0005-0000-0000-0000A80B0000}"/>
    <cellStyle name="1_BC 2010 ve CT trong diem (5nam)_Bieu du thao QD von ho tro co MT 2 2 4" xfId="7443" xr:uid="{00000000-0005-0000-0000-0000A90B0000}"/>
    <cellStyle name="1_BC 2010 ve CT trong diem (5nam)_Bieu du thao QD von ho tro co MT 2 3" xfId="7444" xr:uid="{00000000-0005-0000-0000-0000AA0B0000}"/>
    <cellStyle name="1_BC 2010 ve CT trong diem (5nam)_Bieu du thao QD von ho tro co MT 2 4" xfId="7445" xr:uid="{00000000-0005-0000-0000-0000AB0B0000}"/>
    <cellStyle name="1_BC 2010 ve CT trong diem (5nam)_Bieu du thao QD von ho tro co MT 2 5" xfId="7446" xr:uid="{00000000-0005-0000-0000-0000AC0B0000}"/>
    <cellStyle name="1_BC 2010 ve CT trong diem (5nam)_Bieu du thao QD von ho tro co MT 3" xfId="7447" xr:uid="{00000000-0005-0000-0000-0000AD0B0000}"/>
    <cellStyle name="1_BC 2010 ve CT trong diem (5nam)_Bieu du thao QD von ho tro co MT 3 2" xfId="7448" xr:uid="{00000000-0005-0000-0000-0000AE0B0000}"/>
    <cellStyle name="1_BC 2010 ve CT trong diem (5nam)_Bieu du thao QD von ho tro co MT 3 3" xfId="7449" xr:uid="{00000000-0005-0000-0000-0000AF0B0000}"/>
    <cellStyle name="1_BC 2010 ve CT trong diem (5nam)_Bieu du thao QD von ho tro co MT 3 4" xfId="7450" xr:uid="{00000000-0005-0000-0000-0000B00B0000}"/>
    <cellStyle name="1_BC 2010 ve CT trong diem (5nam)_Bieu du thao QD von ho tro co MT 4" xfId="7451" xr:uid="{00000000-0005-0000-0000-0000B10B0000}"/>
    <cellStyle name="1_BC 2010 ve CT trong diem (5nam)_Bieu du thao QD von ho tro co MT 5" xfId="7452" xr:uid="{00000000-0005-0000-0000-0000B20B0000}"/>
    <cellStyle name="1_BC 2010 ve CT trong diem (5nam)_Bieu du thao QD von ho tro co MT 6" xfId="7453" xr:uid="{00000000-0005-0000-0000-0000B30B0000}"/>
    <cellStyle name="1_BC 2010 ve CT trong diem (5nam)_Ke hoach 2012 (theo doi)" xfId="7454" xr:uid="{00000000-0005-0000-0000-0000B40B0000}"/>
    <cellStyle name="1_BC 2010 ve CT trong diem (5nam)_Ke hoach 2012 (theo doi) 2" xfId="7455" xr:uid="{00000000-0005-0000-0000-0000B50B0000}"/>
    <cellStyle name="1_BC 2010 ve CT trong diem (5nam)_Ke hoach 2012 (theo doi) 2 2" xfId="7456" xr:uid="{00000000-0005-0000-0000-0000B60B0000}"/>
    <cellStyle name="1_BC 2010 ve CT trong diem (5nam)_Ke hoach 2012 (theo doi) 2 2 2" xfId="7457" xr:uid="{00000000-0005-0000-0000-0000B70B0000}"/>
    <cellStyle name="1_BC 2010 ve CT trong diem (5nam)_Ke hoach 2012 (theo doi) 2 2 3" xfId="7458" xr:uid="{00000000-0005-0000-0000-0000B80B0000}"/>
    <cellStyle name="1_BC 2010 ve CT trong diem (5nam)_Ke hoach 2012 (theo doi) 2 2 4" xfId="7459" xr:uid="{00000000-0005-0000-0000-0000B90B0000}"/>
    <cellStyle name="1_BC 2010 ve CT trong diem (5nam)_Ke hoach 2012 (theo doi) 2 3" xfId="7460" xr:uid="{00000000-0005-0000-0000-0000BA0B0000}"/>
    <cellStyle name="1_BC 2010 ve CT trong diem (5nam)_Ke hoach 2012 (theo doi) 2 4" xfId="7461" xr:uid="{00000000-0005-0000-0000-0000BB0B0000}"/>
    <cellStyle name="1_BC 2010 ve CT trong diem (5nam)_Ke hoach 2012 (theo doi) 2 5" xfId="7462" xr:uid="{00000000-0005-0000-0000-0000BC0B0000}"/>
    <cellStyle name="1_BC 2010 ve CT trong diem (5nam)_Ke hoach 2012 (theo doi) 3" xfId="7463" xr:uid="{00000000-0005-0000-0000-0000BD0B0000}"/>
    <cellStyle name="1_BC 2010 ve CT trong diem (5nam)_Ke hoach 2012 (theo doi) 3 2" xfId="7464" xr:uid="{00000000-0005-0000-0000-0000BE0B0000}"/>
    <cellStyle name="1_BC 2010 ve CT trong diem (5nam)_Ke hoach 2012 (theo doi) 3 3" xfId="7465" xr:uid="{00000000-0005-0000-0000-0000BF0B0000}"/>
    <cellStyle name="1_BC 2010 ve CT trong diem (5nam)_Ke hoach 2012 (theo doi) 3 4" xfId="7466" xr:uid="{00000000-0005-0000-0000-0000C00B0000}"/>
    <cellStyle name="1_BC 2010 ve CT trong diem (5nam)_Ke hoach 2012 (theo doi) 4" xfId="7467" xr:uid="{00000000-0005-0000-0000-0000C10B0000}"/>
    <cellStyle name="1_BC 2010 ve CT trong diem (5nam)_Ke hoach 2012 (theo doi) 5" xfId="7468" xr:uid="{00000000-0005-0000-0000-0000C20B0000}"/>
    <cellStyle name="1_BC 2010 ve CT trong diem (5nam)_Ke hoach 2012 (theo doi) 6" xfId="7469" xr:uid="{00000000-0005-0000-0000-0000C30B0000}"/>
    <cellStyle name="1_BC 2010 ve CT trong diem (5nam)_Ke hoach 2012 theo doi (giai ngan 30.6.12)" xfId="7470" xr:uid="{00000000-0005-0000-0000-0000C40B0000}"/>
    <cellStyle name="1_BC 2010 ve CT trong diem (5nam)_Ke hoach 2012 theo doi (giai ngan 30.6.12) 2" xfId="7471" xr:uid="{00000000-0005-0000-0000-0000C50B0000}"/>
    <cellStyle name="1_BC 2010 ve CT trong diem (5nam)_Ke hoach 2012 theo doi (giai ngan 30.6.12) 2 2" xfId="7472" xr:uid="{00000000-0005-0000-0000-0000C60B0000}"/>
    <cellStyle name="1_BC 2010 ve CT trong diem (5nam)_Ke hoach 2012 theo doi (giai ngan 30.6.12) 2 2 2" xfId="7473" xr:uid="{00000000-0005-0000-0000-0000C70B0000}"/>
    <cellStyle name="1_BC 2010 ve CT trong diem (5nam)_Ke hoach 2012 theo doi (giai ngan 30.6.12) 2 2 3" xfId="7474" xr:uid="{00000000-0005-0000-0000-0000C80B0000}"/>
    <cellStyle name="1_BC 2010 ve CT trong diem (5nam)_Ke hoach 2012 theo doi (giai ngan 30.6.12) 2 2 4" xfId="7475" xr:uid="{00000000-0005-0000-0000-0000C90B0000}"/>
    <cellStyle name="1_BC 2010 ve CT trong diem (5nam)_Ke hoach 2012 theo doi (giai ngan 30.6.12) 2 3" xfId="7476" xr:uid="{00000000-0005-0000-0000-0000CA0B0000}"/>
    <cellStyle name="1_BC 2010 ve CT trong diem (5nam)_Ke hoach 2012 theo doi (giai ngan 30.6.12) 2 4" xfId="7477" xr:uid="{00000000-0005-0000-0000-0000CB0B0000}"/>
    <cellStyle name="1_BC 2010 ve CT trong diem (5nam)_Ke hoach 2012 theo doi (giai ngan 30.6.12) 2 5" xfId="7478" xr:uid="{00000000-0005-0000-0000-0000CC0B0000}"/>
    <cellStyle name="1_BC 2010 ve CT trong diem (5nam)_Ke hoach 2012 theo doi (giai ngan 30.6.12) 3" xfId="7479" xr:uid="{00000000-0005-0000-0000-0000CD0B0000}"/>
    <cellStyle name="1_BC 2010 ve CT trong diem (5nam)_Ke hoach 2012 theo doi (giai ngan 30.6.12) 3 2" xfId="7480" xr:uid="{00000000-0005-0000-0000-0000CE0B0000}"/>
    <cellStyle name="1_BC 2010 ve CT trong diem (5nam)_Ke hoach 2012 theo doi (giai ngan 30.6.12) 3 3" xfId="7481" xr:uid="{00000000-0005-0000-0000-0000CF0B0000}"/>
    <cellStyle name="1_BC 2010 ve CT trong diem (5nam)_Ke hoach 2012 theo doi (giai ngan 30.6.12) 3 4" xfId="7482" xr:uid="{00000000-0005-0000-0000-0000D00B0000}"/>
    <cellStyle name="1_BC 2010 ve CT trong diem (5nam)_Ke hoach 2012 theo doi (giai ngan 30.6.12) 4" xfId="7483" xr:uid="{00000000-0005-0000-0000-0000D10B0000}"/>
    <cellStyle name="1_BC 2010 ve CT trong diem (5nam)_Ke hoach 2012 theo doi (giai ngan 30.6.12) 5" xfId="7484" xr:uid="{00000000-0005-0000-0000-0000D20B0000}"/>
    <cellStyle name="1_BC 2010 ve CT trong diem (5nam)_Ke hoach 2012 theo doi (giai ngan 30.6.12) 6" xfId="7485" xr:uid="{00000000-0005-0000-0000-0000D30B0000}"/>
    <cellStyle name="1_BC 8 thang 2009 ve CT trong diem 5nam" xfId="7486" xr:uid="{00000000-0005-0000-0000-0000D40B0000}"/>
    <cellStyle name="1_BC 8 thang 2009 ve CT trong diem 5nam 2" xfId="7487" xr:uid="{00000000-0005-0000-0000-0000D50B0000}"/>
    <cellStyle name="1_BC 8 thang 2009 ve CT trong diem 5nam 2 2" xfId="7488" xr:uid="{00000000-0005-0000-0000-0000D60B0000}"/>
    <cellStyle name="1_BC 8 thang 2009 ve CT trong diem 5nam 2 3" xfId="7489" xr:uid="{00000000-0005-0000-0000-0000D70B0000}"/>
    <cellStyle name="1_BC 8 thang 2009 ve CT trong diem 5nam 2 4" xfId="7490" xr:uid="{00000000-0005-0000-0000-0000D80B0000}"/>
    <cellStyle name="1_BC 8 thang 2009 ve CT trong diem 5nam 3" xfId="7491" xr:uid="{00000000-0005-0000-0000-0000D90B0000}"/>
    <cellStyle name="1_BC 8 thang 2009 ve CT trong diem 5nam 4" xfId="7492" xr:uid="{00000000-0005-0000-0000-0000DA0B0000}"/>
    <cellStyle name="1_BC 8 thang 2009 ve CT trong diem 5nam 5" xfId="7493" xr:uid="{00000000-0005-0000-0000-0000DB0B0000}"/>
    <cellStyle name="1_BC 8 thang 2009 ve CT trong diem 5nam_1 Bieu 6 thang nam 2011" xfId="7494" xr:uid="{00000000-0005-0000-0000-0000DC0B0000}"/>
    <cellStyle name="1_BC 8 thang 2009 ve CT trong diem 5nam_1 Bieu 6 thang nam 2011 2" xfId="7495" xr:uid="{00000000-0005-0000-0000-0000DD0B0000}"/>
    <cellStyle name="1_BC 8 thang 2009 ve CT trong diem 5nam_1 Bieu 6 thang nam 2011 2 2" xfId="7496" xr:uid="{00000000-0005-0000-0000-0000DE0B0000}"/>
    <cellStyle name="1_BC 8 thang 2009 ve CT trong diem 5nam_1 Bieu 6 thang nam 2011 2 2 2" xfId="7497" xr:uid="{00000000-0005-0000-0000-0000DF0B0000}"/>
    <cellStyle name="1_BC 8 thang 2009 ve CT trong diem 5nam_1 Bieu 6 thang nam 2011 2 2 3" xfId="7498" xr:uid="{00000000-0005-0000-0000-0000E00B0000}"/>
    <cellStyle name="1_BC 8 thang 2009 ve CT trong diem 5nam_1 Bieu 6 thang nam 2011 2 2 4" xfId="7499" xr:uid="{00000000-0005-0000-0000-0000E10B0000}"/>
    <cellStyle name="1_BC 8 thang 2009 ve CT trong diem 5nam_1 Bieu 6 thang nam 2011 2 3" xfId="7500" xr:uid="{00000000-0005-0000-0000-0000E20B0000}"/>
    <cellStyle name="1_BC 8 thang 2009 ve CT trong diem 5nam_1 Bieu 6 thang nam 2011 2 4" xfId="7501" xr:uid="{00000000-0005-0000-0000-0000E30B0000}"/>
    <cellStyle name="1_BC 8 thang 2009 ve CT trong diem 5nam_1 Bieu 6 thang nam 2011 2 5" xfId="7502" xr:uid="{00000000-0005-0000-0000-0000E40B0000}"/>
    <cellStyle name="1_BC 8 thang 2009 ve CT trong diem 5nam_1 Bieu 6 thang nam 2011 3" xfId="7503" xr:uid="{00000000-0005-0000-0000-0000E50B0000}"/>
    <cellStyle name="1_BC 8 thang 2009 ve CT trong diem 5nam_1 Bieu 6 thang nam 2011 3 2" xfId="7504" xr:uid="{00000000-0005-0000-0000-0000E60B0000}"/>
    <cellStyle name="1_BC 8 thang 2009 ve CT trong diem 5nam_1 Bieu 6 thang nam 2011 3 3" xfId="7505" xr:uid="{00000000-0005-0000-0000-0000E70B0000}"/>
    <cellStyle name="1_BC 8 thang 2009 ve CT trong diem 5nam_1 Bieu 6 thang nam 2011 3 4" xfId="7506" xr:uid="{00000000-0005-0000-0000-0000E80B0000}"/>
    <cellStyle name="1_BC 8 thang 2009 ve CT trong diem 5nam_1 Bieu 6 thang nam 2011 4" xfId="7507" xr:uid="{00000000-0005-0000-0000-0000E90B0000}"/>
    <cellStyle name="1_BC 8 thang 2009 ve CT trong diem 5nam_1 Bieu 6 thang nam 2011 5" xfId="7508" xr:uid="{00000000-0005-0000-0000-0000EA0B0000}"/>
    <cellStyle name="1_BC 8 thang 2009 ve CT trong diem 5nam_1 Bieu 6 thang nam 2011 6" xfId="7509" xr:uid="{00000000-0005-0000-0000-0000EB0B0000}"/>
    <cellStyle name="1_BC 8 thang 2009 ve CT trong diem 5nam_1 Bieu 6 thang nam 2011_BC von DTPT 6 thang 2012" xfId="7510" xr:uid="{00000000-0005-0000-0000-0000EC0B0000}"/>
    <cellStyle name="1_BC 8 thang 2009 ve CT trong diem 5nam_1 Bieu 6 thang nam 2011_BC von DTPT 6 thang 2012 2" xfId="7511" xr:uid="{00000000-0005-0000-0000-0000ED0B0000}"/>
    <cellStyle name="1_BC 8 thang 2009 ve CT trong diem 5nam_1 Bieu 6 thang nam 2011_BC von DTPT 6 thang 2012 2 2" xfId="7512" xr:uid="{00000000-0005-0000-0000-0000EE0B0000}"/>
    <cellStyle name="1_BC 8 thang 2009 ve CT trong diem 5nam_1 Bieu 6 thang nam 2011_BC von DTPT 6 thang 2012 2 2 2" xfId="7513" xr:uid="{00000000-0005-0000-0000-0000EF0B0000}"/>
    <cellStyle name="1_BC 8 thang 2009 ve CT trong diem 5nam_1 Bieu 6 thang nam 2011_BC von DTPT 6 thang 2012 2 2 3" xfId="7514" xr:uid="{00000000-0005-0000-0000-0000F00B0000}"/>
    <cellStyle name="1_BC 8 thang 2009 ve CT trong diem 5nam_1 Bieu 6 thang nam 2011_BC von DTPT 6 thang 2012 2 2 4" xfId="7515" xr:uid="{00000000-0005-0000-0000-0000F10B0000}"/>
    <cellStyle name="1_BC 8 thang 2009 ve CT trong diem 5nam_1 Bieu 6 thang nam 2011_BC von DTPT 6 thang 2012 2 3" xfId="7516" xr:uid="{00000000-0005-0000-0000-0000F20B0000}"/>
    <cellStyle name="1_BC 8 thang 2009 ve CT trong diem 5nam_1 Bieu 6 thang nam 2011_BC von DTPT 6 thang 2012 2 4" xfId="7517" xr:uid="{00000000-0005-0000-0000-0000F30B0000}"/>
    <cellStyle name="1_BC 8 thang 2009 ve CT trong diem 5nam_1 Bieu 6 thang nam 2011_BC von DTPT 6 thang 2012 2 5" xfId="7518" xr:uid="{00000000-0005-0000-0000-0000F40B0000}"/>
    <cellStyle name="1_BC 8 thang 2009 ve CT trong diem 5nam_1 Bieu 6 thang nam 2011_BC von DTPT 6 thang 2012 3" xfId="7519" xr:uid="{00000000-0005-0000-0000-0000F50B0000}"/>
    <cellStyle name="1_BC 8 thang 2009 ve CT trong diem 5nam_1 Bieu 6 thang nam 2011_BC von DTPT 6 thang 2012 3 2" xfId="7520" xr:uid="{00000000-0005-0000-0000-0000F60B0000}"/>
    <cellStyle name="1_BC 8 thang 2009 ve CT trong diem 5nam_1 Bieu 6 thang nam 2011_BC von DTPT 6 thang 2012 3 3" xfId="7521" xr:uid="{00000000-0005-0000-0000-0000F70B0000}"/>
    <cellStyle name="1_BC 8 thang 2009 ve CT trong diem 5nam_1 Bieu 6 thang nam 2011_BC von DTPT 6 thang 2012 3 4" xfId="7522" xr:uid="{00000000-0005-0000-0000-0000F80B0000}"/>
    <cellStyle name="1_BC 8 thang 2009 ve CT trong diem 5nam_1 Bieu 6 thang nam 2011_BC von DTPT 6 thang 2012 4" xfId="7523" xr:uid="{00000000-0005-0000-0000-0000F90B0000}"/>
    <cellStyle name="1_BC 8 thang 2009 ve CT trong diem 5nam_1 Bieu 6 thang nam 2011_BC von DTPT 6 thang 2012 5" xfId="7524" xr:uid="{00000000-0005-0000-0000-0000FA0B0000}"/>
    <cellStyle name="1_BC 8 thang 2009 ve CT trong diem 5nam_1 Bieu 6 thang nam 2011_BC von DTPT 6 thang 2012 6" xfId="7525" xr:uid="{00000000-0005-0000-0000-0000FB0B0000}"/>
    <cellStyle name="1_BC 8 thang 2009 ve CT trong diem 5nam_1 Bieu 6 thang nam 2011_Bieu du thao QD von ho tro co MT" xfId="7526" xr:uid="{00000000-0005-0000-0000-0000FC0B0000}"/>
    <cellStyle name="1_BC 8 thang 2009 ve CT trong diem 5nam_1 Bieu 6 thang nam 2011_Bieu du thao QD von ho tro co MT 2" xfId="7527" xr:uid="{00000000-0005-0000-0000-0000FD0B0000}"/>
    <cellStyle name="1_BC 8 thang 2009 ve CT trong diem 5nam_1 Bieu 6 thang nam 2011_Bieu du thao QD von ho tro co MT 2 2" xfId="7528" xr:uid="{00000000-0005-0000-0000-0000FE0B0000}"/>
    <cellStyle name="1_BC 8 thang 2009 ve CT trong diem 5nam_1 Bieu 6 thang nam 2011_Bieu du thao QD von ho tro co MT 2 2 2" xfId="7529" xr:uid="{00000000-0005-0000-0000-0000FF0B0000}"/>
    <cellStyle name="1_BC 8 thang 2009 ve CT trong diem 5nam_1 Bieu 6 thang nam 2011_Bieu du thao QD von ho tro co MT 2 2 3" xfId="7530" xr:uid="{00000000-0005-0000-0000-0000000C0000}"/>
    <cellStyle name="1_BC 8 thang 2009 ve CT trong diem 5nam_1 Bieu 6 thang nam 2011_Bieu du thao QD von ho tro co MT 2 2 4" xfId="7531" xr:uid="{00000000-0005-0000-0000-0000010C0000}"/>
    <cellStyle name="1_BC 8 thang 2009 ve CT trong diem 5nam_1 Bieu 6 thang nam 2011_Bieu du thao QD von ho tro co MT 2 3" xfId="7532" xr:uid="{00000000-0005-0000-0000-0000020C0000}"/>
    <cellStyle name="1_BC 8 thang 2009 ve CT trong diem 5nam_1 Bieu 6 thang nam 2011_Bieu du thao QD von ho tro co MT 2 4" xfId="7533" xr:uid="{00000000-0005-0000-0000-0000030C0000}"/>
    <cellStyle name="1_BC 8 thang 2009 ve CT trong diem 5nam_1 Bieu 6 thang nam 2011_Bieu du thao QD von ho tro co MT 2 5" xfId="7534" xr:uid="{00000000-0005-0000-0000-0000040C0000}"/>
    <cellStyle name="1_BC 8 thang 2009 ve CT trong diem 5nam_1 Bieu 6 thang nam 2011_Bieu du thao QD von ho tro co MT 3" xfId="7535" xr:uid="{00000000-0005-0000-0000-0000050C0000}"/>
    <cellStyle name="1_BC 8 thang 2009 ve CT trong diem 5nam_1 Bieu 6 thang nam 2011_Bieu du thao QD von ho tro co MT 3 2" xfId="7536" xr:uid="{00000000-0005-0000-0000-0000060C0000}"/>
    <cellStyle name="1_BC 8 thang 2009 ve CT trong diem 5nam_1 Bieu 6 thang nam 2011_Bieu du thao QD von ho tro co MT 3 3" xfId="7537" xr:uid="{00000000-0005-0000-0000-0000070C0000}"/>
    <cellStyle name="1_BC 8 thang 2009 ve CT trong diem 5nam_1 Bieu 6 thang nam 2011_Bieu du thao QD von ho tro co MT 3 4" xfId="7538" xr:uid="{00000000-0005-0000-0000-0000080C0000}"/>
    <cellStyle name="1_BC 8 thang 2009 ve CT trong diem 5nam_1 Bieu 6 thang nam 2011_Bieu du thao QD von ho tro co MT 4" xfId="7539" xr:uid="{00000000-0005-0000-0000-0000090C0000}"/>
    <cellStyle name="1_BC 8 thang 2009 ve CT trong diem 5nam_1 Bieu 6 thang nam 2011_Bieu du thao QD von ho tro co MT 5" xfId="7540" xr:uid="{00000000-0005-0000-0000-00000A0C0000}"/>
    <cellStyle name="1_BC 8 thang 2009 ve CT trong diem 5nam_1 Bieu 6 thang nam 2011_Bieu du thao QD von ho tro co MT 6" xfId="7541" xr:uid="{00000000-0005-0000-0000-00000B0C0000}"/>
    <cellStyle name="1_BC 8 thang 2009 ve CT trong diem 5nam_1 Bieu 6 thang nam 2011_Ke hoach 2012 (theo doi)" xfId="7542" xr:uid="{00000000-0005-0000-0000-00000C0C0000}"/>
    <cellStyle name="1_BC 8 thang 2009 ve CT trong diem 5nam_1 Bieu 6 thang nam 2011_Ke hoach 2012 (theo doi) 2" xfId="7543" xr:uid="{00000000-0005-0000-0000-00000D0C0000}"/>
    <cellStyle name="1_BC 8 thang 2009 ve CT trong diem 5nam_1 Bieu 6 thang nam 2011_Ke hoach 2012 (theo doi) 2 2" xfId="7544" xr:uid="{00000000-0005-0000-0000-00000E0C0000}"/>
    <cellStyle name="1_BC 8 thang 2009 ve CT trong diem 5nam_1 Bieu 6 thang nam 2011_Ke hoach 2012 (theo doi) 2 2 2" xfId="7545" xr:uid="{00000000-0005-0000-0000-00000F0C0000}"/>
    <cellStyle name="1_BC 8 thang 2009 ve CT trong diem 5nam_1 Bieu 6 thang nam 2011_Ke hoach 2012 (theo doi) 2 2 3" xfId="7546" xr:uid="{00000000-0005-0000-0000-0000100C0000}"/>
    <cellStyle name="1_BC 8 thang 2009 ve CT trong diem 5nam_1 Bieu 6 thang nam 2011_Ke hoach 2012 (theo doi) 2 2 4" xfId="7547" xr:uid="{00000000-0005-0000-0000-0000110C0000}"/>
    <cellStyle name="1_BC 8 thang 2009 ve CT trong diem 5nam_1 Bieu 6 thang nam 2011_Ke hoach 2012 (theo doi) 2 3" xfId="7548" xr:uid="{00000000-0005-0000-0000-0000120C0000}"/>
    <cellStyle name="1_BC 8 thang 2009 ve CT trong diem 5nam_1 Bieu 6 thang nam 2011_Ke hoach 2012 (theo doi) 2 4" xfId="7549" xr:uid="{00000000-0005-0000-0000-0000130C0000}"/>
    <cellStyle name="1_BC 8 thang 2009 ve CT trong diem 5nam_1 Bieu 6 thang nam 2011_Ke hoach 2012 (theo doi) 2 5" xfId="7550" xr:uid="{00000000-0005-0000-0000-0000140C0000}"/>
    <cellStyle name="1_BC 8 thang 2009 ve CT trong diem 5nam_1 Bieu 6 thang nam 2011_Ke hoach 2012 (theo doi) 3" xfId="7551" xr:uid="{00000000-0005-0000-0000-0000150C0000}"/>
    <cellStyle name="1_BC 8 thang 2009 ve CT trong diem 5nam_1 Bieu 6 thang nam 2011_Ke hoach 2012 (theo doi) 3 2" xfId="7552" xr:uid="{00000000-0005-0000-0000-0000160C0000}"/>
    <cellStyle name="1_BC 8 thang 2009 ve CT trong diem 5nam_1 Bieu 6 thang nam 2011_Ke hoach 2012 (theo doi) 3 3" xfId="7553" xr:uid="{00000000-0005-0000-0000-0000170C0000}"/>
    <cellStyle name="1_BC 8 thang 2009 ve CT trong diem 5nam_1 Bieu 6 thang nam 2011_Ke hoach 2012 (theo doi) 3 4" xfId="7554" xr:uid="{00000000-0005-0000-0000-0000180C0000}"/>
    <cellStyle name="1_BC 8 thang 2009 ve CT trong diem 5nam_1 Bieu 6 thang nam 2011_Ke hoach 2012 (theo doi) 4" xfId="7555" xr:uid="{00000000-0005-0000-0000-0000190C0000}"/>
    <cellStyle name="1_BC 8 thang 2009 ve CT trong diem 5nam_1 Bieu 6 thang nam 2011_Ke hoach 2012 (theo doi) 5" xfId="7556" xr:uid="{00000000-0005-0000-0000-00001A0C0000}"/>
    <cellStyle name="1_BC 8 thang 2009 ve CT trong diem 5nam_1 Bieu 6 thang nam 2011_Ke hoach 2012 (theo doi) 6" xfId="7557" xr:uid="{00000000-0005-0000-0000-00001B0C0000}"/>
    <cellStyle name="1_BC 8 thang 2009 ve CT trong diem 5nam_1 Bieu 6 thang nam 2011_Ke hoach 2012 theo doi (giai ngan 30.6.12)" xfId="7558" xr:uid="{00000000-0005-0000-0000-00001C0C0000}"/>
    <cellStyle name="1_BC 8 thang 2009 ve CT trong diem 5nam_1 Bieu 6 thang nam 2011_Ke hoach 2012 theo doi (giai ngan 30.6.12) 2" xfId="7559" xr:uid="{00000000-0005-0000-0000-00001D0C0000}"/>
    <cellStyle name="1_BC 8 thang 2009 ve CT trong diem 5nam_1 Bieu 6 thang nam 2011_Ke hoach 2012 theo doi (giai ngan 30.6.12) 2 2" xfId="7560" xr:uid="{00000000-0005-0000-0000-00001E0C0000}"/>
    <cellStyle name="1_BC 8 thang 2009 ve CT trong diem 5nam_1 Bieu 6 thang nam 2011_Ke hoach 2012 theo doi (giai ngan 30.6.12) 2 2 2" xfId="7561" xr:uid="{00000000-0005-0000-0000-00001F0C0000}"/>
    <cellStyle name="1_BC 8 thang 2009 ve CT trong diem 5nam_1 Bieu 6 thang nam 2011_Ke hoach 2012 theo doi (giai ngan 30.6.12) 2 2 3" xfId="7562" xr:uid="{00000000-0005-0000-0000-0000200C0000}"/>
    <cellStyle name="1_BC 8 thang 2009 ve CT trong diem 5nam_1 Bieu 6 thang nam 2011_Ke hoach 2012 theo doi (giai ngan 30.6.12) 2 2 4" xfId="7563" xr:uid="{00000000-0005-0000-0000-0000210C0000}"/>
    <cellStyle name="1_BC 8 thang 2009 ve CT trong diem 5nam_1 Bieu 6 thang nam 2011_Ke hoach 2012 theo doi (giai ngan 30.6.12) 2 3" xfId="7564" xr:uid="{00000000-0005-0000-0000-0000220C0000}"/>
    <cellStyle name="1_BC 8 thang 2009 ve CT trong diem 5nam_1 Bieu 6 thang nam 2011_Ke hoach 2012 theo doi (giai ngan 30.6.12) 2 4" xfId="7565" xr:uid="{00000000-0005-0000-0000-0000230C0000}"/>
    <cellStyle name="1_BC 8 thang 2009 ve CT trong diem 5nam_1 Bieu 6 thang nam 2011_Ke hoach 2012 theo doi (giai ngan 30.6.12) 2 5" xfId="7566" xr:uid="{00000000-0005-0000-0000-0000240C0000}"/>
    <cellStyle name="1_BC 8 thang 2009 ve CT trong diem 5nam_1 Bieu 6 thang nam 2011_Ke hoach 2012 theo doi (giai ngan 30.6.12) 3" xfId="7567" xr:uid="{00000000-0005-0000-0000-0000250C0000}"/>
    <cellStyle name="1_BC 8 thang 2009 ve CT trong diem 5nam_1 Bieu 6 thang nam 2011_Ke hoach 2012 theo doi (giai ngan 30.6.12) 3 2" xfId="7568" xr:uid="{00000000-0005-0000-0000-0000260C0000}"/>
    <cellStyle name="1_BC 8 thang 2009 ve CT trong diem 5nam_1 Bieu 6 thang nam 2011_Ke hoach 2012 theo doi (giai ngan 30.6.12) 3 3" xfId="7569" xr:uid="{00000000-0005-0000-0000-0000270C0000}"/>
    <cellStyle name="1_BC 8 thang 2009 ve CT trong diem 5nam_1 Bieu 6 thang nam 2011_Ke hoach 2012 theo doi (giai ngan 30.6.12) 3 4" xfId="7570" xr:uid="{00000000-0005-0000-0000-0000280C0000}"/>
    <cellStyle name="1_BC 8 thang 2009 ve CT trong diem 5nam_1 Bieu 6 thang nam 2011_Ke hoach 2012 theo doi (giai ngan 30.6.12) 4" xfId="7571" xr:uid="{00000000-0005-0000-0000-0000290C0000}"/>
    <cellStyle name="1_BC 8 thang 2009 ve CT trong diem 5nam_1 Bieu 6 thang nam 2011_Ke hoach 2012 theo doi (giai ngan 30.6.12) 5" xfId="7572" xr:uid="{00000000-0005-0000-0000-00002A0C0000}"/>
    <cellStyle name="1_BC 8 thang 2009 ve CT trong diem 5nam_1 Bieu 6 thang nam 2011_Ke hoach 2012 theo doi (giai ngan 30.6.12) 6" xfId="7573" xr:uid="{00000000-0005-0000-0000-00002B0C0000}"/>
    <cellStyle name="1_BC 8 thang 2009 ve CT trong diem 5nam_Bao cao doan cong tac cua Bo thang 4-2010" xfId="7574" xr:uid="{00000000-0005-0000-0000-00002C0C0000}"/>
    <cellStyle name="1_BC 8 thang 2009 ve CT trong diem 5nam_Bao cao doan cong tac cua Bo thang 4-2010 2" xfId="7575" xr:uid="{00000000-0005-0000-0000-00002D0C0000}"/>
    <cellStyle name="1_BC 8 thang 2009 ve CT trong diem 5nam_Bao cao doan cong tac cua Bo thang 4-2010 2 2" xfId="7576" xr:uid="{00000000-0005-0000-0000-00002E0C0000}"/>
    <cellStyle name="1_BC 8 thang 2009 ve CT trong diem 5nam_Bao cao doan cong tac cua Bo thang 4-2010 2 3" xfId="7577" xr:uid="{00000000-0005-0000-0000-00002F0C0000}"/>
    <cellStyle name="1_BC 8 thang 2009 ve CT trong diem 5nam_Bao cao doan cong tac cua Bo thang 4-2010 2 4" xfId="7578" xr:uid="{00000000-0005-0000-0000-0000300C0000}"/>
    <cellStyle name="1_BC 8 thang 2009 ve CT trong diem 5nam_Bao cao doan cong tac cua Bo thang 4-2010 3" xfId="7579" xr:uid="{00000000-0005-0000-0000-0000310C0000}"/>
    <cellStyle name="1_BC 8 thang 2009 ve CT trong diem 5nam_Bao cao doan cong tac cua Bo thang 4-2010 4" xfId="7580" xr:uid="{00000000-0005-0000-0000-0000320C0000}"/>
    <cellStyle name="1_BC 8 thang 2009 ve CT trong diem 5nam_Bao cao doan cong tac cua Bo thang 4-2010 5" xfId="7581" xr:uid="{00000000-0005-0000-0000-0000330C0000}"/>
    <cellStyle name="1_BC 8 thang 2009 ve CT trong diem 5nam_Bao cao doan cong tac cua Bo thang 4-2010_BC von DTPT 6 thang 2012" xfId="7582" xr:uid="{00000000-0005-0000-0000-0000340C0000}"/>
    <cellStyle name="1_BC 8 thang 2009 ve CT trong diem 5nam_Bao cao doan cong tac cua Bo thang 4-2010_BC von DTPT 6 thang 2012 2" xfId="7583" xr:uid="{00000000-0005-0000-0000-0000350C0000}"/>
    <cellStyle name="1_BC 8 thang 2009 ve CT trong diem 5nam_Bao cao doan cong tac cua Bo thang 4-2010_BC von DTPT 6 thang 2012 2 2" xfId="7584" xr:uid="{00000000-0005-0000-0000-0000360C0000}"/>
    <cellStyle name="1_BC 8 thang 2009 ve CT trong diem 5nam_Bao cao doan cong tac cua Bo thang 4-2010_BC von DTPT 6 thang 2012 2 3" xfId="7585" xr:uid="{00000000-0005-0000-0000-0000370C0000}"/>
    <cellStyle name="1_BC 8 thang 2009 ve CT trong diem 5nam_Bao cao doan cong tac cua Bo thang 4-2010_BC von DTPT 6 thang 2012 2 4" xfId="7586" xr:uid="{00000000-0005-0000-0000-0000380C0000}"/>
    <cellStyle name="1_BC 8 thang 2009 ve CT trong diem 5nam_Bao cao doan cong tac cua Bo thang 4-2010_BC von DTPT 6 thang 2012 3" xfId="7587" xr:uid="{00000000-0005-0000-0000-0000390C0000}"/>
    <cellStyle name="1_BC 8 thang 2009 ve CT trong diem 5nam_Bao cao doan cong tac cua Bo thang 4-2010_BC von DTPT 6 thang 2012 4" xfId="7588" xr:uid="{00000000-0005-0000-0000-00003A0C0000}"/>
    <cellStyle name="1_BC 8 thang 2009 ve CT trong diem 5nam_Bao cao doan cong tac cua Bo thang 4-2010_BC von DTPT 6 thang 2012 5" xfId="7589" xr:uid="{00000000-0005-0000-0000-00003B0C0000}"/>
    <cellStyle name="1_BC 8 thang 2009 ve CT trong diem 5nam_Bao cao doan cong tac cua Bo thang 4-2010_Bieu du thao QD von ho tro co MT" xfId="7590" xr:uid="{00000000-0005-0000-0000-00003C0C0000}"/>
    <cellStyle name="1_BC 8 thang 2009 ve CT trong diem 5nam_Bao cao doan cong tac cua Bo thang 4-2010_Bieu du thao QD von ho tro co MT 2" xfId="7591" xr:uid="{00000000-0005-0000-0000-00003D0C0000}"/>
    <cellStyle name="1_BC 8 thang 2009 ve CT trong diem 5nam_Bao cao doan cong tac cua Bo thang 4-2010_Bieu du thao QD von ho tro co MT 2 2" xfId="7592" xr:uid="{00000000-0005-0000-0000-00003E0C0000}"/>
    <cellStyle name="1_BC 8 thang 2009 ve CT trong diem 5nam_Bao cao doan cong tac cua Bo thang 4-2010_Bieu du thao QD von ho tro co MT 2 3" xfId="7593" xr:uid="{00000000-0005-0000-0000-00003F0C0000}"/>
    <cellStyle name="1_BC 8 thang 2009 ve CT trong diem 5nam_Bao cao doan cong tac cua Bo thang 4-2010_Bieu du thao QD von ho tro co MT 2 4" xfId="7594" xr:uid="{00000000-0005-0000-0000-0000400C0000}"/>
    <cellStyle name="1_BC 8 thang 2009 ve CT trong diem 5nam_Bao cao doan cong tac cua Bo thang 4-2010_Bieu du thao QD von ho tro co MT 3" xfId="7595" xr:uid="{00000000-0005-0000-0000-0000410C0000}"/>
    <cellStyle name="1_BC 8 thang 2009 ve CT trong diem 5nam_Bao cao doan cong tac cua Bo thang 4-2010_Bieu du thao QD von ho tro co MT 4" xfId="7596" xr:uid="{00000000-0005-0000-0000-0000420C0000}"/>
    <cellStyle name="1_BC 8 thang 2009 ve CT trong diem 5nam_Bao cao doan cong tac cua Bo thang 4-2010_Bieu du thao QD von ho tro co MT 5" xfId="7597" xr:uid="{00000000-0005-0000-0000-0000430C0000}"/>
    <cellStyle name="1_BC 8 thang 2009 ve CT trong diem 5nam_Bao cao doan cong tac cua Bo thang 4-2010_Dang ky phan khai von ODA (gui Bo)" xfId="7598" xr:uid="{00000000-0005-0000-0000-0000440C0000}"/>
    <cellStyle name="1_BC 8 thang 2009 ve CT trong diem 5nam_Bao cao doan cong tac cua Bo thang 4-2010_Dang ky phan khai von ODA (gui Bo) 2" xfId="7599" xr:uid="{00000000-0005-0000-0000-0000450C0000}"/>
    <cellStyle name="1_BC 8 thang 2009 ve CT trong diem 5nam_Bao cao doan cong tac cua Bo thang 4-2010_Dang ky phan khai von ODA (gui Bo) 2 2" xfId="7600" xr:uid="{00000000-0005-0000-0000-0000460C0000}"/>
    <cellStyle name="1_BC 8 thang 2009 ve CT trong diem 5nam_Bao cao doan cong tac cua Bo thang 4-2010_Dang ky phan khai von ODA (gui Bo) 2 3" xfId="7601" xr:uid="{00000000-0005-0000-0000-0000470C0000}"/>
    <cellStyle name="1_BC 8 thang 2009 ve CT trong diem 5nam_Bao cao doan cong tac cua Bo thang 4-2010_Dang ky phan khai von ODA (gui Bo) 2 4" xfId="7602" xr:uid="{00000000-0005-0000-0000-0000480C0000}"/>
    <cellStyle name="1_BC 8 thang 2009 ve CT trong diem 5nam_Bao cao doan cong tac cua Bo thang 4-2010_Dang ky phan khai von ODA (gui Bo) 3" xfId="7603" xr:uid="{00000000-0005-0000-0000-0000490C0000}"/>
    <cellStyle name="1_BC 8 thang 2009 ve CT trong diem 5nam_Bao cao doan cong tac cua Bo thang 4-2010_Dang ky phan khai von ODA (gui Bo) 4" xfId="7604" xr:uid="{00000000-0005-0000-0000-00004A0C0000}"/>
    <cellStyle name="1_BC 8 thang 2009 ve CT trong diem 5nam_Bao cao doan cong tac cua Bo thang 4-2010_Dang ky phan khai von ODA (gui Bo) 5" xfId="7605" xr:uid="{00000000-0005-0000-0000-00004B0C0000}"/>
    <cellStyle name="1_BC 8 thang 2009 ve CT trong diem 5nam_Bao cao doan cong tac cua Bo thang 4-2010_Dang ky phan khai von ODA (gui Bo)_BC von DTPT 6 thang 2012" xfId="7606" xr:uid="{00000000-0005-0000-0000-00004C0C0000}"/>
    <cellStyle name="1_BC 8 thang 2009 ve CT trong diem 5nam_Bao cao doan cong tac cua Bo thang 4-2010_Dang ky phan khai von ODA (gui Bo)_BC von DTPT 6 thang 2012 2" xfId="7607" xr:uid="{00000000-0005-0000-0000-00004D0C0000}"/>
    <cellStyle name="1_BC 8 thang 2009 ve CT trong diem 5nam_Bao cao doan cong tac cua Bo thang 4-2010_Dang ky phan khai von ODA (gui Bo)_BC von DTPT 6 thang 2012 2 2" xfId="7608" xr:uid="{00000000-0005-0000-0000-00004E0C0000}"/>
    <cellStyle name="1_BC 8 thang 2009 ve CT trong diem 5nam_Bao cao doan cong tac cua Bo thang 4-2010_Dang ky phan khai von ODA (gui Bo)_BC von DTPT 6 thang 2012 2 3" xfId="7609" xr:uid="{00000000-0005-0000-0000-00004F0C0000}"/>
    <cellStyle name="1_BC 8 thang 2009 ve CT trong diem 5nam_Bao cao doan cong tac cua Bo thang 4-2010_Dang ky phan khai von ODA (gui Bo)_BC von DTPT 6 thang 2012 2 4" xfId="7610" xr:uid="{00000000-0005-0000-0000-0000500C0000}"/>
    <cellStyle name="1_BC 8 thang 2009 ve CT trong diem 5nam_Bao cao doan cong tac cua Bo thang 4-2010_Dang ky phan khai von ODA (gui Bo)_BC von DTPT 6 thang 2012 3" xfId="7611" xr:uid="{00000000-0005-0000-0000-0000510C0000}"/>
    <cellStyle name="1_BC 8 thang 2009 ve CT trong diem 5nam_Bao cao doan cong tac cua Bo thang 4-2010_Dang ky phan khai von ODA (gui Bo)_BC von DTPT 6 thang 2012 4" xfId="7612" xr:uid="{00000000-0005-0000-0000-0000520C0000}"/>
    <cellStyle name="1_BC 8 thang 2009 ve CT trong diem 5nam_Bao cao doan cong tac cua Bo thang 4-2010_Dang ky phan khai von ODA (gui Bo)_BC von DTPT 6 thang 2012 5" xfId="7613" xr:uid="{00000000-0005-0000-0000-0000530C0000}"/>
    <cellStyle name="1_BC 8 thang 2009 ve CT trong diem 5nam_Bao cao doan cong tac cua Bo thang 4-2010_Dang ky phan khai von ODA (gui Bo)_Bieu du thao QD von ho tro co MT" xfId="7614" xr:uid="{00000000-0005-0000-0000-0000540C0000}"/>
    <cellStyle name="1_BC 8 thang 2009 ve CT trong diem 5nam_Bao cao doan cong tac cua Bo thang 4-2010_Dang ky phan khai von ODA (gui Bo)_Bieu du thao QD von ho tro co MT 2" xfId="7615" xr:uid="{00000000-0005-0000-0000-0000550C0000}"/>
    <cellStyle name="1_BC 8 thang 2009 ve CT trong diem 5nam_Bao cao doan cong tac cua Bo thang 4-2010_Dang ky phan khai von ODA (gui Bo)_Bieu du thao QD von ho tro co MT 2 2" xfId="7616" xr:uid="{00000000-0005-0000-0000-0000560C0000}"/>
    <cellStyle name="1_BC 8 thang 2009 ve CT trong diem 5nam_Bao cao doan cong tac cua Bo thang 4-2010_Dang ky phan khai von ODA (gui Bo)_Bieu du thao QD von ho tro co MT 2 3" xfId="7617" xr:uid="{00000000-0005-0000-0000-0000570C0000}"/>
    <cellStyle name="1_BC 8 thang 2009 ve CT trong diem 5nam_Bao cao doan cong tac cua Bo thang 4-2010_Dang ky phan khai von ODA (gui Bo)_Bieu du thao QD von ho tro co MT 2 4" xfId="7618" xr:uid="{00000000-0005-0000-0000-0000580C0000}"/>
    <cellStyle name="1_BC 8 thang 2009 ve CT trong diem 5nam_Bao cao doan cong tac cua Bo thang 4-2010_Dang ky phan khai von ODA (gui Bo)_Bieu du thao QD von ho tro co MT 3" xfId="7619" xr:uid="{00000000-0005-0000-0000-0000590C0000}"/>
    <cellStyle name="1_BC 8 thang 2009 ve CT trong diem 5nam_Bao cao doan cong tac cua Bo thang 4-2010_Dang ky phan khai von ODA (gui Bo)_Bieu du thao QD von ho tro co MT 4" xfId="7620" xr:uid="{00000000-0005-0000-0000-00005A0C0000}"/>
    <cellStyle name="1_BC 8 thang 2009 ve CT trong diem 5nam_Bao cao doan cong tac cua Bo thang 4-2010_Dang ky phan khai von ODA (gui Bo)_Bieu du thao QD von ho tro co MT 5" xfId="7621" xr:uid="{00000000-0005-0000-0000-00005B0C0000}"/>
    <cellStyle name="1_BC 8 thang 2009 ve CT trong diem 5nam_Bao cao doan cong tac cua Bo thang 4-2010_Dang ky phan khai von ODA (gui Bo)_Ke hoach 2012 theo doi (giai ngan 30.6.12)" xfId="7622" xr:uid="{00000000-0005-0000-0000-00005C0C0000}"/>
    <cellStyle name="1_BC 8 thang 2009 ve CT trong diem 5nam_Bao cao doan cong tac cua Bo thang 4-2010_Dang ky phan khai von ODA (gui Bo)_Ke hoach 2012 theo doi (giai ngan 30.6.12) 2" xfId="7623" xr:uid="{00000000-0005-0000-0000-00005D0C0000}"/>
    <cellStyle name="1_BC 8 thang 2009 ve CT trong diem 5nam_Bao cao doan cong tac cua Bo thang 4-2010_Dang ky phan khai von ODA (gui Bo)_Ke hoach 2012 theo doi (giai ngan 30.6.12) 2 2" xfId="7624" xr:uid="{00000000-0005-0000-0000-00005E0C0000}"/>
    <cellStyle name="1_BC 8 thang 2009 ve CT trong diem 5nam_Bao cao doan cong tac cua Bo thang 4-2010_Dang ky phan khai von ODA (gui Bo)_Ke hoach 2012 theo doi (giai ngan 30.6.12) 2 3" xfId="7625" xr:uid="{00000000-0005-0000-0000-00005F0C0000}"/>
    <cellStyle name="1_BC 8 thang 2009 ve CT trong diem 5nam_Bao cao doan cong tac cua Bo thang 4-2010_Dang ky phan khai von ODA (gui Bo)_Ke hoach 2012 theo doi (giai ngan 30.6.12) 2 4" xfId="7626" xr:uid="{00000000-0005-0000-0000-0000600C0000}"/>
    <cellStyle name="1_BC 8 thang 2009 ve CT trong diem 5nam_Bao cao doan cong tac cua Bo thang 4-2010_Dang ky phan khai von ODA (gui Bo)_Ke hoach 2012 theo doi (giai ngan 30.6.12) 3" xfId="7627" xr:uid="{00000000-0005-0000-0000-0000610C0000}"/>
    <cellStyle name="1_BC 8 thang 2009 ve CT trong diem 5nam_Bao cao doan cong tac cua Bo thang 4-2010_Dang ky phan khai von ODA (gui Bo)_Ke hoach 2012 theo doi (giai ngan 30.6.12) 4" xfId="7628" xr:uid="{00000000-0005-0000-0000-0000620C0000}"/>
    <cellStyle name="1_BC 8 thang 2009 ve CT trong diem 5nam_Bao cao doan cong tac cua Bo thang 4-2010_Dang ky phan khai von ODA (gui Bo)_Ke hoach 2012 theo doi (giai ngan 30.6.12) 5" xfId="7629" xr:uid="{00000000-0005-0000-0000-0000630C0000}"/>
    <cellStyle name="1_BC 8 thang 2009 ve CT trong diem 5nam_Bao cao doan cong tac cua Bo thang 4-2010_Ke hoach 2012 (theo doi)" xfId="7630" xr:uid="{00000000-0005-0000-0000-0000640C0000}"/>
    <cellStyle name="1_BC 8 thang 2009 ve CT trong diem 5nam_Bao cao doan cong tac cua Bo thang 4-2010_Ke hoach 2012 (theo doi) 2" xfId="7631" xr:uid="{00000000-0005-0000-0000-0000650C0000}"/>
    <cellStyle name="1_BC 8 thang 2009 ve CT trong diem 5nam_Bao cao doan cong tac cua Bo thang 4-2010_Ke hoach 2012 (theo doi) 2 2" xfId="7632" xr:uid="{00000000-0005-0000-0000-0000660C0000}"/>
    <cellStyle name="1_BC 8 thang 2009 ve CT trong diem 5nam_Bao cao doan cong tac cua Bo thang 4-2010_Ke hoach 2012 (theo doi) 2 3" xfId="7633" xr:uid="{00000000-0005-0000-0000-0000670C0000}"/>
    <cellStyle name="1_BC 8 thang 2009 ve CT trong diem 5nam_Bao cao doan cong tac cua Bo thang 4-2010_Ke hoach 2012 (theo doi) 2 4" xfId="7634" xr:uid="{00000000-0005-0000-0000-0000680C0000}"/>
    <cellStyle name="1_BC 8 thang 2009 ve CT trong diem 5nam_Bao cao doan cong tac cua Bo thang 4-2010_Ke hoach 2012 (theo doi) 3" xfId="7635" xr:uid="{00000000-0005-0000-0000-0000690C0000}"/>
    <cellStyle name="1_BC 8 thang 2009 ve CT trong diem 5nam_Bao cao doan cong tac cua Bo thang 4-2010_Ke hoach 2012 (theo doi) 4" xfId="7636" xr:uid="{00000000-0005-0000-0000-00006A0C0000}"/>
    <cellStyle name="1_BC 8 thang 2009 ve CT trong diem 5nam_Bao cao doan cong tac cua Bo thang 4-2010_Ke hoach 2012 (theo doi) 5" xfId="7637" xr:uid="{00000000-0005-0000-0000-00006B0C0000}"/>
    <cellStyle name="1_BC 8 thang 2009 ve CT trong diem 5nam_Bao cao doan cong tac cua Bo thang 4-2010_Ke hoach 2012 theo doi (giai ngan 30.6.12)" xfId="7638" xr:uid="{00000000-0005-0000-0000-00006C0C0000}"/>
    <cellStyle name="1_BC 8 thang 2009 ve CT trong diem 5nam_Bao cao doan cong tac cua Bo thang 4-2010_Ke hoach 2012 theo doi (giai ngan 30.6.12) 2" xfId="7639" xr:uid="{00000000-0005-0000-0000-00006D0C0000}"/>
    <cellStyle name="1_BC 8 thang 2009 ve CT trong diem 5nam_Bao cao doan cong tac cua Bo thang 4-2010_Ke hoach 2012 theo doi (giai ngan 30.6.12) 2 2" xfId="7640" xr:uid="{00000000-0005-0000-0000-00006E0C0000}"/>
    <cellStyle name="1_BC 8 thang 2009 ve CT trong diem 5nam_Bao cao doan cong tac cua Bo thang 4-2010_Ke hoach 2012 theo doi (giai ngan 30.6.12) 2 3" xfId="7641" xr:uid="{00000000-0005-0000-0000-00006F0C0000}"/>
    <cellStyle name="1_BC 8 thang 2009 ve CT trong diem 5nam_Bao cao doan cong tac cua Bo thang 4-2010_Ke hoach 2012 theo doi (giai ngan 30.6.12) 2 4" xfId="7642" xr:uid="{00000000-0005-0000-0000-0000700C0000}"/>
    <cellStyle name="1_BC 8 thang 2009 ve CT trong diem 5nam_Bao cao doan cong tac cua Bo thang 4-2010_Ke hoach 2012 theo doi (giai ngan 30.6.12) 3" xfId="7643" xr:uid="{00000000-0005-0000-0000-0000710C0000}"/>
    <cellStyle name="1_BC 8 thang 2009 ve CT trong diem 5nam_Bao cao doan cong tac cua Bo thang 4-2010_Ke hoach 2012 theo doi (giai ngan 30.6.12) 4" xfId="7644" xr:uid="{00000000-0005-0000-0000-0000720C0000}"/>
    <cellStyle name="1_BC 8 thang 2009 ve CT trong diem 5nam_Bao cao doan cong tac cua Bo thang 4-2010_Ke hoach 2012 theo doi (giai ngan 30.6.12) 5" xfId="7645" xr:uid="{00000000-0005-0000-0000-0000730C0000}"/>
    <cellStyle name="1_BC 8 thang 2009 ve CT trong diem 5nam_BC cong trinh trong diem" xfId="7646" xr:uid="{00000000-0005-0000-0000-0000740C0000}"/>
    <cellStyle name="1_BC 8 thang 2009 ve CT trong diem 5nam_BC cong trinh trong diem 2" xfId="7647" xr:uid="{00000000-0005-0000-0000-0000750C0000}"/>
    <cellStyle name="1_BC 8 thang 2009 ve CT trong diem 5nam_BC cong trinh trong diem 2 2" xfId="7648" xr:uid="{00000000-0005-0000-0000-0000760C0000}"/>
    <cellStyle name="1_BC 8 thang 2009 ve CT trong diem 5nam_BC cong trinh trong diem 2 2 2" xfId="7649" xr:uid="{00000000-0005-0000-0000-0000770C0000}"/>
    <cellStyle name="1_BC 8 thang 2009 ve CT trong diem 5nam_BC cong trinh trong diem 2 2 3" xfId="7650" xr:uid="{00000000-0005-0000-0000-0000780C0000}"/>
    <cellStyle name="1_BC 8 thang 2009 ve CT trong diem 5nam_BC cong trinh trong diem 2 2 4" xfId="7651" xr:uid="{00000000-0005-0000-0000-0000790C0000}"/>
    <cellStyle name="1_BC 8 thang 2009 ve CT trong diem 5nam_BC cong trinh trong diem 2 3" xfId="7652" xr:uid="{00000000-0005-0000-0000-00007A0C0000}"/>
    <cellStyle name="1_BC 8 thang 2009 ve CT trong diem 5nam_BC cong trinh trong diem 2 4" xfId="7653" xr:uid="{00000000-0005-0000-0000-00007B0C0000}"/>
    <cellStyle name="1_BC 8 thang 2009 ve CT trong diem 5nam_BC cong trinh trong diem 2 5" xfId="7654" xr:uid="{00000000-0005-0000-0000-00007C0C0000}"/>
    <cellStyle name="1_BC 8 thang 2009 ve CT trong diem 5nam_BC cong trinh trong diem 3" xfId="7655" xr:uid="{00000000-0005-0000-0000-00007D0C0000}"/>
    <cellStyle name="1_BC 8 thang 2009 ve CT trong diem 5nam_BC cong trinh trong diem 3 2" xfId="7656" xr:uid="{00000000-0005-0000-0000-00007E0C0000}"/>
    <cellStyle name="1_BC 8 thang 2009 ve CT trong diem 5nam_BC cong trinh trong diem 3 3" xfId="7657" xr:uid="{00000000-0005-0000-0000-00007F0C0000}"/>
    <cellStyle name="1_BC 8 thang 2009 ve CT trong diem 5nam_BC cong trinh trong diem 3 4" xfId="7658" xr:uid="{00000000-0005-0000-0000-0000800C0000}"/>
    <cellStyle name="1_BC 8 thang 2009 ve CT trong diem 5nam_BC cong trinh trong diem 4" xfId="7659" xr:uid="{00000000-0005-0000-0000-0000810C0000}"/>
    <cellStyle name="1_BC 8 thang 2009 ve CT trong diem 5nam_BC cong trinh trong diem 5" xfId="7660" xr:uid="{00000000-0005-0000-0000-0000820C0000}"/>
    <cellStyle name="1_BC 8 thang 2009 ve CT trong diem 5nam_BC cong trinh trong diem 6" xfId="7661" xr:uid="{00000000-0005-0000-0000-0000830C0000}"/>
    <cellStyle name="1_BC 8 thang 2009 ve CT trong diem 5nam_BC cong trinh trong diem_BC von DTPT 6 thang 2012" xfId="7662" xr:uid="{00000000-0005-0000-0000-0000840C0000}"/>
    <cellStyle name="1_BC 8 thang 2009 ve CT trong diem 5nam_BC cong trinh trong diem_BC von DTPT 6 thang 2012 2" xfId="7663" xr:uid="{00000000-0005-0000-0000-0000850C0000}"/>
    <cellStyle name="1_BC 8 thang 2009 ve CT trong diem 5nam_BC cong trinh trong diem_BC von DTPT 6 thang 2012 2 2" xfId="7664" xr:uid="{00000000-0005-0000-0000-0000860C0000}"/>
    <cellStyle name="1_BC 8 thang 2009 ve CT trong diem 5nam_BC cong trinh trong diem_BC von DTPT 6 thang 2012 2 2 2" xfId="7665" xr:uid="{00000000-0005-0000-0000-0000870C0000}"/>
    <cellStyle name="1_BC 8 thang 2009 ve CT trong diem 5nam_BC cong trinh trong diem_BC von DTPT 6 thang 2012 2 2 3" xfId="7666" xr:uid="{00000000-0005-0000-0000-0000880C0000}"/>
    <cellStyle name="1_BC 8 thang 2009 ve CT trong diem 5nam_BC cong trinh trong diem_BC von DTPT 6 thang 2012 2 2 4" xfId="7667" xr:uid="{00000000-0005-0000-0000-0000890C0000}"/>
    <cellStyle name="1_BC 8 thang 2009 ve CT trong diem 5nam_BC cong trinh trong diem_BC von DTPT 6 thang 2012 2 3" xfId="7668" xr:uid="{00000000-0005-0000-0000-00008A0C0000}"/>
    <cellStyle name="1_BC 8 thang 2009 ve CT trong diem 5nam_BC cong trinh trong diem_BC von DTPT 6 thang 2012 2 4" xfId="7669" xr:uid="{00000000-0005-0000-0000-00008B0C0000}"/>
    <cellStyle name="1_BC 8 thang 2009 ve CT trong diem 5nam_BC cong trinh trong diem_BC von DTPT 6 thang 2012 2 5" xfId="7670" xr:uid="{00000000-0005-0000-0000-00008C0C0000}"/>
    <cellStyle name="1_BC 8 thang 2009 ve CT trong diem 5nam_BC cong trinh trong diem_BC von DTPT 6 thang 2012 3" xfId="7671" xr:uid="{00000000-0005-0000-0000-00008D0C0000}"/>
    <cellStyle name="1_BC 8 thang 2009 ve CT trong diem 5nam_BC cong trinh trong diem_BC von DTPT 6 thang 2012 3 2" xfId="7672" xr:uid="{00000000-0005-0000-0000-00008E0C0000}"/>
    <cellStyle name="1_BC 8 thang 2009 ve CT trong diem 5nam_BC cong trinh trong diem_BC von DTPT 6 thang 2012 3 3" xfId="7673" xr:uid="{00000000-0005-0000-0000-00008F0C0000}"/>
    <cellStyle name="1_BC 8 thang 2009 ve CT trong diem 5nam_BC cong trinh trong diem_BC von DTPT 6 thang 2012 3 4" xfId="7674" xr:uid="{00000000-0005-0000-0000-0000900C0000}"/>
    <cellStyle name="1_BC 8 thang 2009 ve CT trong diem 5nam_BC cong trinh trong diem_BC von DTPT 6 thang 2012 4" xfId="7675" xr:uid="{00000000-0005-0000-0000-0000910C0000}"/>
    <cellStyle name="1_BC 8 thang 2009 ve CT trong diem 5nam_BC cong trinh trong diem_BC von DTPT 6 thang 2012 5" xfId="7676" xr:uid="{00000000-0005-0000-0000-0000920C0000}"/>
    <cellStyle name="1_BC 8 thang 2009 ve CT trong diem 5nam_BC cong trinh trong diem_BC von DTPT 6 thang 2012 6" xfId="7677" xr:uid="{00000000-0005-0000-0000-0000930C0000}"/>
    <cellStyle name="1_BC 8 thang 2009 ve CT trong diem 5nam_BC cong trinh trong diem_Bieu du thao QD von ho tro co MT" xfId="7678" xr:uid="{00000000-0005-0000-0000-0000940C0000}"/>
    <cellStyle name="1_BC 8 thang 2009 ve CT trong diem 5nam_BC cong trinh trong diem_Bieu du thao QD von ho tro co MT 2" xfId="7679" xr:uid="{00000000-0005-0000-0000-0000950C0000}"/>
    <cellStyle name="1_BC 8 thang 2009 ve CT trong diem 5nam_BC cong trinh trong diem_Bieu du thao QD von ho tro co MT 2 2" xfId="7680" xr:uid="{00000000-0005-0000-0000-0000960C0000}"/>
    <cellStyle name="1_BC 8 thang 2009 ve CT trong diem 5nam_BC cong trinh trong diem_Bieu du thao QD von ho tro co MT 2 2 2" xfId="7681" xr:uid="{00000000-0005-0000-0000-0000970C0000}"/>
    <cellStyle name="1_BC 8 thang 2009 ve CT trong diem 5nam_BC cong trinh trong diem_Bieu du thao QD von ho tro co MT 2 2 3" xfId="7682" xr:uid="{00000000-0005-0000-0000-0000980C0000}"/>
    <cellStyle name="1_BC 8 thang 2009 ve CT trong diem 5nam_BC cong trinh trong diem_Bieu du thao QD von ho tro co MT 2 2 4" xfId="7683" xr:uid="{00000000-0005-0000-0000-0000990C0000}"/>
    <cellStyle name="1_BC 8 thang 2009 ve CT trong diem 5nam_BC cong trinh trong diem_Bieu du thao QD von ho tro co MT 2 3" xfId="7684" xr:uid="{00000000-0005-0000-0000-00009A0C0000}"/>
    <cellStyle name="1_BC 8 thang 2009 ve CT trong diem 5nam_BC cong trinh trong diem_Bieu du thao QD von ho tro co MT 2 4" xfId="7685" xr:uid="{00000000-0005-0000-0000-00009B0C0000}"/>
    <cellStyle name="1_BC 8 thang 2009 ve CT trong diem 5nam_BC cong trinh trong diem_Bieu du thao QD von ho tro co MT 2 5" xfId="7686" xr:uid="{00000000-0005-0000-0000-00009C0C0000}"/>
    <cellStyle name="1_BC 8 thang 2009 ve CT trong diem 5nam_BC cong trinh trong diem_Bieu du thao QD von ho tro co MT 3" xfId="7687" xr:uid="{00000000-0005-0000-0000-00009D0C0000}"/>
    <cellStyle name="1_BC 8 thang 2009 ve CT trong diem 5nam_BC cong trinh trong diem_Bieu du thao QD von ho tro co MT 3 2" xfId="7688" xr:uid="{00000000-0005-0000-0000-00009E0C0000}"/>
    <cellStyle name="1_BC 8 thang 2009 ve CT trong diem 5nam_BC cong trinh trong diem_Bieu du thao QD von ho tro co MT 3 3" xfId="7689" xr:uid="{00000000-0005-0000-0000-00009F0C0000}"/>
    <cellStyle name="1_BC 8 thang 2009 ve CT trong diem 5nam_BC cong trinh trong diem_Bieu du thao QD von ho tro co MT 3 4" xfId="7690" xr:uid="{00000000-0005-0000-0000-0000A00C0000}"/>
    <cellStyle name="1_BC 8 thang 2009 ve CT trong diem 5nam_BC cong trinh trong diem_Bieu du thao QD von ho tro co MT 4" xfId="7691" xr:uid="{00000000-0005-0000-0000-0000A10C0000}"/>
    <cellStyle name="1_BC 8 thang 2009 ve CT trong diem 5nam_BC cong trinh trong diem_Bieu du thao QD von ho tro co MT 5" xfId="7692" xr:uid="{00000000-0005-0000-0000-0000A20C0000}"/>
    <cellStyle name="1_BC 8 thang 2009 ve CT trong diem 5nam_BC cong trinh trong diem_Bieu du thao QD von ho tro co MT 6" xfId="7693" xr:uid="{00000000-0005-0000-0000-0000A30C0000}"/>
    <cellStyle name="1_BC 8 thang 2009 ve CT trong diem 5nam_BC cong trinh trong diem_Ke hoach 2012 (theo doi)" xfId="7694" xr:uid="{00000000-0005-0000-0000-0000A40C0000}"/>
    <cellStyle name="1_BC 8 thang 2009 ve CT trong diem 5nam_BC cong trinh trong diem_Ke hoach 2012 (theo doi) 2" xfId="7695" xr:uid="{00000000-0005-0000-0000-0000A50C0000}"/>
    <cellStyle name="1_BC 8 thang 2009 ve CT trong diem 5nam_BC cong trinh trong diem_Ke hoach 2012 (theo doi) 2 2" xfId="7696" xr:uid="{00000000-0005-0000-0000-0000A60C0000}"/>
    <cellStyle name="1_BC 8 thang 2009 ve CT trong diem 5nam_BC cong trinh trong diem_Ke hoach 2012 (theo doi) 2 2 2" xfId="7697" xr:uid="{00000000-0005-0000-0000-0000A70C0000}"/>
    <cellStyle name="1_BC 8 thang 2009 ve CT trong diem 5nam_BC cong trinh trong diem_Ke hoach 2012 (theo doi) 2 2 3" xfId="7698" xr:uid="{00000000-0005-0000-0000-0000A80C0000}"/>
    <cellStyle name="1_BC 8 thang 2009 ve CT trong diem 5nam_BC cong trinh trong diem_Ke hoach 2012 (theo doi) 2 2 4" xfId="7699" xr:uid="{00000000-0005-0000-0000-0000A90C0000}"/>
    <cellStyle name="1_BC 8 thang 2009 ve CT trong diem 5nam_BC cong trinh trong diem_Ke hoach 2012 (theo doi) 2 3" xfId="7700" xr:uid="{00000000-0005-0000-0000-0000AA0C0000}"/>
    <cellStyle name="1_BC 8 thang 2009 ve CT trong diem 5nam_BC cong trinh trong diem_Ke hoach 2012 (theo doi) 2 4" xfId="7701" xr:uid="{00000000-0005-0000-0000-0000AB0C0000}"/>
    <cellStyle name="1_BC 8 thang 2009 ve CT trong diem 5nam_BC cong trinh trong diem_Ke hoach 2012 (theo doi) 2 5" xfId="7702" xr:uid="{00000000-0005-0000-0000-0000AC0C0000}"/>
    <cellStyle name="1_BC 8 thang 2009 ve CT trong diem 5nam_BC cong trinh trong diem_Ke hoach 2012 (theo doi) 3" xfId="7703" xr:uid="{00000000-0005-0000-0000-0000AD0C0000}"/>
    <cellStyle name="1_BC 8 thang 2009 ve CT trong diem 5nam_BC cong trinh trong diem_Ke hoach 2012 (theo doi) 3 2" xfId="7704" xr:uid="{00000000-0005-0000-0000-0000AE0C0000}"/>
    <cellStyle name="1_BC 8 thang 2009 ve CT trong diem 5nam_BC cong trinh trong diem_Ke hoach 2012 (theo doi) 3 3" xfId="7705" xr:uid="{00000000-0005-0000-0000-0000AF0C0000}"/>
    <cellStyle name="1_BC 8 thang 2009 ve CT trong diem 5nam_BC cong trinh trong diem_Ke hoach 2012 (theo doi) 3 4" xfId="7706" xr:uid="{00000000-0005-0000-0000-0000B00C0000}"/>
    <cellStyle name="1_BC 8 thang 2009 ve CT trong diem 5nam_BC cong trinh trong diem_Ke hoach 2012 (theo doi) 4" xfId="7707" xr:uid="{00000000-0005-0000-0000-0000B10C0000}"/>
    <cellStyle name="1_BC 8 thang 2009 ve CT trong diem 5nam_BC cong trinh trong diem_Ke hoach 2012 (theo doi) 5" xfId="7708" xr:uid="{00000000-0005-0000-0000-0000B20C0000}"/>
    <cellStyle name="1_BC 8 thang 2009 ve CT trong diem 5nam_BC cong trinh trong diem_Ke hoach 2012 (theo doi) 6" xfId="7709" xr:uid="{00000000-0005-0000-0000-0000B30C0000}"/>
    <cellStyle name="1_BC 8 thang 2009 ve CT trong diem 5nam_BC cong trinh trong diem_Ke hoach 2012 theo doi (giai ngan 30.6.12)" xfId="7710" xr:uid="{00000000-0005-0000-0000-0000B40C0000}"/>
    <cellStyle name="1_BC 8 thang 2009 ve CT trong diem 5nam_BC cong trinh trong diem_Ke hoach 2012 theo doi (giai ngan 30.6.12) 2" xfId="7711" xr:uid="{00000000-0005-0000-0000-0000B50C0000}"/>
    <cellStyle name="1_BC 8 thang 2009 ve CT trong diem 5nam_BC cong trinh trong diem_Ke hoach 2012 theo doi (giai ngan 30.6.12) 2 2" xfId="7712" xr:uid="{00000000-0005-0000-0000-0000B60C0000}"/>
    <cellStyle name="1_BC 8 thang 2009 ve CT trong diem 5nam_BC cong trinh trong diem_Ke hoach 2012 theo doi (giai ngan 30.6.12) 2 2 2" xfId="7713" xr:uid="{00000000-0005-0000-0000-0000B70C0000}"/>
    <cellStyle name="1_BC 8 thang 2009 ve CT trong diem 5nam_BC cong trinh trong diem_Ke hoach 2012 theo doi (giai ngan 30.6.12) 2 2 3" xfId="7714" xr:uid="{00000000-0005-0000-0000-0000B80C0000}"/>
    <cellStyle name="1_BC 8 thang 2009 ve CT trong diem 5nam_BC cong trinh trong diem_Ke hoach 2012 theo doi (giai ngan 30.6.12) 2 2 4" xfId="7715" xr:uid="{00000000-0005-0000-0000-0000B90C0000}"/>
    <cellStyle name="1_BC 8 thang 2009 ve CT trong diem 5nam_BC cong trinh trong diem_Ke hoach 2012 theo doi (giai ngan 30.6.12) 2 3" xfId="7716" xr:uid="{00000000-0005-0000-0000-0000BA0C0000}"/>
    <cellStyle name="1_BC 8 thang 2009 ve CT trong diem 5nam_BC cong trinh trong diem_Ke hoach 2012 theo doi (giai ngan 30.6.12) 2 4" xfId="7717" xr:uid="{00000000-0005-0000-0000-0000BB0C0000}"/>
    <cellStyle name="1_BC 8 thang 2009 ve CT trong diem 5nam_BC cong trinh trong diem_Ke hoach 2012 theo doi (giai ngan 30.6.12) 2 5" xfId="7718" xr:uid="{00000000-0005-0000-0000-0000BC0C0000}"/>
    <cellStyle name="1_BC 8 thang 2009 ve CT trong diem 5nam_BC cong trinh trong diem_Ke hoach 2012 theo doi (giai ngan 30.6.12) 3" xfId="7719" xr:uid="{00000000-0005-0000-0000-0000BD0C0000}"/>
    <cellStyle name="1_BC 8 thang 2009 ve CT trong diem 5nam_BC cong trinh trong diem_Ke hoach 2012 theo doi (giai ngan 30.6.12) 3 2" xfId="7720" xr:uid="{00000000-0005-0000-0000-0000BE0C0000}"/>
    <cellStyle name="1_BC 8 thang 2009 ve CT trong diem 5nam_BC cong trinh trong diem_Ke hoach 2012 theo doi (giai ngan 30.6.12) 3 3" xfId="7721" xr:uid="{00000000-0005-0000-0000-0000BF0C0000}"/>
    <cellStyle name="1_BC 8 thang 2009 ve CT trong diem 5nam_BC cong trinh trong diem_Ke hoach 2012 theo doi (giai ngan 30.6.12) 3 4" xfId="7722" xr:uid="{00000000-0005-0000-0000-0000C00C0000}"/>
    <cellStyle name="1_BC 8 thang 2009 ve CT trong diem 5nam_BC cong trinh trong diem_Ke hoach 2012 theo doi (giai ngan 30.6.12) 4" xfId="7723" xr:uid="{00000000-0005-0000-0000-0000C10C0000}"/>
    <cellStyle name="1_BC 8 thang 2009 ve CT trong diem 5nam_BC cong trinh trong diem_Ke hoach 2012 theo doi (giai ngan 30.6.12) 5" xfId="7724" xr:uid="{00000000-0005-0000-0000-0000C20C0000}"/>
    <cellStyle name="1_BC 8 thang 2009 ve CT trong diem 5nam_BC cong trinh trong diem_Ke hoach 2012 theo doi (giai ngan 30.6.12) 6" xfId="7725" xr:uid="{00000000-0005-0000-0000-0000C30C0000}"/>
    <cellStyle name="1_BC 8 thang 2009 ve CT trong diem 5nam_BC von DTPT 6 thang 2012" xfId="7726" xr:uid="{00000000-0005-0000-0000-0000C40C0000}"/>
    <cellStyle name="1_BC 8 thang 2009 ve CT trong diem 5nam_BC von DTPT 6 thang 2012 2" xfId="7727" xr:uid="{00000000-0005-0000-0000-0000C50C0000}"/>
    <cellStyle name="1_BC 8 thang 2009 ve CT trong diem 5nam_BC von DTPT 6 thang 2012 2 2" xfId="7728" xr:uid="{00000000-0005-0000-0000-0000C60C0000}"/>
    <cellStyle name="1_BC 8 thang 2009 ve CT trong diem 5nam_BC von DTPT 6 thang 2012 2 3" xfId="7729" xr:uid="{00000000-0005-0000-0000-0000C70C0000}"/>
    <cellStyle name="1_BC 8 thang 2009 ve CT trong diem 5nam_BC von DTPT 6 thang 2012 2 4" xfId="7730" xr:uid="{00000000-0005-0000-0000-0000C80C0000}"/>
    <cellStyle name="1_BC 8 thang 2009 ve CT trong diem 5nam_BC von DTPT 6 thang 2012 3" xfId="7731" xr:uid="{00000000-0005-0000-0000-0000C90C0000}"/>
    <cellStyle name="1_BC 8 thang 2009 ve CT trong diem 5nam_BC von DTPT 6 thang 2012 4" xfId="7732" xr:uid="{00000000-0005-0000-0000-0000CA0C0000}"/>
    <cellStyle name="1_BC 8 thang 2009 ve CT trong diem 5nam_BC von DTPT 6 thang 2012 5" xfId="7733" xr:uid="{00000000-0005-0000-0000-0000CB0C0000}"/>
    <cellStyle name="1_BC 8 thang 2009 ve CT trong diem 5nam_bieu 01" xfId="7734" xr:uid="{00000000-0005-0000-0000-0000CC0C0000}"/>
    <cellStyle name="1_BC 8 thang 2009 ve CT trong diem 5nam_bieu 01 2" xfId="7735" xr:uid="{00000000-0005-0000-0000-0000CD0C0000}"/>
    <cellStyle name="1_BC 8 thang 2009 ve CT trong diem 5nam_bieu 01 2 2" xfId="7736" xr:uid="{00000000-0005-0000-0000-0000CE0C0000}"/>
    <cellStyle name="1_BC 8 thang 2009 ve CT trong diem 5nam_bieu 01 2 3" xfId="7737" xr:uid="{00000000-0005-0000-0000-0000CF0C0000}"/>
    <cellStyle name="1_BC 8 thang 2009 ve CT trong diem 5nam_bieu 01 2 4" xfId="7738" xr:uid="{00000000-0005-0000-0000-0000D00C0000}"/>
    <cellStyle name="1_BC 8 thang 2009 ve CT trong diem 5nam_bieu 01 3" xfId="7739" xr:uid="{00000000-0005-0000-0000-0000D10C0000}"/>
    <cellStyle name="1_BC 8 thang 2009 ve CT trong diem 5nam_bieu 01 4" xfId="7740" xr:uid="{00000000-0005-0000-0000-0000D20C0000}"/>
    <cellStyle name="1_BC 8 thang 2009 ve CT trong diem 5nam_bieu 01 5" xfId="7741" xr:uid="{00000000-0005-0000-0000-0000D30C0000}"/>
    <cellStyle name="1_BC 8 thang 2009 ve CT trong diem 5nam_Bieu 01 UB(hung)" xfId="7742" xr:uid="{00000000-0005-0000-0000-0000D40C0000}"/>
    <cellStyle name="1_BC 8 thang 2009 ve CT trong diem 5nam_Bieu 01 UB(hung) 2" xfId="7743" xr:uid="{00000000-0005-0000-0000-0000D50C0000}"/>
    <cellStyle name="1_BC 8 thang 2009 ve CT trong diem 5nam_Bieu 01 UB(hung) 2 2" xfId="7744" xr:uid="{00000000-0005-0000-0000-0000D60C0000}"/>
    <cellStyle name="1_BC 8 thang 2009 ve CT trong diem 5nam_Bieu 01 UB(hung) 2 2 2" xfId="7745" xr:uid="{00000000-0005-0000-0000-0000D70C0000}"/>
    <cellStyle name="1_BC 8 thang 2009 ve CT trong diem 5nam_Bieu 01 UB(hung) 2 2 3" xfId="7746" xr:uid="{00000000-0005-0000-0000-0000D80C0000}"/>
    <cellStyle name="1_BC 8 thang 2009 ve CT trong diem 5nam_Bieu 01 UB(hung) 2 2 4" xfId="7747" xr:uid="{00000000-0005-0000-0000-0000D90C0000}"/>
    <cellStyle name="1_BC 8 thang 2009 ve CT trong diem 5nam_Bieu 01 UB(hung) 2 3" xfId="7748" xr:uid="{00000000-0005-0000-0000-0000DA0C0000}"/>
    <cellStyle name="1_BC 8 thang 2009 ve CT trong diem 5nam_Bieu 01 UB(hung) 2 4" xfId="7749" xr:uid="{00000000-0005-0000-0000-0000DB0C0000}"/>
    <cellStyle name="1_BC 8 thang 2009 ve CT trong diem 5nam_Bieu 01 UB(hung) 2 5" xfId="7750" xr:uid="{00000000-0005-0000-0000-0000DC0C0000}"/>
    <cellStyle name="1_BC 8 thang 2009 ve CT trong diem 5nam_Bieu 01 UB(hung) 3" xfId="7751" xr:uid="{00000000-0005-0000-0000-0000DD0C0000}"/>
    <cellStyle name="1_BC 8 thang 2009 ve CT trong diem 5nam_Bieu 01 UB(hung) 3 2" xfId="7752" xr:uid="{00000000-0005-0000-0000-0000DE0C0000}"/>
    <cellStyle name="1_BC 8 thang 2009 ve CT trong diem 5nam_Bieu 01 UB(hung) 3 3" xfId="7753" xr:uid="{00000000-0005-0000-0000-0000DF0C0000}"/>
    <cellStyle name="1_BC 8 thang 2009 ve CT trong diem 5nam_Bieu 01 UB(hung) 3 4" xfId="7754" xr:uid="{00000000-0005-0000-0000-0000E00C0000}"/>
    <cellStyle name="1_BC 8 thang 2009 ve CT trong diem 5nam_Bieu 01 UB(hung) 4" xfId="7755" xr:uid="{00000000-0005-0000-0000-0000E10C0000}"/>
    <cellStyle name="1_BC 8 thang 2009 ve CT trong diem 5nam_Bieu 01 UB(hung) 5" xfId="7756" xr:uid="{00000000-0005-0000-0000-0000E20C0000}"/>
    <cellStyle name="1_BC 8 thang 2009 ve CT trong diem 5nam_Bieu 01 UB(hung) 6" xfId="7757" xr:uid="{00000000-0005-0000-0000-0000E30C0000}"/>
    <cellStyle name="1_BC 8 thang 2009 ve CT trong diem 5nam_bieu 01_Bao cao doan cong tac cua Bo thang 4-2010" xfId="7758" xr:uid="{00000000-0005-0000-0000-0000E40C0000}"/>
    <cellStyle name="1_BC 8 thang 2009 ve CT trong diem 5nam_bieu 01_Bao cao doan cong tac cua Bo thang 4-2010 2" xfId="7759" xr:uid="{00000000-0005-0000-0000-0000E50C0000}"/>
    <cellStyle name="1_BC 8 thang 2009 ve CT trong diem 5nam_bieu 01_Bao cao doan cong tac cua Bo thang 4-2010 2 2" xfId="7760" xr:uid="{00000000-0005-0000-0000-0000E60C0000}"/>
    <cellStyle name="1_BC 8 thang 2009 ve CT trong diem 5nam_bieu 01_Bao cao doan cong tac cua Bo thang 4-2010 2 3" xfId="7761" xr:uid="{00000000-0005-0000-0000-0000E70C0000}"/>
    <cellStyle name="1_BC 8 thang 2009 ve CT trong diem 5nam_bieu 01_Bao cao doan cong tac cua Bo thang 4-2010 2 4" xfId="7762" xr:uid="{00000000-0005-0000-0000-0000E80C0000}"/>
    <cellStyle name="1_BC 8 thang 2009 ve CT trong diem 5nam_bieu 01_Bao cao doan cong tac cua Bo thang 4-2010 3" xfId="7763" xr:uid="{00000000-0005-0000-0000-0000E90C0000}"/>
    <cellStyle name="1_BC 8 thang 2009 ve CT trong diem 5nam_bieu 01_Bao cao doan cong tac cua Bo thang 4-2010 4" xfId="7764" xr:uid="{00000000-0005-0000-0000-0000EA0C0000}"/>
    <cellStyle name="1_BC 8 thang 2009 ve CT trong diem 5nam_bieu 01_Bao cao doan cong tac cua Bo thang 4-2010 5" xfId="7765" xr:uid="{00000000-0005-0000-0000-0000EB0C0000}"/>
    <cellStyle name="1_BC 8 thang 2009 ve CT trong diem 5nam_bieu 01_Bao cao doan cong tac cua Bo thang 4-2010_BC von DTPT 6 thang 2012" xfId="7766" xr:uid="{00000000-0005-0000-0000-0000EC0C0000}"/>
    <cellStyle name="1_BC 8 thang 2009 ve CT trong diem 5nam_bieu 01_Bao cao doan cong tac cua Bo thang 4-2010_BC von DTPT 6 thang 2012 2" xfId="7767" xr:uid="{00000000-0005-0000-0000-0000ED0C0000}"/>
    <cellStyle name="1_BC 8 thang 2009 ve CT trong diem 5nam_bieu 01_Bao cao doan cong tac cua Bo thang 4-2010_BC von DTPT 6 thang 2012 2 2" xfId="7768" xr:uid="{00000000-0005-0000-0000-0000EE0C0000}"/>
    <cellStyle name="1_BC 8 thang 2009 ve CT trong diem 5nam_bieu 01_Bao cao doan cong tac cua Bo thang 4-2010_BC von DTPT 6 thang 2012 2 3" xfId="7769" xr:uid="{00000000-0005-0000-0000-0000EF0C0000}"/>
    <cellStyle name="1_BC 8 thang 2009 ve CT trong diem 5nam_bieu 01_Bao cao doan cong tac cua Bo thang 4-2010_BC von DTPT 6 thang 2012 2 4" xfId="7770" xr:uid="{00000000-0005-0000-0000-0000F00C0000}"/>
    <cellStyle name="1_BC 8 thang 2009 ve CT trong diem 5nam_bieu 01_Bao cao doan cong tac cua Bo thang 4-2010_BC von DTPT 6 thang 2012 3" xfId="7771" xr:uid="{00000000-0005-0000-0000-0000F10C0000}"/>
    <cellStyle name="1_BC 8 thang 2009 ve CT trong diem 5nam_bieu 01_Bao cao doan cong tac cua Bo thang 4-2010_BC von DTPT 6 thang 2012 4" xfId="7772" xr:uid="{00000000-0005-0000-0000-0000F20C0000}"/>
    <cellStyle name="1_BC 8 thang 2009 ve CT trong diem 5nam_bieu 01_Bao cao doan cong tac cua Bo thang 4-2010_BC von DTPT 6 thang 2012 5" xfId="7773" xr:uid="{00000000-0005-0000-0000-0000F30C0000}"/>
    <cellStyle name="1_BC 8 thang 2009 ve CT trong diem 5nam_bieu 01_Bao cao doan cong tac cua Bo thang 4-2010_Bieu du thao QD von ho tro co MT" xfId="7774" xr:uid="{00000000-0005-0000-0000-0000F40C0000}"/>
    <cellStyle name="1_BC 8 thang 2009 ve CT trong diem 5nam_bieu 01_Bao cao doan cong tac cua Bo thang 4-2010_Bieu du thao QD von ho tro co MT 2" xfId="7775" xr:uid="{00000000-0005-0000-0000-0000F50C0000}"/>
    <cellStyle name="1_BC 8 thang 2009 ve CT trong diem 5nam_bieu 01_Bao cao doan cong tac cua Bo thang 4-2010_Bieu du thao QD von ho tro co MT 2 2" xfId="7776" xr:uid="{00000000-0005-0000-0000-0000F60C0000}"/>
    <cellStyle name="1_BC 8 thang 2009 ve CT trong diem 5nam_bieu 01_Bao cao doan cong tac cua Bo thang 4-2010_Bieu du thao QD von ho tro co MT 2 3" xfId="7777" xr:uid="{00000000-0005-0000-0000-0000F70C0000}"/>
    <cellStyle name="1_BC 8 thang 2009 ve CT trong diem 5nam_bieu 01_Bao cao doan cong tac cua Bo thang 4-2010_Bieu du thao QD von ho tro co MT 2 4" xfId="7778" xr:uid="{00000000-0005-0000-0000-0000F80C0000}"/>
    <cellStyle name="1_BC 8 thang 2009 ve CT trong diem 5nam_bieu 01_Bao cao doan cong tac cua Bo thang 4-2010_Bieu du thao QD von ho tro co MT 3" xfId="7779" xr:uid="{00000000-0005-0000-0000-0000F90C0000}"/>
    <cellStyle name="1_BC 8 thang 2009 ve CT trong diem 5nam_bieu 01_Bao cao doan cong tac cua Bo thang 4-2010_Bieu du thao QD von ho tro co MT 4" xfId="7780" xr:uid="{00000000-0005-0000-0000-0000FA0C0000}"/>
    <cellStyle name="1_BC 8 thang 2009 ve CT trong diem 5nam_bieu 01_Bao cao doan cong tac cua Bo thang 4-2010_Bieu du thao QD von ho tro co MT 5" xfId="7781" xr:uid="{00000000-0005-0000-0000-0000FB0C0000}"/>
    <cellStyle name="1_BC 8 thang 2009 ve CT trong diem 5nam_bieu 01_Bao cao doan cong tac cua Bo thang 4-2010_Dang ky phan khai von ODA (gui Bo)" xfId="7782" xr:uid="{00000000-0005-0000-0000-0000FC0C0000}"/>
    <cellStyle name="1_BC 8 thang 2009 ve CT trong diem 5nam_bieu 01_Bao cao doan cong tac cua Bo thang 4-2010_Dang ky phan khai von ODA (gui Bo) 2" xfId="7783" xr:uid="{00000000-0005-0000-0000-0000FD0C0000}"/>
    <cellStyle name="1_BC 8 thang 2009 ve CT trong diem 5nam_bieu 01_Bao cao doan cong tac cua Bo thang 4-2010_Dang ky phan khai von ODA (gui Bo) 2 2" xfId="7784" xr:uid="{00000000-0005-0000-0000-0000FE0C0000}"/>
    <cellStyle name="1_BC 8 thang 2009 ve CT trong diem 5nam_bieu 01_Bao cao doan cong tac cua Bo thang 4-2010_Dang ky phan khai von ODA (gui Bo) 2 3" xfId="7785" xr:uid="{00000000-0005-0000-0000-0000FF0C0000}"/>
    <cellStyle name="1_BC 8 thang 2009 ve CT trong diem 5nam_bieu 01_Bao cao doan cong tac cua Bo thang 4-2010_Dang ky phan khai von ODA (gui Bo) 2 4" xfId="7786" xr:uid="{00000000-0005-0000-0000-0000000D0000}"/>
    <cellStyle name="1_BC 8 thang 2009 ve CT trong diem 5nam_bieu 01_Bao cao doan cong tac cua Bo thang 4-2010_Dang ky phan khai von ODA (gui Bo) 3" xfId="7787" xr:uid="{00000000-0005-0000-0000-0000010D0000}"/>
    <cellStyle name="1_BC 8 thang 2009 ve CT trong diem 5nam_bieu 01_Bao cao doan cong tac cua Bo thang 4-2010_Dang ky phan khai von ODA (gui Bo) 4" xfId="7788" xr:uid="{00000000-0005-0000-0000-0000020D0000}"/>
    <cellStyle name="1_BC 8 thang 2009 ve CT trong diem 5nam_bieu 01_Bao cao doan cong tac cua Bo thang 4-2010_Dang ky phan khai von ODA (gui Bo) 5" xfId="7789" xr:uid="{00000000-0005-0000-0000-0000030D0000}"/>
    <cellStyle name="1_BC 8 thang 2009 ve CT trong diem 5nam_bieu 01_Bao cao doan cong tac cua Bo thang 4-2010_Dang ky phan khai von ODA (gui Bo)_BC von DTPT 6 thang 2012" xfId="7790" xr:uid="{00000000-0005-0000-0000-0000040D0000}"/>
    <cellStyle name="1_BC 8 thang 2009 ve CT trong diem 5nam_bieu 01_Bao cao doan cong tac cua Bo thang 4-2010_Dang ky phan khai von ODA (gui Bo)_BC von DTPT 6 thang 2012 2" xfId="7791" xr:uid="{00000000-0005-0000-0000-0000050D0000}"/>
    <cellStyle name="1_BC 8 thang 2009 ve CT trong diem 5nam_bieu 01_Bao cao doan cong tac cua Bo thang 4-2010_Dang ky phan khai von ODA (gui Bo)_BC von DTPT 6 thang 2012 2 2" xfId="7792" xr:uid="{00000000-0005-0000-0000-0000060D0000}"/>
    <cellStyle name="1_BC 8 thang 2009 ve CT trong diem 5nam_bieu 01_Bao cao doan cong tac cua Bo thang 4-2010_Dang ky phan khai von ODA (gui Bo)_BC von DTPT 6 thang 2012 2 3" xfId="7793" xr:uid="{00000000-0005-0000-0000-0000070D0000}"/>
    <cellStyle name="1_BC 8 thang 2009 ve CT trong diem 5nam_bieu 01_Bao cao doan cong tac cua Bo thang 4-2010_Dang ky phan khai von ODA (gui Bo)_BC von DTPT 6 thang 2012 2 4" xfId="7794" xr:uid="{00000000-0005-0000-0000-0000080D0000}"/>
    <cellStyle name="1_BC 8 thang 2009 ve CT trong diem 5nam_bieu 01_Bao cao doan cong tac cua Bo thang 4-2010_Dang ky phan khai von ODA (gui Bo)_BC von DTPT 6 thang 2012 3" xfId="7795" xr:uid="{00000000-0005-0000-0000-0000090D0000}"/>
    <cellStyle name="1_BC 8 thang 2009 ve CT trong diem 5nam_bieu 01_Bao cao doan cong tac cua Bo thang 4-2010_Dang ky phan khai von ODA (gui Bo)_BC von DTPT 6 thang 2012 4" xfId="7796" xr:uid="{00000000-0005-0000-0000-00000A0D0000}"/>
    <cellStyle name="1_BC 8 thang 2009 ve CT trong diem 5nam_bieu 01_Bao cao doan cong tac cua Bo thang 4-2010_Dang ky phan khai von ODA (gui Bo)_BC von DTPT 6 thang 2012 5" xfId="7797" xr:uid="{00000000-0005-0000-0000-00000B0D0000}"/>
    <cellStyle name="1_BC 8 thang 2009 ve CT trong diem 5nam_bieu 01_Bao cao doan cong tac cua Bo thang 4-2010_Dang ky phan khai von ODA (gui Bo)_Bieu du thao QD von ho tro co MT" xfId="7798" xr:uid="{00000000-0005-0000-0000-00000C0D0000}"/>
    <cellStyle name="1_BC 8 thang 2009 ve CT trong diem 5nam_bieu 01_Bao cao doan cong tac cua Bo thang 4-2010_Dang ky phan khai von ODA (gui Bo)_Bieu du thao QD von ho tro co MT 2" xfId="7799" xr:uid="{00000000-0005-0000-0000-00000D0D0000}"/>
    <cellStyle name="1_BC 8 thang 2009 ve CT trong diem 5nam_bieu 01_Bao cao doan cong tac cua Bo thang 4-2010_Dang ky phan khai von ODA (gui Bo)_Bieu du thao QD von ho tro co MT 2 2" xfId="7800" xr:uid="{00000000-0005-0000-0000-00000E0D0000}"/>
    <cellStyle name="1_BC 8 thang 2009 ve CT trong diem 5nam_bieu 01_Bao cao doan cong tac cua Bo thang 4-2010_Dang ky phan khai von ODA (gui Bo)_Bieu du thao QD von ho tro co MT 2 3" xfId="7801" xr:uid="{00000000-0005-0000-0000-00000F0D0000}"/>
    <cellStyle name="1_BC 8 thang 2009 ve CT trong diem 5nam_bieu 01_Bao cao doan cong tac cua Bo thang 4-2010_Dang ky phan khai von ODA (gui Bo)_Bieu du thao QD von ho tro co MT 2 4" xfId="7802" xr:uid="{00000000-0005-0000-0000-0000100D0000}"/>
    <cellStyle name="1_BC 8 thang 2009 ve CT trong diem 5nam_bieu 01_Bao cao doan cong tac cua Bo thang 4-2010_Dang ky phan khai von ODA (gui Bo)_Bieu du thao QD von ho tro co MT 3" xfId="7803" xr:uid="{00000000-0005-0000-0000-0000110D0000}"/>
    <cellStyle name="1_BC 8 thang 2009 ve CT trong diem 5nam_bieu 01_Bao cao doan cong tac cua Bo thang 4-2010_Dang ky phan khai von ODA (gui Bo)_Bieu du thao QD von ho tro co MT 4" xfId="7804" xr:uid="{00000000-0005-0000-0000-0000120D0000}"/>
    <cellStyle name="1_BC 8 thang 2009 ve CT trong diem 5nam_bieu 01_Bao cao doan cong tac cua Bo thang 4-2010_Dang ky phan khai von ODA (gui Bo)_Bieu du thao QD von ho tro co MT 5" xfId="7805" xr:uid="{00000000-0005-0000-0000-0000130D0000}"/>
    <cellStyle name="1_BC 8 thang 2009 ve CT trong diem 5nam_bieu 01_Bao cao doan cong tac cua Bo thang 4-2010_Dang ky phan khai von ODA (gui Bo)_Ke hoach 2012 theo doi (giai ngan 30.6.12)" xfId="7806" xr:uid="{00000000-0005-0000-0000-0000140D0000}"/>
    <cellStyle name="1_BC 8 thang 2009 ve CT trong diem 5nam_bieu 01_Bao cao doan cong tac cua Bo thang 4-2010_Dang ky phan khai von ODA (gui Bo)_Ke hoach 2012 theo doi (giai ngan 30.6.12) 2" xfId="7807" xr:uid="{00000000-0005-0000-0000-0000150D0000}"/>
    <cellStyle name="1_BC 8 thang 2009 ve CT trong diem 5nam_bieu 01_Bao cao doan cong tac cua Bo thang 4-2010_Dang ky phan khai von ODA (gui Bo)_Ke hoach 2012 theo doi (giai ngan 30.6.12) 2 2" xfId="7808" xr:uid="{00000000-0005-0000-0000-0000160D0000}"/>
    <cellStyle name="1_BC 8 thang 2009 ve CT trong diem 5nam_bieu 01_Bao cao doan cong tac cua Bo thang 4-2010_Dang ky phan khai von ODA (gui Bo)_Ke hoach 2012 theo doi (giai ngan 30.6.12) 2 3" xfId="7809" xr:uid="{00000000-0005-0000-0000-0000170D0000}"/>
    <cellStyle name="1_BC 8 thang 2009 ve CT trong diem 5nam_bieu 01_Bao cao doan cong tac cua Bo thang 4-2010_Dang ky phan khai von ODA (gui Bo)_Ke hoach 2012 theo doi (giai ngan 30.6.12) 2 4" xfId="7810" xr:uid="{00000000-0005-0000-0000-0000180D0000}"/>
    <cellStyle name="1_BC 8 thang 2009 ve CT trong diem 5nam_bieu 01_Bao cao doan cong tac cua Bo thang 4-2010_Dang ky phan khai von ODA (gui Bo)_Ke hoach 2012 theo doi (giai ngan 30.6.12) 3" xfId="7811" xr:uid="{00000000-0005-0000-0000-0000190D0000}"/>
    <cellStyle name="1_BC 8 thang 2009 ve CT trong diem 5nam_bieu 01_Bao cao doan cong tac cua Bo thang 4-2010_Dang ky phan khai von ODA (gui Bo)_Ke hoach 2012 theo doi (giai ngan 30.6.12) 4" xfId="7812" xr:uid="{00000000-0005-0000-0000-00001A0D0000}"/>
    <cellStyle name="1_BC 8 thang 2009 ve CT trong diem 5nam_bieu 01_Bao cao doan cong tac cua Bo thang 4-2010_Dang ky phan khai von ODA (gui Bo)_Ke hoach 2012 theo doi (giai ngan 30.6.12) 5" xfId="7813" xr:uid="{00000000-0005-0000-0000-00001B0D0000}"/>
    <cellStyle name="1_BC 8 thang 2009 ve CT trong diem 5nam_bieu 01_Bao cao doan cong tac cua Bo thang 4-2010_Ke hoach 2012 (theo doi)" xfId="7814" xr:uid="{00000000-0005-0000-0000-00001C0D0000}"/>
    <cellStyle name="1_BC 8 thang 2009 ve CT trong diem 5nam_bieu 01_Bao cao doan cong tac cua Bo thang 4-2010_Ke hoach 2012 (theo doi) 2" xfId="7815" xr:uid="{00000000-0005-0000-0000-00001D0D0000}"/>
    <cellStyle name="1_BC 8 thang 2009 ve CT trong diem 5nam_bieu 01_Bao cao doan cong tac cua Bo thang 4-2010_Ke hoach 2012 (theo doi) 2 2" xfId="7816" xr:uid="{00000000-0005-0000-0000-00001E0D0000}"/>
    <cellStyle name="1_BC 8 thang 2009 ve CT trong diem 5nam_bieu 01_Bao cao doan cong tac cua Bo thang 4-2010_Ke hoach 2012 (theo doi) 2 3" xfId="7817" xr:uid="{00000000-0005-0000-0000-00001F0D0000}"/>
    <cellStyle name="1_BC 8 thang 2009 ve CT trong diem 5nam_bieu 01_Bao cao doan cong tac cua Bo thang 4-2010_Ke hoach 2012 (theo doi) 2 4" xfId="7818" xr:uid="{00000000-0005-0000-0000-0000200D0000}"/>
    <cellStyle name="1_BC 8 thang 2009 ve CT trong diem 5nam_bieu 01_Bao cao doan cong tac cua Bo thang 4-2010_Ke hoach 2012 (theo doi) 3" xfId="7819" xr:uid="{00000000-0005-0000-0000-0000210D0000}"/>
    <cellStyle name="1_BC 8 thang 2009 ve CT trong diem 5nam_bieu 01_Bao cao doan cong tac cua Bo thang 4-2010_Ke hoach 2012 (theo doi) 4" xfId="7820" xr:uid="{00000000-0005-0000-0000-0000220D0000}"/>
    <cellStyle name="1_BC 8 thang 2009 ve CT trong diem 5nam_bieu 01_Bao cao doan cong tac cua Bo thang 4-2010_Ke hoach 2012 (theo doi) 5" xfId="7821" xr:uid="{00000000-0005-0000-0000-0000230D0000}"/>
    <cellStyle name="1_BC 8 thang 2009 ve CT trong diem 5nam_bieu 01_Bao cao doan cong tac cua Bo thang 4-2010_Ke hoach 2012 theo doi (giai ngan 30.6.12)" xfId="7822" xr:uid="{00000000-0005-0000-0000-0000240D0000}"/>
    <cellStyle name="1_BC 8 thang 2009 ve CT trong diem 5nam_bieu 01_Bao cao doan cong tac cua Bo thang 4-2010_Ke hoach 2012 theo doi (giai ngan 30.6.12) 2" xfId="7823" xr:uid="{00000000-0005-0000-0000-0000250D0000}"/>
    <cellStyle name="1_BC 8 thang 2009 ve CT trong diem 5nam_bieu 01_Bao cao doan cong tac cua Bo thang 4-2010_Ke hoach 2012 theo doi (giai ngan 30.6.12) 2 2" xfId="7824" xr:uid="{00000000-0005-0000-0000-0000260D0000}"/>
    <cellStyle name="1_BC 8 thang 2009 ve CT trong diem 5nam_bieu 01_Bao cao doan cong tac cua Bo thang 4-2010_Ke hoach 2012 theo doi (giai ngan 30.6.12) 2 3" xfId="7825" xr:uid="{00000000-0005-0000-0000-0000270D0000}"/>
    <cellStyle name="1_BC 8 thang 2009 ve CT trong diem 5nam_bieu 01_Bao cao doan cong tac cua Bo thang 4-2010_Ke hoach 2012 theo doi (giai ngan 30.6.12) 2 4" xfId="7826" xr:uid="{00000000-0005-0000-0000-0000280D0000}"/>
    <cellStyle name="1_BC 8 thang 2009 ve CT trong diem 5nam_bieu 01_Bao cao doan cong tac cua Bo thang 4-2010_Ke hoach 2012 theo doi (giai ngan 30.6.12) 3" xfId="7827" xr:uid="{00000000-0005-0000-0000-0000290D0000}"/>
    <cellStyle name="1_BC 8 thang 2009 ve CT trong diem 5nam_bieu 01_Bao cao doan cong tac cua Bo thang 4-2010_Ke hoach 2012 theo doi (giai ngan 30.6.12) 4" xfId="7828" xr:uid="{00000000-0005-0000-0000-00002A0D0000}"/>
    <cellStyle name="1_BC 8 thang 2009 ve CT trong diem 5nam_bieu 01_Bao cao doan cong tac cua Bo thang 4-2010_Ke hoach 2012 theo doi (giai ngan 30.6.12) 5" xfId="7829" xr:uid="{00000000-0005-0000-0000-00002B0D0000}"/>
    <cellStyle name="1_BC 8 thang 2009 ve CT trong diem 5nam_bieu 01_BC von DTPT 6 thang 2012" xfId="7830" xr:uid="{00000000-0005-0000-0000-00002C0D0000}"/>
    <cellStyle name="1_BC 8 thang 2009 ve CT trong diem 5nam_bieu 01_BC von DTPT 6 thang 2012 2" xfId="7831" xr:uid="{00000000-0005-0000-0000-00002D0D0000}"/>
    <cellStyle name="1_BC 8 thang 2009 ve CT trong diem 5nam_bieu 01_BC von DTPT 6 thang 2012 2 2" xfId="7832" xr:uid="{00000000-0005-0000-0000-00002E0D0000}"/>
    <cellStyle name="1_BC 8 thang 2009 ve CT trong diem 5nam_bieu 01_BC von DTPT 6 thang 2012 2 3" xfId="7833" xr:uid="{00000000-0005-0000-0000-00002F0D0000}"/>
    <cellStyle name="1_BC 8 thang 2009 ve CT trong diem 5nam_bieu 01_BC von DTPT 6 thang 2012 2 4" xfId="7834" xr:uid="{00000000-0005-0000-0000-0000300D0000}"/>
    <cellStyle name="1_BC 8 thang 2009 ve CT trong diem 5nam_bieu 01_BC von DTPT 6 thang 2012 3" xfId="7835" xr:uid="{00000000-0005-0000-0000-0000310D0000}"/>
    <cellStyle name="1_BC 8 thang 2009 ve CT trong diem 5nam_bieu 01_BC von DTPT 6 thang 2012 4" xfId="7836" xr:uid="{00000000-0005-0000-0000-0000320D0000}"/>
    <cellStyle name="1_BC 8 thang 2009 ve CT trong diem 5nam_bieu 01_BC von DTPT 6 thang 2012 5" xfId="7837" xr:uid="{00000000-0005-0000-0000-0000330D0000}"/>
    <cellStyle name="1_BC 8 thang 2009 ve CT trong diem 5nam_bieu 01_Bieu du thao QD von ho tro co MT" xfId="7838" xr:uid="{00000000-0005-0000-0000-0000340D0000}"/>
    <cellStyle name="1_BC 8 thang 2009 ve CT trong diem 5nam_bieu 01_Bieu du thao QD von ho tro co MT 2" xfId="7839" xr:uid="{00000000-0005-0000-0000-0000350D0000}"/>
    <cellStyle name="1_BC 8 thang 2009 ve CT trong diem 5nam_bieu 01_Bieu du thao QD von ho tro co MT 2 2" xfId="7840" xr:uid="{00000000-0005-0000-0000-0000360D0000}"/>
    <cellStyle name="1_BC 8 thang 2009 ve CT trong diem 5nam_bieu 01_Bieu du thao QD von ho tro co MT 2 3" xfId="7841" xr:uid="{00000000-0005-0000-0000-0000370D0000}"/>
    <cellStyle name="1_BC 8 thang 2009 ve CT trong diem 5nam_bieu 01_Bieu du thao QD von ho tro co MT 2 4" xfId="7842" xr:uid="{00000000-0005-0000-0000-0000380D0000}"/>
    <cellStyle name="1_BC 8 thang 2009 ve CT trong diem 5nam_bieu 01_Bieu du thao QD von ho tro co MT 3" xfId="7843" xr:uid="{00000000-0005-0000-0000-0000390D0000}"/>
    <cellStyle name="1_BC 8 thang 2009 ve CT trong diem 5nam_bieu 01_Bieu du thao QD von ho tro co MT 4" xfId="7844" xr:uid="{00000000-0005-0000-0000-00003A0D0000}"/>
    <cellStyle name="1_BC 8 thang 2009 ve CT trong diem 5nam_bieu 01_Bieu du thao QD von ho tro co MT 5" xfId="7845" xr:uid="{00000000-0005-0000-0000-00003B0D0000}"/>
    <cellStyle name="1_BC 8 thang 2009 ve CT trong diem 5nam_bieu 01_Book1" xfId="7846" xr:uid="{00000000-0005-0000-0000-00003C0D0000}"/>
    <cellStyle name="1_BC 8 thang 2009 ve CT trong diem 5nam_bieu 01_Book1 2" xfId="7847" xr:uid="{00000000-0005-0000-0000-00003D0D0000}"/>
    <cellStyle name="1_BC 8 thang 2009 ve CT trong diem 5nam_bieu 01_Book1 2 2" xfId="7848" xr:uid="{00000000-0005-0000-0000-00003E0D0000}"/>
    <cellStyle name="1_BC 8 thang 2009 ve CT trong diem 5nam_bieu 01_Book1 2 3" xfId="7849" xr:uid="{00000000-0005-0000-0000-00003F0D0000}"/>
    <cellStyle name="1_BC 8 thang 2009 ve CT trong diem 5nam_bieu 01_Book1 2 4" xfId="7850" xr:uid="{00000000-0005-0000-0000-0000400D0000}"/>
    <cellStyle name="1_BC 8 thang 2009 ve CT trong diem 5nam_bieu 01_Book1 3" xfId="7851" xr:uid="{00000000-0005-0000-0000-0000410D0000}"/>
    <cellStyle name="1_BC 8 thang 2009 ve CT trong diem 5nam_bieu 01_Book1 3 2" xfId="7852" xr:uid="{00000000-0005-0000-0000-0000420D0000}"/>
    <cellStyle name="1_BC 8 thang 2009 ve CT trong diem 5nam_bieu 01_Book1 3 3" xfId="7853" xr:uid="{00000000-0005-0000-0000-0000430D0000}"/>
    <cellStyle name="1_BC 8 thang 2009 ve CT trong diem 5nam_bieu 01_Book1 3 4" xfId="7854" xr:uid="{00000000-0005-0000-0000-0000440D0000}"/>
    <cellStyle name="1_BC 8 thang 2009 ve CT trong diem 5nam_bieu 01_Book1 4" xfId="7855" xr:uid="{00000000-0005-0000-0000-0000450D0000}"/>
    <cellStyle name="1_BC 8 thang 2009 ve CT trong diem 5nam_bieu 01_Book1 5" xfId="7856" xr:uid="{00000000-0005-0000-0000-0000460D0000}"/>
    <cellStyle name="1_BC 8 thang 2009 ve CT trong diem 5nam_bieu 01_Book1 6" xfId="7857" xr:uid="{00000000-0005-0000-0000-0000470D0000}"/>
    <cellStyle name="1_BC 8 thang 2009 ve CT trong diem 5nam_bieu 01_Book1_BC von DTPT 6 thang 2012" xfId="7858" xr:uid="{00000000-0005-0000-0000-0000480D0000}"/>
    <cellStyle name="1_BC 8 thang 2009 ve CT trong diem 5nam_bieu 01_Book1_BC von DTPT 6 thang 2012 2" xfId="7859" xr:uid="{00000000-0005-0000-0000-0000490D0000}"/>
    <cellStyle name="1_BC 8 thang 2009 ve CT trong diem 5nam_bieu 01_Book1_BC von DTPT 6 thang 2012 2 2" xfId="7860" xr:uid="{00000000-0005-0000-0000-00004A0D0000}"/>
    <cellStyle name="1_BC 8 thang 2009 ve CT trong diem 5nam_bieu 01_Book1_BC von DTPT 6 thang 2012 2 3" xfId="7861" xr:uid="{00000000-0005-0000-0000-00004B0D0000}"/>
    <cellStyle name="1_BC 8 thang 2009 ve CT trong diem 5nam_bieu 01_Book1_BC von DTPT 6 thang 2012 2 4" xfId="7862" xr:uid="{00000000-0005-0000-0000-00004C0D0000}"/>
    <cellStyle name="1_BC 8 thang 2009 ve CT trong diem 5nam_bieu 01_Book1_BC von DTPT 6 thang 2012 3" xfId="7863" xr:uid="{00000000-0005-0000-0000-00004D0D0000}"/>
    <cellStyle name="1_BC 8 thang 2009 ve CT trong diem 5nam_bieu 01_Book1_BC von DTPT 6 thang 2012 3 2" xfId="7864" xr:uid="{00000000-0005-0000-0000-00004E0D0000}"/>
    <cellStyle name="1_BC 8 thang 2009 ve CT trong diem 5nam_bieu 01_Book1_BC von DTPT 6 thang 2012 3 3" xfId="7865" xr:uid="{00000000-0005-0000-0000-00004F0D0000}"/>
    <cellStyle name="1_BC 8 thang 2009 ve CT trong diem 5nam_bieu 01_Book1_BC von DTPT 6 thang 2012 3 4" xfId="7866" xr:uid="{00000000-0005-0000-0000-0000500D0000}"/>
    <cellStyle name="1_BC 8 thang 2009 ve CT trong diem 5nam_bieu 01_Book1_BC von DTPT 6 thang 2012 4" xfId="7867" xr:uid="{00000000-0005-0000-0000-0000510D0000}"/>
    <cellStyle name="1_BC 8 thang 2009 ve CT trong diem 5nam_bieu 01_Book1_BC von DTPT 6 thang 2012 5" xfId="7868" xr:uid="{00000000-0005-0000-0000-0000520D0000}"/>
    <cellStyle name="1_BC 8 thang 2009 ve CT trong diem 5nam_bieu 01_Book1_BC von DTPT 6 thang 2012 6" xfId="7869" xr:uid="{00000000-0005-0000-0000-0000530D0000}"/>
    <cellStyle name="1_BC 8 thang 2009 ve CT trong diem 5nam_bieu 01_Book1_Bieu du thao QD von ho tro co MT" xfId="7870" xr:uid="{00000000-0005-0000-0000-0000540D0000}"/>
    <cellStyle name="1_BC 8 thang 2009 ve CT trong diem 5nam_bieu 01_Book1_Bieu du thao QD von ho tro co MT 2" xfId="7871" xr:uid="{00000000-0005-0000-0000-0000550D0000}"/>
    <cellStyle name="1_BC 8 thang 2009 ve CT trong diem 5nam_bieu 01_Book1_Bieu du thao QD von ho tro co MT 2 2" xfId="7872" xr:uid="{00000000-0005-0000-0000-0000560D0000}"/>
    <cellStyle name="1_BC 8 thang 2009 ve CT trong diem 5nam_bieu 01_Book1_Bieu du thao QD von ho tro co MT 2 3" xfId="7873" xr:uid="{00000000-0005-0000-0000-0000570D0000}"/>
    <cellStyle name="1_BC 8 thang 2009 ve CT trong diem 5nam_bieu 01_Book1_Bieu du thao QD von ho tro co MT 2 4" xfId="7874" xr:uid="{00000000-0005-0000-0000-0000580D0000}"/>
    <cellStyle name="1_BC 8 thang 2009 ve CT trong diem 5nam_bieu 01_Book1_Bieu du thao QD von ho tro co MT 3" xfId="7875" xr:uid="{00000000-0005-0000-0000-0000590D0000}"/>
    <cellStyle name="1_BC 8 thang 2009 ve CT trong diem 5nam_bieu 01_Book1_Bieu du thao QD von ho tro co MT 3 2" xfId="7876" xr:uid="{00000000-0005-0000-0000-00005A0D0000}"/>
    <cellStyle name="1_BC 8 thang 2009 ve CT trong diem 5nam_bieu 01_Book1_Bieu du thao QD von ho tro co MT 3 3" xfId="7877" xr:uid="{00000000-0005-0000-0000-00005B0D0000}"/>
    <cellStyle name="1_BC 8 thang 2009 ve CT trong diem 5nam_bieu 01_Book1_Bieu du thao QD von ho tro co MT 3 4" xfId="7878" xr:uid="{00000000-0005-0000-0000-00005C0D0000}"/>
    <cellStyle name="1_BC 8 thang 2009 ve CT trong diem 5nam_bieu 01_Book1_Bieu du thao QD von ho tro co MT 4" xfId="7879" xr:uid="{00000000-0005-0000-0000-00005D0D0000}"/>
    <cellStyle name="1_BC 8 thang 2009 ve CT trong diem 5nam_bieu 01_Book1_Bieu du thao QD von ho tro co MT 5" xfId="7880" xr:uid="{00000000-0005-0000-0000-00005E0D0000}"/>
    <cellStyle name="1_BC 8 thang 2009 ve CT trong diem 5nam_bieu 01_Book1_Bieu du thao QD von ho tro co MT 6" xfId="7881" xr:uid="{00000000-0005-0000-0000-00005F0D0000}"/>
    <cellStyle name="1_BC 8 thang 2009 ve CT trong diem 5nam_bieu 01_Book1_Hoan chinh KH 2012 (o nha)" xfId="7882" xr:uid="{00000000-0005-0000-0000-0000600D0000}"/>
    <cellStyle name="1_BC 8 thang 2009 ve CT trong diem 5nam_bieu 01_Book1_Hoan chinh KH 2012 (o nha) 2" xfId="7883" xr:uid="{00000000-0005-0000-0000-0000610D0000}"/>
    <cellStyle name="1_BC 8 thang 2009 ve CT trong diem 5nam_bieu 01_Book1_Hoan chinh KH 2012 (o nha) 2 2" xfId="7884" xr:uid="{00000000-0005-0000-0000-0000620D0000}"/>
    <cellStyle name="1_BC 8 thang 2009 ve CT trong diem 5nam_bieu 01_Book1_Hoan chinh KH 2012 (o nha) 2 3" xfId="7885" xr:uid="{00000000-0005-0000-0000-0000630D0000}"/>
    <cellStyle name="1_BC 8 thang 2009 ve CT trong diem 5nam_bieu 01_Book1_Hoan chinh KH 2012 (o nha) 2 4" xfId="7886" xr:uid="{00000000-0005-0000-0000-0000640D0000}"/>
    <cellStyle name="1_BC 8 thang 2009 ve CT trong diem 5nam_bieu 01_Book1_Hoan chinh KH 2012 (o nha) 3" xfId="7887" xr:uid="{00000000-0005-0000-0000-0000650D0000}"/>
    <cellStyle name="1_BC 8 thang 2009 ve CT trong diem 5nam_bieu 01_Book1_Hoan chinh KH 2012 (o nha) 3 2" xfId="7888" xr:uid="{00000000-0005-0000-0000-0000660D0000}"/>
    <cellStyle name="1_BC 8 thang 2009 ve CT trong diem 5nam_bieu 01_Book1_Hoan chinh KH 2012 (o nha) 3 3" xfId="7889" xr:uid="{00000000-0005-0000-0000-0000670D0000}"/>
    <cellStyle name="1_BC 8 thang 2009 ve CT trong diem 5nam_bieu 01_Book1_Hoan chinh KH 2012 (o nha) 3 4" xfId="7890" xr:uid="{00000000-0005-0000-0000-0000680D0000}"/>
    <cellStyle name="1_BC 8 thang 2009 ve CT trong diem 5nam_bieu 01_Book1_Hoan chinh KH 2012 (o nha) 4" xfId="7891" xr:uid="{00000000-0005-0000-0000-0000690D0000}"/>
    <cellStyle name="1_BC 8 thang 2009 ve CT trong diem 5nam_bieu 01_Book1_Hoan chinh KH 2012 (o nha) 5" xfId="7892" xr:uid="{00000000-0005-0000-0000-00006A0D0000}"/>
    <cellStyle name="1_BC 8 thang 2009 ve CT trong diem 5nam_bieu 01_Book1_Hoan chinh KH 2012 (o nha) 6" xfId="7893" xr:uid="{00000000-0005-0000-0000-00006B0D0000}"/>
    <cellStyle name="1_BC 8 thang 2009 ve CT trong diem 5nam_bieu 01_Book1_Hoan chinh KH 2012 (o nha)_Bao cao giai ngan quy I" xfId="7894" xr:uid="{00000000-0005-0000-0000-00006C0D0000}"/>
    <cellStyle name="1_BC 8 thang 2009 ve CT trong diem 5nam_bieu 01_Book1_Hoan chinh KH 2012 (o nha)_Bao cao giai ngan quy I 2" xfId="7895" xr:uid="{00000000-0005-0000-0000-00006D0D0000}"/>
    <cellStyle name="1_BC 8 thang 2009 ve CT trong diem 5nam_bieu 01_Book1_Hoan chinh KH 2012 (o nha)_Bao cao giai ngan quy I 2 2" xfId="7896" xr:uid="{00000000-0005-0000-0000-00006E0D0000}"/>
    <cellStyle name="1_BC 8 thang 2009 ve CT trong diem 5nam_bieu 01_Book1_Hoan chinh KH 2012 (o nha)_Bao cao giai ngan quy I 2 3" xfId="7897" xr:uid="{00000000-0005-0000-0000-00006F0D0000}"/>
    <cellStyle name="1_BC 8 thang 2009 ve CT trong diem 5nam_bieu 01_Book1_Hoan chinh KH 2012 (o nha)_Bao cao giai ngan quy I 2 4" xfId="7898" xr:uid="{00000000-0005-0000-0000-0000700D0000}"/>
    <cellStyle name="1_BC 8 thang 2009 ve CT trong diem 5nam_bieu 01_Book1_Hoan chinh KH 2012 (o nha)_Bao cao giai ngan quy I 3" xfId="7899" xr:uid="{00000000-0005-0000-0000-0000710D0000}"/>
    <cellStyle name="1_BC 8 thang 2009 ve CT trong diem 5nam_bieu 01_Book1_Hoan chinh KH 2012 (o nha)_Bao cao giai ngan quy I 3 2" xfId="7900" xr:uid="{00000000-0005-0000-0000-0000720D0000}"/>
    <cellStyle name="1_BC 8 thang 2009 ve CT trong diem 5nam_bieu 01_Book1_Hoan chinh KH 2012 (o nha)_Bao cao giai ngan quy I 3 3" xfId="7901" xr:uid="{00000000-0005-0000-0000-0000730D0000}"/>
    <cellStyle name="1_BC 8 thang 2009 ve CT trong diem 5nam_bieu 01_Book1_Hoan chinh KH 2012 (o nha)_Bao cao giai ngan quy I 3 4" xfId="7902" xr:uid="{00000000-0005-0000-0000-0000740D0000}"/>
    <cellStyle name="1_BC 8 thang 2009 ve CT trong diem 5nam_bieu 01_Book1_Hoan chinh KH 2012 (o nha)_Bao cao giai ngan quy I 4" xfId="7903" xr:uid="{00000000-0005-0000-0000-0000750D0000}"/>
    <cellStyle name="1_BC 8 thang 2009 ve CT trong diem 5nam_bieu 01_Book1_Hoan chinh KH 2012 (o nha)_Bao cao giai ngan quy I 5" xfId="7904" xr:uid="{00000000-0005-0000-0000-0000760D0000}"/>
    <cellStyle name="1_BC 8 thang 2009 ve CT trong diem 5nam_bieu 01_Book1_Hoan chinh KH 2012 (o nha)_Bao cao giai ngan quy I 6" xfId="7905" xr:uid="{00000000-0005-0000-0000-0000770D0000}"/>
    <cellStyle name="1_BC 8 thang 2009 ve CT trong diem 5nam_bieu 01_Book1_Hoan chinh KH 2012 (o nha)_BC von DTPT 6 thang 2012" xfId="7906" xr:uid="{00000000-0005-0000-0000-0000780D0000}"/>
    <cellStyle name="1_BC 8 thang 2009 ve CT trong diem 5nam_bieu 01_Book1_Hoan chinh KH 2012 (o nha)_BC von DTPT 6 thang 2012 2" xfId="7907" xr:uid="{00000000-0005-0000-0000-0000790D0000}"/>
    <cellStyle name="1_BC 8 thang 2009 ve CT trong diem 5nam_bieu 01_Book1_Hoan chinh KH 2012 (o nha)_BC von DTPT 6 thang 2012 2 2" xfId="7908" xr:uid="{00000000-0005-0000-0000-00007A0D0000}"/>
    <cellStyle name="1_BC 8 thang 2009 ve CT trong diem 5nam_bieu 01_Book1_Hoan chinh KH 2012 (o nha)_BC von DTPT 6 thang 2012 2 3" xfId="7909" xr:uid="{00000000-0005-0000-0000-00007B0D0000}"/>
    <cellStyle name="1_BC 8 thang 2009 ve CT trong diem 5nam_bieu 01_Book1_Hoan chinh KH 2012 (o nha)_BC von DTPT 6 thang 2012 2 4" xfId="7910" xr:uid="{00000000-0005-0000-0000-00007C0D0000}"/>
    <cellStyle name="1_BC 8 thang 2009 ve CT trong diem 5nam_bieu 01_Book1_Hoan chinh KH 2012 (o nha)_BC von DTPT 6 thang 2012 3" xfId="7911" xr:uid="{00000000-0005-0000-0000-00007D0D0000}"/>
    <cellStyle name="1_BC 8 thang 2009 ve CT trong diem 5nam_bieu 01_Book1_Hoan chinh KH 2012 (o nha)_BC von DTPT 6 thang 2012 3 2" xfId="7912" xr:uid="{00000000-0005-0000-0000-00007E0D0000}"/>
    <cellStyle name="1_BC 8 thang 2009 ve CT trong diem 5nam_bieu 01_Book1_Hoan chinh KH 2012 (o nha)_BC von DTPT 6 thang 2012 3 3" xfId="7913" xr:uid="{00000000-0005-0000-0000-00007F0D0000}"/>
    <cellStyle name="1_BC 8 thang 2009 ve CT trong diem 5nam_bieu 01_Book1_Hoan chinh KH 2012 (o nha)_BC von DTPT 6 thang 2012 3 4" xfId="7914" xr:uid="{00000000-0005-0000-0000-0000800D0000}"/>
    <cellStyle name="1_BC 8 thang 2009 ve CT trong diem 5nam_bieu 01_Book1_Hoan chinh KH 2012 (o nha)_BC von DTPT 6 thang 2012 4" xfId="7915" xr:uid="{00000000-0005-0000-0000-0000810D0000}"/>
    <cellStyle name="1_BC 8 thang 2009 ve CT trong diem 5nam_bieu 01_Book1_Hoan chinh KH 2012 (o nha)_BC von DTPT 6 thang 2012 5" xfId="7916" xr:uid="{00000000-0005-0000-0000-0000820D0000}"/>
    <cellStyle name="1_BC 8 thang 2009 ve CT trong diem 5nam_bieu 01_Book1_Hoan chinh KH 2012 (o nha)_BC von DTPT 6 thang 2012 6" xfId="7917" xr:uid="{00000000-0005-0000-0000-0000830D0000}"/>
    <cellStyle name="1_BC 8 thang 2009 ve CT trong diem 5nam_bieu 01_Book1_Hoan chinh KH 2012 (o nha)_Bieu du thao QD von ho tro co MT" xfId="7918" xr:uid="{00000000-0005-0000-0000-0000840D0000}"/>
    <cellStyle name="1_BC 8 thang 2009 ve CT trong diem 5nam_bieu 01_Book1_Hoan chinh KH 2012 (o nha)_Bieu du thao QD von ho tro co MT 2" xfId="7919" xr:uid="{00000000-0005-0000-0000-0000850D0000}"/>
    <cellStyle name="1_BC 8 thang 2009 ve CT trong diem 5nam_bieu 01_Book1_Hoan chinh KH 2012 (o nha)_Bieu du thao QD von ho tro co MT 2 2" xfId="7920" xr:uid="{00000000-0005-0000-0000-0000860D0000}"/>
    <cellStyle name="1_BC 8 thang 2009 ve CT trong diem 5nam_bieu 01_Book1_Hoan chinh KH 2012 (o nha)_Bieu du thao QD von ho tro co MT 2 3" xfId="7921" xr:uid="{00000000-0005-0000-0000-0000870D0000}"/>
    <cellStyle name="1_BC 8 thang 2009 ve CT trong diem 5nam_bieu 01_Book1_Hoan chinh KH 2012 (o nha)_Bieu du thao QD von ho tro co MT 2 4" xfId="7922" xr:uid="{00000000-0005-0000-0000-0000880D0000}"/>
    <cellStyle name="1_BC 8 thang 2009 ve CT trong diem 5nam_bieu 01_Book1_Hoan chinh KH 2012 (o nha)_Bieu du thao QD von ho tro co MT 3" xfId="7923" xr:uid="{00000000-0005-0000-0000-0000890D0000}"/>
    <cellStyle name="1_BC 8 thang 2009 ve CT trong diem 5nam_bieu 01_Book1_Hoan chinh KH 2012 (o nha)_Bieu du thao QD von ho tro co MT 3 2" xfId="7924" xr:uid="{00000000-0005-0000-0000-00008A0D0000}"/>
    <cellStyle name="1_BC 8 thang 2009 ve CT trong diem 5nam_bieu 01_Book1_Hoan chinh KH 2012 (o nha)_Bieu du thao QD von ho tro co MT 3 3" xfId="7925" xr:uid="{00000000-0005-0000-0000-00008B0D0000}"/>
    <cellStyle name="1_BC 8 thang 2009 ve CT trong diem 5nam_bieu 01_Book1_Hoan chinh KH 2012 (o nha)_Bieu du thao QD von ho tro co MT 3 4" xfId="7926" xr:uid="{00000000-0005-0000-0000-00008C0D0000}"/>
    <cellStyle name="1_BC 8 thang 2009 ve CT trong diem 5nam_bieu 01_Book1_Hoan chinh KH 2012 (o nha)_Bieu du thao QD von ho tro co MT 4" xfId="7927" xr:uid="{00000000-0005-0000-0000-00008D0D0000}"/>
    <cellStyle name="1_BC 8 thang 2009 ve CT trong diem 5nam_bieu 01_Book1_Hoan chinh KH 2012 (o nha)_Bieu du thao QD von ho tro co MT 5" xfId="7928" xr:uid="{00000000-0005-0000-0000-00008E0D0000}"/>
    <cellStyle name="1_BC 8 thang 2009 ve CT trong diem 5nam_bieu 01_Book1_Hoan chinh KH 2012 (o nha)_Bieu du thao QD von ho tro co MT 6" xfId="7929" xr:uid="{00000000-0005-0000-0000-00008F0D0000}"/>
    <cellStyle name="1_BC 8 thang 2009 ve CT trong diem 5nam_bieu 01_Book1_Hoan chinh KH 2012 (o nha)_Ke hoach 2012 theo doi (giai ngan 30.6.12)" xfId="7930" xr:uid="{00000000-0005-0000-0000-0000900D0000}"/>
    <cellStyle name="1_BC 8 thang 2009 ve CT trong diem 5nam_bieu 01_Book1_Hoan chinh KH 2012 (o nha)_Ke hoach 2012 theo doi (giai ngan 30.6.12) 2" xfId="7931" xr:uid="{00000000-0005-0000-0000-0000910D0000}"/>
    <cellStyle name="1_BC 8 thang 2009 ve CT trong diem 5nam_bieu 01_Book1_Hoan chinh KH 2012 (o nha)_Ke hoach 2012 theo doi (giai ngan 30.6.12) 2 2" xfId="7932" xr:uid="{00000000-0005-0000-0000-0000920D0000}"/>
    <cellStyle name="1_BC 8 thang 2009 ve CT trong diem 5nam_bieu 01_Book1_Hoan chinh KH 2012 (o nha)_Ke hoach 2012 theo doi (giai ngan 30.6.12) 2 3" xfId="7933" xr:uid="{00000000-0005-0000-0000-0000930D0000}"/>
    <cellStyle name="1_BC 8 thang 2009 ve CT trong diem 5nam_bieu 01_Book1_Hoan chinh KH 2012 (o nha)_Ke hoach 2012 theo doi (giai ngan 30.6.12) 2 4" xfId="7934" xr:uid="{00000000-0005-0000-0000-0000940D0000}"/>
    <cellStyle name="1_BC 8 thang 2009 ve CT trong diem 5nam_bieu 01_Book1_Hoan chinh KH 2012 (o nha)_Ke hoach 2012 theo doi (giai ngan 30.6.12) 3" xfId="7935" xr:uid="{00000000-0005-0000-0000-0000950D0000}"/>
    <cellStyle name="1_BC 8 thang 2009 ve CT trong diem 5nam_bieu 01_Book1_Hoan chinh KH 2012 (o nha)_Ke hoach 2012 theo doi (giai ngan 30.6.12) 3 2" xfId="7936" xr:uid="{00000000-0005-0000-0000-0000960D0000}"/>
    <cellStyle name="1_BC 8 thang 2009 ve CT trong diem 5nam_bieu 01_Book1_Hoan chinh KH 2012 (o nha)_Ke hoach 2012 theo doi (giai ngan 30.6.12) 3 3" xfId="7937" xr:uid="{00000000-0005-0000-0000-0000970D0000}"/>
    <cellStyle name="1_BC 8 thang 2009 ve CT trong diem 5nam_bieu 01_Book1_Hoan chinh KH 2012 (o nha)_Ke hoach 2012 theo doi (giai ngan 30.6.12) 3 4" xfId="7938" xr:uid="{00000000-0005-0000-0000-0000980D0000}"/>
    <cellStyle name="1_BC 8 thang 2009 ve CT trong diem 5nam_bieu 01_Book1_Hoan chinh KH 2012 (o nha)_Ke hoach 2012 theo doi (giai ngan 30.6.12) 4" xfId="7939" xr:uid="{00000000-0005-0000-0000-0000990D0000}"/>
    <cellStyle name="1_BC 8 thang 2009 ve CT trong diem 5nam_bieu 01_Book1_Hoan chinh KH 2012 (o nha)_Ke hoach 2012 theo doi (giai ngan 30.6.12) 5" xfId="7940" xr:uid="{00000000-0005-0000-0000-00009A0D0000}"/>
    <cellStyle name="1_BC 8 thang 2009 ve CT trong diem 5nam_bieu 01_Book1_Hoan chinh KH 2012 (o nha)_Ke hoach 2012 theo doi (giai ngan 30.6.12) 6" xfId="7941" xr:uid="{00000000-0005-0000-0000-00009B0D0000}"/>
    <cellStyle name="1_BC 8 thang 2009 ve CT trong diem 5nam_bieu 01_Book1_Hoan chinh KH 2012 Von ho tro co MT" xfId="7942" xr:uid="{00000000-0005-0000-0000-00009C0D0000}"/>
    <cellStyle name="1_BC 8 thang 2009 ve CT trong diem 5nam_bieu 01_Book1_Hoan chinh KH 2012 Von ho tro co MT (chi tiet)" xfId="7943" xr:uid="{00000000-0005-0000-0000-00009D0D0000}"/>
    <cellStyle name="1_BC 8 thang 2009 ve CT trong diem 5nam_bieu 01_Book1_Hoan chinh KH 2012 Von ho tro co MT (chi tiet) 2" xfId="7944" xr:uid="{00000000-0005-0000-0000-00009E0D0000}"/>
    <cellStyle name="1_BC 8 thang 2009 ve CT trong diem 5nam_bieu 01_Book1_Hoan chinh KH 2012 Von ho tro co MT (chi tiet) 2 2" xfId="7945" xr:uid="{00000000-0005-0000-0000-00009F0D0000}"/>
    <cellStyle name="1_BC 8 thang 2009 ve CT trong diem 5nam_bieu 01_Book1_Hoan chinh KH 2012 Von ho tro co MT (chi tiet) 2 3" xfId="7946" xr:uid="{00000000-0005-0000-0000-0000A00D0000}"/>
    <cellStyle name="1_BC 8 thang 2009 ve CT trong diem 5nam_bieu 01_Book1_Hoan chinh KH 2012 Von ho tro co MT (chi tiet) 2 4" xfId="7947" xr:uid="{00000000-0005-0000-0000-0000A10D0000}"/>
    <cellStyle name="1_BC 8 thang 2009 ve CT trong diem 5nam_bieu 01_Book1_Hoan chinh KH 2012 Von ho tro co MT (chi tiet) 3" xfId="7948" xr:uid="{00000000-0005-0000-0000-0000A20D0000}"/>
    <cellStyle name="1_BC 8 thang 2009 ve CT trong diem 5nam_bieu 01_Book1_Hoan chinh KH 2012 Von ho tro co MT (chi tiet) 3 2" xfId="7949" xr:uid="{00000000-0005-0000-0000-0000A30D0000}"/>
    <cellStyle name="1_BC 8 thang 2009 ve CT trong diem 5nam_bieu 01_Book1_Hoan chinh KH 2012 Von ho tro co MT (chi tiet) 3 3" xfId="7950" xr:uid="{00000000-0005-0000-0000-0000A40D0000}"/>
    <cellStyle name="1_BC 8 thang 2009 ve CT trong diem 5nam_bieu 01_Book1_Hoan chinh KH 2012 Von ho tro co MT (chi tiet) 3 4" xfId="7951" xr:uid="{00000000-0005-0000-0000-0000A50D0000}"/>
    <cellStyle name="1_BC 8 thang 2009 ve CT trong diem 5nam_bieu 01_Book1_Hoan chinh KH 2012 Von ho tro co MT (chi tiet) 4" xfId="7952" xr:uid="{00000000-0005-0000-0000-0000A60D0000}"/>
    <cellStyle name="1_BC 8 thang 2009 ve CT trong diem 5nam_bieu 01_Book1_Hoan chinh KH 2012 Von ho tro co MT (chi tiet) 5" xfId="7953" xr:uid="{00000000-0005-0000-0000-0000A70D0000}"/>
    <cellStyle name="1_BC 8 thang 2009 ve CT trong diem 5nam_bieu 01_Book1_Hoan chinh KH 2012 Von ho tro co MT (chi tiet) 6" xfId="7954" xr:uid="{00000000-0005-0000-0000-0000A80D0000}"/>
    <cellStyle name="1_BC 8 thang 2009 ve CT trong diem 5nam_bieu 01_Book1_Hoan chinh KH 2012 Von ho tro co MT 10" xfId="7955" xr:uid="{00000000-0005-0000-0000-0000A90D0000}"/>
    <cellStyle name="1_BC 8 thang 2009 ve CT trong diem 5nam_bieu 01_Book1_Hoan chinh KH 2012 Von ho tro co MT 10 2" xfId="7956" xr:uid="{00000000-0005-0000-0000-0000AA0D0000}"/>
    <cellStyle name="1_BC 8 thang 2009 ve CT trong diem 5nam_bieu 01_Book1_Hoan chinh KH 2012 Von ho tro co MT 10 3" xfId="7957" xr:uid="{00000000-0005-0000-0000-0000AB0D0000}"/>
    <cellStyle name="1_BC 8 thang 2009 ve CT trong diem 5nam_bieu 01_Book1_Hoan chinh KH 2012 Von ho tro co MT 10 4" xfId="7958" xr:uid="{00000000-0005-0000-0000-0000AC0D0000}"/>
    <cellStyle name="1_BC 8 thang 2009 ve CT trong diem 5nam_bieu 01_Book1_Hoan chinh KH 2012 Von ho tro co MT 11" xfId="7959" xr:uid="{00000000-0005-0000-0000-0000AD0D0000}"/>
    <cellStyle name="1_BC 8 thang 2009 ve CT trong diem 5nam_bieu 01_Book1_Hoan chinh KH 2012 Von ho tro co MT 11 2" xfId="7960" xr:uid="{00000000-0005-0000-0000-0000AE0D0000}"/>
    <cellStyle name="1_BC 8 thang 2009 ve CT trong diem 5nam_bieu 01_Book1_Hoan chinh KH 2012 Von ho tro co MT 11 3" xfId="7961" xr:uid="{00000000-0005-0000-0000-0000AF0D0000}"/>
    <cellStyle name="1_BC 8 thang 2009 ve CT trong diem 5nam_bieu 01_Book1_Hoan chinh KH 2012 Von ho tro co MT 11 4" xfId="7962" xr:uid="{00000000-0005-0000-0000-0000B00D0000}"/>
    <cellStyle name="1_BC 8 thang 2009 ve CT trong diem 5nam_bieu 01_Book1_Hoan chinh KH 2012 Von ho tro co MT 12" xfId="7963" xr:uid="{00000000-0005-0000-0000-0000B10D0000}"/>
    <cellStyle name="1_BC 8 thang 2009 ve CT trong diem 5nam_bieu 01_Book1_Hoan chinh KH 2012 Von ho tro co MT 12 2" xfId="7964" xr:uid="{00000000-0005-0000-0000-0000B20D0000}"/>
    <cellStyle name="1_BC 8 thang 2009 ve CT trong diem 5nam_bieu 01_Book1_Hoan chinh KH 2012 Von ho tro co MT 12 3" xfId="7965" xr:uid="{00000000-0005-0000-0000-0000B30D0000}"/>
    <cellStyle name="1_BC 8 thang 2009 ve CT trong diem 5nam_bieu 01_Book1_Hoan chinh KH 2012 Von ho tro co MT 12 4" xfId="7966" xr:uid="{00000000-0005-0000-0000-0000B40D0000}"/>
    <cellStyle name="1_BC 8 thang 2009 ve CT trong diem 5nam_bieu 01_Book1_Hoan chinh KH 2012 Von ho tro co MT 13" xfId="7967" xr:uid="{00000000-0005-0000-0000-0000B50D0000}"/>
    <cellStyle name="1_BC 8 thang 2009 ve CT trong diem 5nam_bieu 01_Book1_Hoan chinh KH 2012 Von ho tro co MT 13 2" xfId="7968" xr:uid="{00000000-0005-0000-0000-0000B60D0000}"/>
    <cellStyle name="1_BC 8 thang 2009 ve CT trong diem 5nam_bieu 01_Book1_Hoan chinh KH 2012 Von ho tro co MT 13 3" xfId="7969" xr:uid="{00000000-0005-0000-0000-0000B70D0000}"/>
    <cellStyle name="1_BC 8 thang 2009 ve CT trong diem 5nam_bieu 01_Book1_Hoan chinh KH 2012 Von ho tro co MT 13 4" xfId="7970" xr:uid="{00000000-0005-0000-0000-0000B80D0000}"/>
    <cellStyle name="1_BC 8 thang 2009 ve CT trong diem 5nam_bieu 01_Book1_Hoan chinh KH 2012 Von ho tro co MT 14" xfId="7971" xr:uid="{00000000-0005-0000-0000-0000B90D0000}"/>
    <cellStyle name="1_BC 8 thang 2009 ve CT trong diem 5nam_bieu 01_Book1_Hoan chinh KH 2012 Von ho tro co MT 14 2" xfId="7972" xr:uid="{00000000-0005-0000-0000-0000BA0D0000}"/>
    <cellStyle name="1_BC 8 thang 2009 ve CT trong diem 5nam_bieu 01_Book1_Hoan chinh KH 2012 Von ho tro co MT 14 3" xfId="7973" xr:uid="{00000000-0005-0000-0000-0000BB0D0000}"/>
    <cellStyle name="1_BC 8 thang 2009 ve CT trong diem 5nam_bieu 01_Book1_Hoan chinh KH 2012 Von ho tro co MT 14 4" xfId="7974" xr:uid="{00000000-0005-0000-0000-0000BC0D0000}"/>
    <cellStyle name="1_BC 8 thang 2009 ve CT trong diem 5nam_bieu 01_Book1_Hoan chinh KH 2012 Von ho tro co MT 15" xfId="7975" xr:uid="{00000000-0005-0000-0000-0000BD0D0000}"/>
    <cellStyle name="1_BC 8 thang 2009 ve CT trong diem 5nam_bieu 01_Book1_Hoan chinh KH 2012 Von ho tro co MT 15 2" xfId="7976" xr:uid="{00000000-0005-0000-0000-0000BE0D0000}"/>
    <cellStyle name="1_BC 8 thang 2009 ve CT trong diem 5nam_bieu 01_Book1_Hoan chinh KH 2012 Von ho tro co MT 15 3" xfId="7977" xr:uid="{00000000-0005-0000-0000-0000BF0D0000}"/>
    <cellStyle name="1_BC 8 thang 2009 ve CT trong diem 5nam_bieu 01_Book1_Hoan chinh KH 2012 Von ho tro co MT 15 4" xfId="7978" xr:uid="{00000000-0005-0000-0000-0000C00D0000}"/>
    <cellStyle name="1_BC 8 thang 2009 ve CT trong diem 5nam_bieu 01_Book1_Hoan chinh KH 2012 Von ho tro co MT 16" xfId="7979" xr:uid="{00000000-0005-0000-0000-0000C10D0000}"/>
    <cellStyle name="1_BC 8 thang 2009 ve CT trong diem 5nam_bieu 01_Book1_Hoan chinh KH 2012 Von ho tro co MT 16 2" xfId="7980" xr:uid="{00000000-0005-0000-0000-0000C20D0000}"/>
    <cellStyle name="1_BC 8 thang 2009 ve CT trong diem 5nam_bieu 01_Book1_Hoan chinh KH 2012 Von ho tro co MT 16 3" xfId="7981" xr:uid="{00000000-0005-0000-0000-0000C30D0000}"/>
    <cellStyle name="1_BC 8 thang 2009 ve CT trong diem 5nam_bieu 01_Book1_Hoan chinh KH 2012 Von ho tro co MT 16 4" xfId="7982" xr:uid="{00000000-0005-0000-0000-0000C40D0000}"/>
    <cellStyle name="1_BC 8 thang 2009 ve CT trong diem 5nam_bieu 01_Book1_Hoan chinh KH 2012 Von ho tro co MT 17" xfId="7983" xr:uid="{00000000-0005-0000-0000-0000C50D0000}"/>
    <cellStyle name="1_BC 8 thang 2009 ve CT trong diem 5nam_bieu 01_Book1_Hoan chinh KH 2012 Von ho tro co MT 17 2" xfId="7984" xr:uid="{00000000-0005-0000-0000-0000C60D0000}"/>
    <cellStyle name="1_BC 8 thang 2009 ve CT trong diem 5nam_bieu 01_Book1_Hoan chinh KH 2012 Von ho tro co MT 17 3" xfId="7985" xr:uid="{00000000-0005-0000-0000-0000C70D0000}"/>
    <cellStyle name="1_BC 8 thang 2009 ve CT trong diem 5nam_bieu 01_Book1_Hoan chinh KH 2012 Von ho tro co MT 17 4" xfId="7986" xr:uid="{00000000-0005-0000-0000-0000C80D0000}"/>
    <cellStyle name="1_BC 8 thang 2009 ve CT trong diem 5nam_bieu 01_Book1_Hoan chinh KH 2012 Von ho tro co MT 18" xfId="7987" xr:uid="{00000000-0005-0000-0000-0000C90D0000}"/>
    <cellStyle name="1_BC 8 thang 2009 ve CT trong diem 5nam_bieu 01_Book1_Hoan chinh KH 2012 Von ho tro co MT 19" xfId="7988" xr:uid="{00000000-0005-0000-0000-0000CA0D0000}"/>
    <cellStyle name="1_BC 8 thang 2009 ve CT trong diem 5nam_bieu 01_Book1_Hoan chinh KH 2012 Von ho tro co MT 2" xfId="7989" xr:uid="{00000000-0005-0000-0000-0000CB0D0000}"/>
    <cellStyle name="1_BC 8 thang 2009 ve CT trong diem 5nam_bieu 01_Book1_Hoan chinh KH 2012 Von ho tro co MT 2 2" xfId="7990" xr:uid="{00000000-0005-0000-0000-0000CC0D0000}"/>
    <cellStyle name="1_BC 8 thang 2009 ve CT trong diem 5nam_bieu 01_Book1_Hoan chinh KH 2012 Von ho tro co MT 2 3" xfId="7991" xr:uid="{00000000-0005-0000-0000-0000CD0D0000}"/>
    <cellStyle name="1_BC 8 thang 2009 ve CT trong diem 5nam_bieu 01_Book1_Hoan chinh KH 2012 Von ho tro co MT 2 4" xfId="7992" xr:uid="{00000000-0005-0000-0000-0000CE0D0000}"/>
    <cellStyle name="1_BC 8 thang 2009 ve CT trong diem 5nam_bieu 01_Book1_Hoan chinh KH 2012 Von ho tro co MT 20" xfId="7993" xr:uid="{00000000-0005-0000-0000-0000CF0D0000}"/>
    <cellStyle name="1_BC 8 thang 2009 ve CT trong diem 5nam_bieu 01_Book1_Hoan chinh KH 2012 Von ho tro co MT 3" xfId="7994" xr:uid="{00000000-0005-0000-0000-0000D00D0000}"/>
    <cellStyle name="1_BC 8 thang 2009 ve CT trong diem 5nam_bieu 01_Book1_Hoan chinh KH 2012 Von ho tro co MT 3 2" xfId="7995" xr:uid="{00000000-0005-0000-0000-0000D10D0000}"/>
    <cellStyle name="1_BC 8 thang 2009 ve CT trong diem 5nam_bieu 01_Book1_Hoan chinh KH 2012 Von ho tro co MT 3 3" xfId="7996" xr:uid="{00000000-0005-0000-0000-0000D20D0000}"/>
    <cellStyle name="1_BC 8 thang 2009 ve CT trong diem 5nam_bieu 01_Book1_Hoan chinh KH 2012 Von ho tro co MT 3 4" xfId="7997" xr:uid="{00000000-0005-0000-0000-0000D30D0000}"/>
    <cellStyle name="1_BC 8 thang 2009 ve CT trong diem 5nam_bieu 01_Book1_Hoan chinh KH 2012 Von ho tro co MT 4" xfId="7998" xr:uid="{00000000-0005-0000-0000-0000D40D0000}"/>
    <cellStyle name="1_BC 8 thang 2009 ve CT trong diem 5nam_bieu 01_Book1_Hoan chinh KH 2012 Von ho tro co MT 4 2" xfId="7999" xr:uid="{00000000-0005-0000-0000-0000D50D0000}"/>
    <cellStyle name="1_BC 8 thang 2009 ve CT trong diem 5nam_bieu 01_Book1_Hoan chinh KH 2012 Von ho tro co MT 4 3" xfId="8000" xr:uid="{00000000-0005-0000-0000-0000D60D0000}"/>
    <cellStyle name="1_BC 8 thang 2009 ve CT trong diem 5nam_bieu 01_Book1_Hoan chinh KH 2012 Von ho tro co MT 4 4" xfId="8001" xr:uid="{00000000-0005-0000-0000-0000D70D0000}"/>
    <cellStyle name="1_BC 8 thang 2009 ve CT trong diem 5nam_bieu 01_Book1_Hoan chinh KH 2012 Von ho tro co MT 5" xfId="8002" xr:uid="{00000000-0005-0000-0000-0000D80D0000}"/>
    <cellStyle name="1_BC 8 thang 2009 ve CT trong diem 5nam_bieu 01_Book1_Hoan chinh KH 2012 Von ho tro co MT 5 2" xfId="8003" xr:uid="{00000000-0005-0000-0000-0000D90D0000}"/>
    <cellStyle name="1_BC 8 thang 2009 ve CT trong diem 5nam_bieu 01_Book1_Hoan chinh KH 2012 Von ho tro co MT 5 3" xfId="8004" xr:uid="{00000000-0005-0000-0000-0000DA0D0000}"/>
    <cellStyle name="1_BC 8 thang 2009 ve CT trong diem 5nam_bieu 01_Book1_Hoan chinh KH 2012 Von ho tro co MT 5 4" xfId="8005" xr:uid="{00000000-0005-0000-0000-0000DB0D0000}"/>
    <cellStyle name="1_BC 8 thang 2009 ve CT trong diem 5nam_bieu 01_Book1_Hoan chinh KH 2012 Von ho tro co MT 6" xfId="8006" xr:uid="{00000000-0005-0000-0000-0000DC0D0000}"/>
    <cellStyle name="1_BC 8 thang 2009 ve CT trong diem 5nam_bieu 01_Book1_Hoan chinh KH 2012 Von ho tro co MT 6 2" xfId="8007" xr:uid="{00000000-0005-0000-0000-0000DD0D0000}"/>
    <cellStyle name="1_BC 8 thang 2009 ve CT trong diem 5nam_bieu 01_Book1_Hoan chinh KH 2012 Von ho tro co MT 6 3" xfId="8008" xr:uid="{00000000-0005-0000-0000-0000DE0D0000}"/>
    <cellStyle name="1_BC 8 thang 2009 ve CT trong diem 5nam_bieu 01_Book1_Hoan chinh KH 2012 Von ho tro co MT 6 4" xfId="8009" xr:uid="{00000000-0005-0000-0000-0000DF0D0000}"/>
    <cellStyle name="1_BC 8 thang 2009 ve CT trong diem 5nam_bieu 01_Book1_Hoan chinh KH 2012 Von ho tro co MT 7" xfId="8010" xr:uid="{00000000-0005-0000-0000-0000E00D0000}"/>
    <cellStyle name="1_BC 8 thang 2009 ve CT trong diem 5nam_bieu 01_Book1_Hoan chinh KH 2012 Von ho tro co MT 7 2" xfId="8011" xr:uid="{00000000-0005-0000-0000-0000E10D0000}"/>
    <cellStyle name="1_BC 8 thang 2009 ve CT trong diem 5nam_bieu 01_Book1_Hoan chinh KH 2012 Von ho tro co MT 7 3" xfId="8012" xr:uid="{00000000-0005-0000-0000-0000E20D0000}"/>
    <cellStyle name="1_BC 8 thang 2009 ve CT trong diem 5nam_bieu 01_Book1_Hoan chinh KH 2012 Von ho tro co MT 7 4" xfId="8013" xr:uid="{00000000-0005-0000-0000-0000E30D0000}"/>
    <cellStyle name="1_BC 8 thang 2009 ve CT trong diem 5nam_bieu 01_Book1_Hoan chinh KH 2012 Von ho tro co MT 8" xfId="8014" xr:uid="{00000000-0005-0000-0000-0000E40D0000}"/>
    <cellStyle name="1_BC 8 thang 2009 ve CT trong diem 5nam_bieu 01_Book1_Hoan chinh KH 2012 Von ho tro co MT 8 2" xfId="8015" xr:uid="{00000000-0005-0000-0000-0000E50D0000}"/>
    <cellStyle name="1_BC 8 thang 2009 ve CT trong diem 5nam_bieu 01_Book1_Hoan chinh KH 2012 Von ho tro co MT 8 3" xfId="8016" xr:uid="{00000000-0005-0000-0000-0000E60D0000}"/>
    <cellStyle name="1_BC 8 thang 2009 ve CT trong diem 5nam_bieu 01_Book1_Hoan chinh KH 2012 Von ho tro co MT 8 4" xfId="8017" xr:uid="{00000000-0005-0000-0000-0000E70D0000}"/>
    <cellStyle name="1_BC 8 thang 2009 ve CT trong diem 5nam_bieu 01_Book1_Hoan chinh KH 2012 Von ho tro co MT 9" xfId="8018" xr:uid="{00000000-0005-0000-0000-0000E80D0000}"/>
    <cellStyle name="1_BC 8 thang 2009 ve CT trong diem 5nam_bieu 01_Book1_Hoan chinh KH 2012 Von ho tro co MT 9 2" xfId="8019" xr:uid="{00000000-0005-0000-0000-0000E90D0000}"/>
    <cellStyle name="1_BC 8 thang 2009 ve CT trong diem 5nam_bieu 01_Book1_Hoan chinh KH 2012 Von ho tro co MT 9 3" xfId="8020" xr:uid="{00000000-0005-0000-0000-0000EA0D0000}"/>
    <cellStyle name="1_BC 8 thang 2009 ve CT trong diem 5nam_bieu 01_Book1_Hoan chinh KH 2012 Von ho tro co MT 9 4" xfId="8021" xr:uid="{00000000-0005-0000-0000-0000EB0D0000}"/>
    <cellStyle name="1_BC 8 thang 2009 ve CT trong diem 5nam_bieu 01_Book1_Hoan chinh KH 2012 Von ho tro co MT_Bao cao giai ngan quy I" xfId="8022" xr:uid="{00000000-0005-0000-0000-0000EC0D0000}"/>
    <cellStyle name="1_BC 8 thang 2009 ve CT trong diem 5nam_bieu 01_Book1_Hoan chinh KH 2012 Von ho tro co MT_Bao cao giai ngan quy I 2" xfId="8023" xr:uid="{00000000-0005-0000-0000-0000ED0D0000}"/>
    <cellStyle name="1_BC 8 thang 2009 ve CT trong diem 5nam_bieu 01_Book1_Hoan chinh KH 2012 Von ho tro co MT_Bao cao giai ngan quy I 2 2" xfId="8024" xr:uid="{00000000-0005-0000-0000-0000EE0D0000}"/>
    <cellStyle name="1_BC 8 thang 2009 ve CT trong diem 5nam_bieu 01_Book1_Hoan chinh KH 2012 Von ho tro co MT_Bao cao giai ngan quy I 2 3" xfId="8025" xr:uid="{00000000-0005-0000-0000-0000EF0D0000}"/>
    <cellStyle name="1_BC 8 thang 2009 ve CT trong diem 5nam_bieu 01_Book1_Hoan chinh KH 2012 Von ho tro co MT_Bao cao giai ngan quy I 2 4" xfId="8026" xr:uid="{00000000-0005-0000-0000-0000F00D0000}"/>
    <cellStyle name="1_BC 8 thang 2009 ve CT trong diem 5nam_bieu 01_Book1_Hoan chinh KH 2012 Von ho tro co MT_Bao cao giai ngan quy I 3" xfId="8027" xr:uid="{00000000-0005-0000-0000-0000F10D0000}"/>
    <cellStyle name="1_BC 8 thang 2009 ve CT trong diem 5nam_bieu 01_Book1_Hoan chinh KH 2012 Von ho tro co MT_Bao cao giai ngan quy I 3 2" xfId="8028" xr:uid="{00000000-0005-0000-0000-0000F20D0000}"/>
    <cellStyle name="1_BC 8 thang 2009 ve CT trong diem 5nam_bieu 01_Book1_Hoan chinh KH 2012 Von ho tro co MT_Bao cao giai ngan quy I 3 3" xfId="8029" xr:uid="{00000000-0005-0000-0000-0000F30D0000}"/>
    <cellStyle name="1_BC 8 thang 2009 ve CT trong diem 5nam_bieu 01_Book1_Hoan chinh KH 2012 Von ho tro co MT_Bao cao giai ngan quy I 3 4" xfId="8030" xr:uid="{00000000-0005-0000-0000-0000F40D0000}"/>
    <cellStyle name="1_BC 8 thang 2009 ve CT trong diem 5nam_bieu 01_Book1_Hoan chinh KH 2012 Von ho tro co MT_Bao cao giai ngan quy I 4" xfId="8031" xr:uid="{00000000-0005-0000-0000-0000F50D0000}"/>
    <cellStyle name="1_BC 8 thang 2009 ve CT trong diem 5nam_bieu 01_Book1_Hoan chinh KH 2012 Von ho tro co MT_Bao cao giai ngan quy I 5" xfId="8032" xr:uid="{00000000-0005-0000-0000-0000F60D0000}"/>
    <cellStyle name="1_BC 8 thang 2009 ve CT trong diem 5nam_bieu 01_Book1_Hoan chinh KH 2012 Von ho tro co MT_Bao cao giai ngan quy I 6" xfId="8033" xr:uid="{00000000-0005-0000-0000-0000F70D0000}"/>
    <cellStyle name="1_BC 8 thang 2009 ve CT trong diem 5nam_bieu 01_Book1_Hoan chinh KH 2012 Von ho tro co MT_BC von DTPT 6 thang 2012" xfId="8034" xr:uid="{00000000-0005-0000-0000-0000F80D0000}"/>
    <cellStyle name="1_BC 8 thang 2009 ve CT trong diem 5nam_bieu 01_Book1_Hoan chinh KH 2012 Von ho tro co MT_BC von DTPT 6 thang 2012 2" xfId="8035" xr:uid="{00000000-0005-0000-0000-0000F90D0000}"/>
    <cellStyle name="1_BC 8 thang 2009 ve CT trong diem 5nam_bieu 01_Book1_Hoan chinh KH 2012 Von ho tro co MT_BC von DTPT 6 thang 2012 2 2" xfId="8036" xr:uid="{00000000-0005-0000-0000-0000FA0D0000}"/>
    <cellStyle name="1_BC 8 thang 2009 ve CT trong diem 5nam_bieu 01_Book1_Hoan chinh KH 2012 Von ho tro co MT_BC von DTPT 6 thang 2012 2 3" xfId="8037" xr:uid="{00000000-0005-0000-0000-0000FB0D0000}"/>
    <cellStyle name="1_BC 8 thang 2009 ve CT trong diem 5nam_bieu 01_Book1_Hoan chinh KH 2012 Von ho tro co MT_BC von DTPT 6 thang 2012 2 4" xfId="8038" xr:uid="{00000000-0005-0000-0000-0000FC0D0000}"/>
    <cellStyle name="1_BC 8 thang 2009 ve CT trong diem 5nam_bieu 01_Book1_Hoan chinh KH 2012 Von ho tro co MT_BC von DTPT 6 thang 2012 3" xfId="8039" xr:uid="{00000000-0005-0000-0000-0000FD0D0000}"/>
    <cellStyle name="1_BC 8 thang 2009 ve CT trong diem 5nam_bieu 01_Book1_Hoan chinh KH 2012 Von ho tro co MT_BC von DTPT 6 thang 2012 3 2" xfId="8040" xr:uid="{00000000-0005-0000-0000-0000FE0D0000}"/>
    <cellStyle name="1_BC 8 thang 2009 ve CT trong diem 5nam_bieu 01_Book1_Hoan chinh KH 2012 Von ho tro co MT_BC von DTPT 6 thang 2012 3 3" xfId="8041" xr:uid="{00000000-0005-0000-0000-0000FF0D0000}"/>
    <cellStyle name="1_BC 8 thang 2009 ve CT trong diem 5nam_bieu 01_Book1_Hoan chinh KH 2012 Von ho tro co MT_BC von DTPT 6 thang 2012 3 4" xfId="8042" xr:uid="{00000000-0005-0000-0000-0000000E0000}"/>
    <cellStyle name="1_BC 8 thang 2009 ve CT trong diem 5nam_bieu 01_Book1_Hoan chinh KH 2012 Von ho tro co MT_BC von DTPT 6 thang 2012 4" xfId="8043" xr:uid="{00000000-0005-0000-0000-0000010E0000}"/>
    <cellStyle name="1_BC 8 thang 2009 ve CT trong diem 5nam_bieu 01_Book1_Hoan chinh KH 2012 Von ho tro co MT_BC von DTPT 6 thang 2012 5" xfId="8044" xr:uid="{00000000-0005-0000-0000-0000020E0000}"/>
    <cellStyle name="1_BC 8 thang 2009 ve CT trong diem 5nam_bieu 01_Book1_Hoan chinh KH 2012 Von ho tro co MT_BC von DTPT 6 thang 2012 6" xfId="8045" xr:uid="{00000000-0005-0000-0000-0000030E0000}"/>
    <cellStyle name="1_BC 8 thang 2009 ve CT trong diem 5nam_bieu 01_Book1_Hoan chinh KH 2012 Von ho tro co MT_Bieu du thao QD von ho tro co MT" xfId="8046" xr:uid="{00000000-0005-0000-0000-0000040E0000}"/>
    <cellStyle name="1_BC 8 thang 2009 ve CT trong diem 5nam_bieu 01_Book1_Hoan chinh KH 2012 Von ho tro co MT_Bieu du thao QD von ho tro co MT 2" xfId="8047" xr:uid="{00000000-0005-0000-0000-0000050E0000}"/>
    <cellStyle name="1_BC 8 thang 2009 ve CT trong diem 5nam_bieu 01_Book1_Hoan chinh KH 2012 Von ho tro co MT_Bieu du thao QD von ho tro co MT 2 2" xfId="8048" xr:uid="{00000000-0005-0000-0000-0000060E0000}"/>
    <cellStyle name="1_BC 8 thang 2009 ve CT trong diem 5nam_bieu 01_Book1_Hoan chinh KH 2012 Von ho tro co MT_Bieu du thao QD von ho tro co MT 2 3" xfId="8049" xr:uid="{00000000-0005-0000-0000-0000070E0000}"/>
    <cellStyle name="1_BC 8 thang 2009 ve CT trong diem 5nam_bieu 01_Book1_Hoan chinh KH 2012 Von ho tro co MT_Bieu du thao QD von ho tro co MT 2 4" xfId="8050" xr:uid="{00000000-0005-0000-0000-0000080E0000}"/>
    <cellStyle name="1_BC 8 thang 2009 ve CT trong diem 5nam_bieu 01_Book1_Hoan chinh KH 2012 Von ho tro co MT_Bieu du thao QD von ho tro co MT 3" xfId="8051" xr:uid="{00000000-0005-0000-0000-0000090E0000}"/>
    <cellStyle name="1_BC 8 thang 2009 ve CT trong diem 5nam_bieu 01_Book1_Hoan chinh KH 2012 Von ho tro co MT_Bieu du thao QD von ho tro co MT 3 2" xfId="8052" xr:uid="{00000000-0005-0000-0000-00000A0E0000}"/>
    <cellStyle name="1_BC 8 thang 2009 ve CT trong diem 5nam_bieu 01_Book1_Hoan chinh KH 2012 Von ho tro co MT_Bieu du thao QD von ho tro co MT 3 3" xfId="8053" xr:uid="{00000000-0005-0000-0000-00000B0E0000}"/>
    <cellStyle name="1_BC 8 thang 2009 ve CT trong diem 5nam_bieu 01_Book1_Hoan chinh KH 2012 Von ho tro co MT_Bieu du thao QD von ho tro co MT 3 4" xfId="8054" xr:uid="{00000000-0005-0000-0000-00000C0E0000}"/>
    <cellStyle name="1_BC 8 thang 2009 ve CT trong diem 5nam_bieu 01_Book1_Hoan chinh KH 2012 Von ho tro co MT_Bieu du thao QD von ho tro co MT 4" xfId="8055" xr:uid="{00000000-0005-0000-0000-00000D0E0000}"/>
    <cellStyle name="1_BC 8 thang 2009 ve CT trong diem 5nam_bieu 01_Book1_Hoan chinh KH 2012 Von ho tro co MT_Bieu du thao QD von ho tro co MT 5" xfId="8056" xr:uid="{00000000-0005-0000-0000-00000E0E0000}"/>
    <cellStyle name="1_BC 8 thang 2009 ve CT trong diem 5nam_bieu 01_Book1_Hoan chinh KH 2012 Von ho tro co MT_Bieu du thao QD von ho tro co MT 6" xfId="8057" xr:uid="{00000000-0005-0000-0000-00000F0E0000}"/>
    <cellStyle name="1_BC 8 thang 2009 ve CT trong diem 5nam_bieu 01_Book1_Hoan chinh KH 2012 Von ho tro co MT_Ke hoach 2012 theo doi (giai ngan 30.6.12)" xfId="8058" xr:uid="{00000000-0005-0000-0000-0000100E0000}"/>
    <cellStyle name="1_BC 8 thang 2009 ve CT trong diem 5nam_bieu 01_Book1_Hoan chinh KH 2012 Von ho tro co MT_Ke hoach 2012 theo doi (giai ngan 30.6.12) 2" xfId="8059" xr:uid="{00000000-0005-0000-0000-0000110E0000}"/>
    <cellStyle name="1_BC 8 thang 2009 ve CT trong diem 5nam_bieu 01_Book1_Hoan chinh KH 2012 Von ho tro co MT_Ke hoach 2012 theo doi (giai ngan 30.6.12) 2 2" xfId="8060" xr:uid="{00000000-0005-0000-0000-0000120E0000}"/>
    <cellStyle name="1_BC 8 thang 2009 ve CT trong diem 5nam_bieu 01_Book1_Hoan chinh KH 2012 Von ho tro co MT_Ke hoach 2012 theo doi (giai ngan 30.6.12) 2 3" xfId="8061" xr:uid="{00000000-0005-0000-0000-0000130E0000}"/>
    <cellStyle name="1_BC 8 thang 2009 ve CT trong diem 5nam_bieu 01_Book1_Hoan chinh KH 2012 Von ho tro co MT_Ke hoach 2012 theo doi (giai ngan 30.6.12) 2 4" xfId="8062" xr:uid="{00000000-0005-0000-0000-0000140E0000}"/>
    <cellStyle name="1_BC 8 thang 2009 ve CT trong diem 5nam_bieu 01_Book1_Hoan chinh KH 2012 Von ho tro co MT_Ke hoach 2012 theo doi (giai ngan 30.6.12) 3" xfId="8063" xr:uid="{00000000-0005-0000-0000-0000150E0000}"/>
    <cellStyle name="1_BC 8 thang 2009 ve CT trong diem 5nam_bieu 01_Book1_Hoan chinh KH 2012 Von ho tro co MT_Ke hoach 2012 theo doi (giai ngan 30.6.12) 3 2" xfId="8064" xr:uid="{00000000-0005-0000-0000-0000160E0000}"/>
    <cellStyle name="1_BC 8 thang 2009 ve CT trong diem 5nam_bieu 01_Book1_Hoan chinh KH 2012 Von ho tro co MT_Ke hoach 2012 theo doi (giai ngan 30.6.12) 3 3" xfId="8065" xr:uid="{00000000-0005-0000-0000-0000170E0000}"/>
    <cellStyle name="1_BC 8 thang 2009 ve CT trong diem 5nam_bieu 01_Book1_Hoan chinh KH 2012 Von ho tro co MT_Ke hoach 2012 theo doi (giai ngan 30.6.12) 3 4" xfId="8066" xr:uid="{00000000-0005-0000-0000-0000180E0000}"/>
    <cellStyle name="1_BC 8 thang 2009 ve CT trong diem 5nam_bieu 01_Book1_Hoan chinh KH 2012 Von ho tro co MT_Ke hoach 2012 theo doi (giai ngan 30.6.12) 4" xfId="8067" xr:uid="{00000000-0005-0000-0000-0000190E0000}"/>
    <cellStyle name="1_BC 8 thang 2009 ve CT trong diem 5nam_bieu 01_Book1_Hoan chinh KH 2012 Von ho tro co MT_Ke hoach 2012 theo doi (giai ngan 30.6.12) 5" xfId="8068" xr:uid="{00000000-0005-0000-0000-00001A0E0000}"/>
    <cellStyle name="1_BC 8 thang 2009 ve CT trong diem 5nam_bieu 01_Book1_Hoan chinh KH 2012 Von ho tro co MT_Ke hoach 2012 theo doi (giai ngan 30.6.12) 6" xfId="8069" xr:uid="{00000000-0005-0000-0000-00001B0E0000}"/>
    <cellStyle name="1_BC 8 thang 2009 ve CT trong diem 5nam_bieu 01_Book1_Ke hoach 2012 (theo doi)" xfId="8070" xr:uid="{00000000-0005-0000-0000-00001C0E0000}"/>
    <cellStyle name="1_BC 8 thang 2009 ve CT trong diem 5nam_bieu 01_Book1_Ke hoach 2012 (theo doi) 2" xfId="8071" xr:uid="{00000000-0005-0000-0000-00001D0E0000}"/>
    <cellStyle name="1_BC 8 thang 2009 ve CT trong diem 5nam_bieu 01_Book1_Ke hoach 2012 (theo doi) 2 2" xfId="8072" xr:uid="{00000000-0005-0000-0000-00001E0E0000}"/>
    <cellStyle name="1_BC 8 thang 2009 ve CT trong diem 5nam_bieu 01_Book1_Ke hoach 2012 (theo doi) 2 3" xfId="8073" xr:uid="{00000000-0005-0000-0000-00001F0E0000}"/>
    <cellStyle name="1_BC 8 thang 2009 ve CT trong diem 5nam_bieu 01_Book1_Ke hoach 2012 (theo doi) 2 4" xfId="8074" xr:uid="{00000000-0005-0000-0000-0000200E0000}"/>
    <cellStyle name="1_BC 8 thang 2009 ve CT trong diem 5nam_bieu 01_Book1_Ke hoach 2012 (theo doi) 3" xfId="8075" xr:uid="{00000000-0005-0000-0000-0000210E0000}"/>
    <cellStyle name="1_BC 8 thang 2009 ve CT trong diem 5nam_bieu 01_Book1_Ke hoach 2012 (theo doi) 3 2" xfId="8076" xr:uid="{00000000-0005-0000-0000-0000220E0000}"/>
    <cellStyle name="1_BC 8 thang 2009 ve CT trong diem 5nam_bieu 01_Book1_Ke hoach 2012 (theo doi) 3 3" xfId="8077" xr:uid="{00000000-0005-0000-0000-0000230E0000}"/>
    <cellStyle name="1_BC 8 thang 2009 ve CT trong diem 5nam_bieu 01_Book1_Ke hoach 2012 (theo doi) 3 4" xfId="8078" xr:uid="{00000000-0005-0000-0000-0000240E0000}"/>
    <cellStyle name="1_BC 8 thang 2009 ve CT trong diem 5nam_bieu 01_Book1_Ke hoach 2012 (theo doi) 4" xfId="8079" xr:uid="{00000000-0005-0000-0000-0000250E0000}"/>
    <cellStyle name="1_BC 8 thang 2009 ve CT trong diem 5nam_bieu 01_Book1_Ke hoach 2012 (theo doi) 5" xfId="8080" xr:uid="{00000000-0005-0000-0000-0000260E0000}"/>
    <cellStyle name="1_BC 8 thang 2009 ve CT trong diem 5nam_bieu 01_Book1_Ke hoach 2012 (theo doi) 6" xfId="8081" xr:uid="{00000000-0005-0000-0000-0000270E0000}"/>
    <cellStyle name="1_BC 8 thang 2009 ve CT trong diem 5nam_bieu 01_Book1_Ke hoach 2012 theo doi (giai ngan 30.6.12)" xfId="8082" xr:uid="{00000000-0005-0000-0000-0000280E0000}"/>
    <cellStyle name="1_BC 8 thang 2009 ve CT trong diem 5nam_bieu 01_Book1_Ke hoach 2012 theo doi (giai ngan 30.6.12) 2" xfId="8083" xr:uid="{00000000-0005-0000-0000-0000290E0000}"/>
    <cellStyle name="1_BC 8 thang 2009 ve CT trong diem 5nam_bieu 01_Book1_Ke hoach 2012 theo doi (giai ngan 30.6.12) 2 2" xfId="8084" xr:uid="{00000000-0005-0000-0000-00002A0E0000}"/>
    <cellStyle name="1_BC 8 thang 2009 ve CT trong diem 5nam_bieu 01_Book1_Ke hoach 2012 theo doi (giai ngan 30.6.12) 2 3" xfId="8085" xr:uid="{00000000-0005-0000-0000-00002B0E0000}"/>
    <cellStyle name="1_BC 8 thang 2009 ve CT trong diem 5nam_bieu 01_Book1_Ke hoach 2012 theo doi (giai ngan 30.6.12) 2 4" xfId="8086" xr:uid="{00000000-0005-0000-0000-00002C0E0000}"/>
    <cellStyle name="1_BC 8 thang 2009 ve CT trong diem 5nam_bieu 01_Book1_Ke hoach 2012 theo doi (giai ngan 30.6.12) 3" xfId="8087" xr:uid="{00000000-0005-0000-0000-00002D0E0000}"/>
    <cellStyle name="1_BC 8 thang 2009 ve CT trong diem 5nam_bieu 01_Book1_Ke hoach 2012 theo doi (giai ngan 30.6.12) 3 2" xfId="8088" xr:uid="{00000000-0005-0000-0000-00002E0E0000}"/>
    <cellStyle name="1_BC 8 thang 2009 ve CT trong diem 5nam_bieu 01_Book1_Ke hoach 2012 theo doi (giai ngan 30.6.12) 3 3" xfId="8089" xr:uid="{00000000-0005-0000-0000-00002F0E0000}"/>
    <cellStyle name="1_BC 8 thang 2009 ve CT trong diem 5nam_bieu 01_Book1_Ke hoach 2012 theo doi (giai ngan 30.6.12) 3 4" xfId="8090" xr:uid="{00000000-0005-0000-0000-0000300E0000}"/>
    <cellStyle name="1_BC 8 thang 2009 ve CT trong diem 5nam_bieu 01_Book1_Ke hoach 2012 theo doi (giai ngan 30.6.12) 4" xfId="8091" xr:uid="{00000000-0005-0000-0000-0000310E0000}"/>
    <cellStyle name="1_BC 8 thang 2009 ve CT trong diem 5nam_bieu 01_Book1_Ke hoach 2012 theo doi (giai ngan 30.6.12) 5" xfId="8092" xr:uid="{00000000-0005-0000-0000-0000320E0000}"/>
    <cellStyle name="1_BC 8 thang 2009 ve CT trong diem 5nam_bieu 01_Book1_Ke hoach 2012 theo doi (giai ngan 30.6.12) 6" xfId="8093" xr:uid="{00000000-0005-0000-0000-0000330E0000}"/>
    <cellStyle name="1_BC 8 thang 2009 ve CT trong diem 5nam_bieu 01_Dang ky phan khai von ODA (gui Bo)" xfId="8094" xr:uid="{00000000-0005-0000-0000-0000340E0000}"/>
    <cellStyle name="1_BC 8 thang 2009 ve CT trong diem 5nam_bieu 01_Dang ky phan khai von ODA (gui Bo) 2" xfId="8095" xr:uid="{00000000-0005-0000-0000-0000350E0000}"/>
    <cellStyle name="1_BC 8 thang 2009 ve CT trong diem 5nam_bieu 01_Dang ky phan khai von ODA (gui Bo) 2 2" xfId="8096" xr:uid="{00000000-0005-0000-0000-0000360E0000}"/>
    <cellStyle name="1_BC 8 thang 2009 ve CT trong diem 5nam_bieu 01_Dang ky phan khai von ODA (gui Bo) 2 3" xfId="8097" xr:uid="{00000000-0005-0000-0000-0000370E0000}"/>
    <cellStyle name="1_BC 8 thang 2009 ve CT trong diem 5nam_bieu 01_Dang ky phan khai von ODA (gui Bo) 2 4" xfId="8098" xr:uid="{00000000-0005-0000-0000-0000380E0000}"/>
    <cellStyle name="1_BC 8 thang 2009 ve CT trong diem 5nam_bieu 01_Dang ky phan khai von ODA (gui Bo) 3" xfId="8099" xr:uid="{00000000-0005-0000-0000-0000390E0000}"/>
    <cellStyle name="1_BC 8 thang 2009 ve CT trong diem 5nam_bieu 01_Dang ky phan khai von ODA (gui Bo) 4" xfId="8100" xr:uid="{00000000-0005-0000-0000-00003A0E0000}"/>
    <cellStyle name="1_BC 8 thang 2009 ve CT trong diem 5nam_bieu 01_Dang ky phan khai von ODA (gui Bo) 5" xfId="8101" xr:uid="{00000000-0005-0000-0000-00003B0E0000}"/>
    <cellStyle name="1_BC 8 thang 2009 ve CT trong diem 5nam_bieu 01_Dang ky phan khai von ODA (gui Bo)_BC von DTPT 6 thang 2012" xfId="8102" xr:uid="{00000000-0005-0000-0000-00003C0E0000}"/>
    <cellStyle name="1_BC 8 thang 2009 ve CT trong diem 5nam_bieu 01_Dang ky phan khai von ODA (gui Bo)_BC von DTPT 6 thang 2012 2" xfId="8103" xr:uid="{00000000-0005-0000-0000-00003D0E0000}"/>
    <cellStyle name="1_BC 8 thang 2009 ve CT trong diem 5nam_bieu 01_Dang ky phan khai von ODA (gui Bo)_BC von DTPT 6 thang 2012 2 2" xfId="8104" xr:uid="{00000000-0005-0000-0000-00003E0E0000}"/>
    <cellStyle name="1_BC 8 thang 2009 ve CT trong diem 5nam_bieu 01_Dang ky phan khai von ODA (gui Bo)_BC von DTPT 6 thang 2012 2 3" xfId="8105" xr:uid="{00000000-0005-0000-0000-00003F0E0000}"/>
    <cellStyle name="1_BC 8 thang 2009 ve CT trong diem 5nam_bieu 01_Dang ky phan khai von ODA (gui Bo)_BC von DTPT 6 thang 2012 2 4" xfId="8106" xr:uid="{00000000-0005-0000-0000-0000400E0000}"/>
    <cellStyle name="1_BC 8 thang 2009 ve CT trong diem 5nam_bieu 01_Dang ky phan khai von ODA (gui Bo)_BC von DTPT 6 thang 2012 3" xfId="8107" xr:uid="{00000000-0005-0000-0000-0000410E0000}"/>
    <cellStyle name="1_BC 8 thang 2009 ve CT trong diem 5nam_bieu 01_Dang ky phan khai von ODA (gui Bo)_BC von DTPT 6 thang 2012 4" xfId="8108" xr:uid="{00000000-0005-0000-0000-0000420E0000}"/>
    <cellStyle name="1_BC 8 thang 2009 ve CT trong diem 5nam_bieu 01_Dang ky phan khai von ODA (gui Bo)_BC von DTPT 6 thang 2012 5" xfId="8109" xr:uid="{00000000-0005-0000-0000-0000430E0000}"/>
    <cellStyle name="1_BC 8 thang 2009 ve CT trong diem 5nam_bieu 01_Dang ky phan khai von ODA (gui Bo)_Bieu du thao QD von ho tro co MT" xfId="8110" xr:uid="{00000000-0005-0000-0000-0000440E0000}"/>
    <cellStyle name="1_BC 8 thang 2009 ve CT trong diem 5nam_bieu 01_Dang ky phan khai von ODA (gui Bo)_Bieu du thao QD von ho tro co MT 2" xfId="8111" xr:uid="{00000000-0005-0000-0000-0000450E0000}"/>
    <cellStyle name="1_BC 8 thang 2009 ve CT trong diem 5nam_bieu 01_Dang ky phan khai von ODA (gui Bo)_Bieu du thao QD von ho tro co MT 2 2" xfId="8112" xr:uid="{00000000-0005-0000-0000-0000460E0000}"/>
    <cellStyle name="1_BC 8 thang 2009 ve CT trong diem 5nam_bieu 01_Dang ky phan khai von ODA (gui Bo)_Bieu du thao QD von ho tro co MT 2 3" xfId="8113" xr:uid="{00000000-0005-0000-0000-0000470E0000}"/>
    <cellStyle name="1_BC 8 thang 2009 ve CT trong diem 5nam_bieu 01_Dang ky phan khai von ODA (gui Bo)_Bieu du thao QD von ho tro co MT 2 4" xfId="8114" xr:uid="{00000000-0005-0000-0000-0000480E0000}"/>
    <cellStyle name="1_BC 8 thang 2009 ve CT trong diem 5nam_bieu 01_Dang ky phan khai von ODA (gui Bo)_Bieu du thao QD von ho tro co MT 3" xfId="8115" xr:uid="{00000000-0005-0000-0000-0000490E0000}"/>
    <cellStyle name="1_BC 8 thang 2009 ve CT trong diem 5nam_bieu 01_Dang ky phan khai von ODA (gui Bo)_Bieu du thao QD von ho tro co MT 4" xfId="8116" xr:uid="{00000000-0005-0000-0000-00004A0E0000}"/>
    <cellStyle name="1_BC 8 thang 2009 ve CT trong diem 5nam_bieu 01_Dang ky phan khai von ODA (gui Bo)_Bieu du thao QD von ho tro co MT 5" xfId="8117" xr:uid="{00000000-0005-0000-0000-00004B0E0000}"/>
    <cellStyle name="1_BC 8 thang 2009 ve CT trong diem 5nam_bieu 01_Dang ky phan khai von ODA (gui Bo)_Ke hoach 2012 theo doi (giai ngan 30.6.12)" xfId="8118" xr:uid="{00000000-0005-0000-0000-00004C0E0000}"/>
    <cellStyle name="1_BC 8 thang 2009 ve CT trong diem 5nam_bieu 01_Dang ky phan khai von ODA (gui Bo)_Ke hoach 2012 theo doi (giai ngan 30.6.12) 2" xfId="8119" xr:uid="{00000000-0005-0000-0000-00004D0E0000}"/>
    <cellStyle name="1_BC 8 thang 2009 ve CT trong diem 5nam_bieu 01_Dang ky phan khai von ODA (gui Bo)_Ke hoach 2012 theo doi (giai ngan 30.6.12) 2 2" xfId="8120" xr:uid="{00000000-0005-0000-0000-00004E0E0000}"/>
    <cellStyle name="1_BC 8 thang 2009 ve CT trong diem 5nam_bieu 01_Dang ky phan khai von ODA (gui Bo)_Ke hoach 2012 theo doi (giai ngan 30.6.12) 2 3" xfId="8121" xr:uid="{00000000-0005-0000-0000-00004F0E0000}"/>
    <cellStyle name="1_BC 8 thang 2009 ve CT trong diem 5nam_bieu 01_Dang ky phan khai von ODA (gui Bo)_Ke hoach 2012 theo doi (giai ngan 30.6.12) 2 4" xfId="8122" xr:uid="{00000000-0005-0000-0000-0000500E0000}"/>
    <cellStyle name="1_BC 8 thang 2009 ve CT trong diem 5nam_bieu 01_Dang ky phan khai von ODA (gui Bo)_Ke hoach 2012 theo doi (giai ngan 30.6.12) 3" xfId="8123" xr:uid="{00000000-0005-0000-0000-0000510E0000}"/>
    <cellStyle name="1_BC 8 thang 2009 ve CT trong diem 5nam_bieu 01_Dang ky phan khai von ODA (gui Bo)_Ke hoach 2012 theo doi (giai ngan 30.6.12) 4" xfId="8124" xr:uid="{00000000-0005-0000-0000-0000520E0000}"/>
    <cellStyle name="1_BC 8 thang 2009 ve CT trong diem 5nam_bieu 01_Dang ky phan khai von ODA (gui Bo)_Ke hoach 2012 theo doi (giai ngan 30.6.12) 5" xfId="8125" xr:uid="{00000000-0005-0000-0000-0000530E0000}"/>
    <cellStyle name="1_BC 8 thang 2009 ve CT trong diem 5nam_bieu 01_Ke hoach 2010 (theo doi)" xfId="8126" xr:uid="{00000000-0005-0000-0000-0000540E0000}"/>
    <cellStyle name="1_BC 8 thang 2009 ve CT trong diem 5nam_bieu 01_Ke hoach 2010 (theo doi) 2" xfId="8127" xr:uid="{00000000-0005-0000-0000-0000550E0000}"/>
    <cellStyle name="1_BC 8 thang 2009 ve CT trong diem 5nam_bieu 01_Ke hoach 2010 (theo doi) 2 2" xfId="8128" xr:uid="{00000000-0005-0000-0000-0000560E0000}"/>
    <cellStyle name="1_BC 8 thang 2009 ve CT trong diem 5nam_bieu 01_Ke hoach 2010 (theo doi) 2 3" xfId="8129" xr:uid="{00000000-0005-0000-0000-0000570E0000}"/>
    <cellStyle name="1_BC 8 thang 2009 ve CT trong diem 5nam_bieu 01_Ke hoach 2010 (theo doi) 2 4" xfId="8130" xr:uid="{00000000-0005-0000-0000-0000580E0000}"/>
    <cellStyle name="1_BC 8 thang 2009 ve CT trong diem 5nam_bieu 01_Ke hoach 2010 (theo doi) 3" xfId="8131" xr:uid="{00000000-0005-0000-0000-0000590E0000}"/>
    <cellStyle name="1_BC 8 thang 2009 ve CT trong diem 5nam_bieu 01_Ke hoach 2010 (theo doi) 4" xfId="8132" xr:uid="{00000000-0005-0000-0000-00005A0E0000}"/>
    <cellStyle name="1_BC 8 thang 2009 ve CT trong diem 5nam_bieu 01_Ke hoach 2010 (theo doi) 5" xfId="8133" xr:uid="{00000000-0005-0000-0000-00005B0E0000}"/>
    <cellStyle name="1_BC 8 thang 2009 ve CT trong diem 5nam_bieu 01_Ke hoach 2010 (theo doi)_BC von DTPT 6 thang 2012" xfId="8134" xr:uid="{00000000-0005-0000-0000-00005C0E0000}"/>
    <cellStyle name="1_BC 8 thang 2009 ve CT trong diem 5nam_bieu 01_Ke hoach 2010 (theo doi)_BC von DTPT 6 thang 2012 2" xfId="8135" xr:uid="{00000000-0005-0000-0000-00005D0E0000}"/>
    <cellStyle name="1_BC 8 thang 2009 ve CT trong diem 5nam_bieu 01_Ke hoach 2010 (theo doi)_BC von DTPT 6 thang 2012 2 2" xfId="8136" xr:uid="{00000000-0005-0000-0000-00005E0E0000}"/>
    <cellStyle name="1_BC 8 thang 2009 ve CT trong diem 5nam_bieu 01_Ke hoach 2010 (theo doi)_BC von DTPT 6 thang 2012 2 3" xfId="8137" xr:uid="{00000000-0005-0000-0000-00005F0E0000}"/>
    <cellStyle name="1_BC 8 thang 2009 ve CT trong diem 5nam_bieu 01_Ke hoach 2010 (theo doi)_BC von DTPT 6 thang 2012 2 4" xfId="8138" xr:uid="{00000000-0005-0000-0000-0000600E0000}"/>
    <cellStyle name="1_BC 8 thang 2009 ve CT trong diem 5nam_bieu 01_Ke hoach 2010 (theo doi)_BC von DTPT 6 thang 2012 3" xfId="8139" xr:uid="{00000000-0005-0000-0000-0000610E0000}"/>
    <cellStyle name="1_BC 8 thang 2009 ve CT trong diem 5nam_bieu 01_Ke hoach 2010 (theo doi)_BC von DTPT 6 thang 2012 4" xfId="8140" xr:uid="{00000000-0005-0000-0000-0000620E0000}"/>
    <cellStyle name="1_BC 8 thang 2009 ve CT trong diem 5nam_bieu 01_Ke hoach 2010 (theo doi)_BC von DTPT 6 thang 2012 5" xfId="8141" xr:uid="{00000000-0005-0000-0000-0000630E0000}"/>
    <cellStyle name="1_BC 8 thang 2009 ve CT trong diem 5nam_bieu 01_Ke hoach 2010 (theo doi)_Bieu du thao QD von ho tro co MT" xfId="8142" xr:uid="{00000000-0005-0000-0000-0000640E0000}"/>
    <cellStyle name="1_BC 8 thang 2009 ve CT trong diem 5nam_bieu 01_Ke hoach 2010 (theo doi)_Bieu du thao QD von ho tro co MT 2" xfId="8143" xr:uid="{00000000-0005-0000-0000-0000650E0000}"/>
    <cellStyle name="1_BC 8 thang 2009 ve CT trong diem 5nam_bieu 01_Ke hoach 2010 (theo doi)_Bieu du thao QD von ho tro co MT 2 2" xfId="8144" xr:uid="{00000000-0005-0000-0000-0000660E0000}"/>
    <cellStyle name="1_BC 8 thang 2009 ve CT trong diem 5nam_bieu 01_Ke hoach 2010 (theo doi)_Bieu du thao QD von ho tro co MT 2 3" xfId="8145" xr:uid="{00000000-0005-0000-0000-0000670E0000}"/>
    <cellStyle name="1_BC 8 thang 2009 ve CT trong diem 5nam_bieu 01_Ke hoach 2010 (theo doi)_Bieu du thao QD von ho tro co MT 2 4" xfId="8146" xr:uid="{00000000-0005-0000-0000-0000680E0000}"/>
    <cellStyle name="1_BC 8 thang 2009 ve CT trong diem 5nam_bieu 01_Ke hoach 2010 (theo doi)_Bieu du thao QD von ho tro co MT 3" xfId="8147" xr:uid="{00000000-0005-0000-0000-0000690E0000}"/>
    <cellStyle name="1_BC 8 thang 2009 ve CT trong diem 5nam_bieu 01_Ke hoach 2010 (theo doi)_Bieu du thao QD von ho tro co MT 4" xfId="8148" xr:uid="{00000000-0005-0000-0000-00006A0E0000}"/>
    <cellStyle name="1_BC 8 thang 2009 ve CT trong diem 5nam_bieu 01_Ke hoach 2010 (theo doi)_Bieu du thao QD von ho tro co MT 5" xfId="8149" xr:uid="{00000000-0005-0000-0000-00006B0E0000}"/>
    <cellStyle name="1_BC 8 thang 2009 ve CT trong diem 5nam_bieu 01_Ke hoach 2010 (theo doi)_Ke hoach 2012 (theo doi)" xfId="8150" xr:uid="{00000000-0005-0000-0000-00006C0E0000}"/>
    <cellStyle name="1_BC 8 thang 2009 ve CT trong diem 5nam_bieu 01_Ke hoach 2010 (theo doi)_Ke hoach 2012 (theo doi) 2" xfId="8151" xr:uid="{00000000-0005-0000-0000-00006D0E0000}"/>
    <cellStyle name="1_BC 8 thang 2009 ve CT trong diem 5nam_bieu 01_Ke hoach 2010 (theo doi)_Ke hoach 2012 (theo doi) 2 2" xfId="8152" xr:uid="{00000000-0005-0000-0000-00006E0E0000}"/>
    <cellStyle name="1_BC 8 thang 2009 ve CT trong diem 5nam_bieu 01_Ke hoach 2010 (theo doi)_Ke hoach 2012 (theo doi) 2 3" xfId="8153" xr:uid="{00000000-0005-0000-0000-00006F0E0000}"/>
    <cellStyle name="1_BC 8 thang 2009 ve CT trong diem 5nam_bieu 01_Ke hoach 2010 (theo doi)_Ke hoach 2012 (theo doi) 2 4" xfId="8154" xr:uid="{00000000-0005-0000-0000-0000700E0000}"/>
    <cellStyle name="1_BC 8 thang 2009 ve CT trong diem 5nam_bieu 01_Ke hoach 2010 (theo doi)_Ke hoach 2012 (theo doi) 3" xfId="8155" xr:uid="{00000000-0005-0000-0000-0000710E0000}"/>
    <cellStyle name="1_BC 8 thang 2009 ve CT trong diem 5nam_bieu 01_Ke hoach 2010 (theo doi)_Ke hoach 2012 (theo doi) 4" xfId="8156" xr:uid="{00000000-0005-0000-0000-0000720E0000}"/>
    <cellStyle name="1_BC 8 thang 2009 ve CT trong diem 5nam_bieu 01_Ke hoach 2010 (theo doi)_Ke hoach 2012 (theo doi) 5" xfId="8157" xr:uid="{00000000-0005-0000-0000-0000730E0000}"/>
    <cellStyle name="1_BC 8 thang 2009 ve CT trong diem 5nam_bieu 01_Ke hoach 2010 (theo doi)_Ke hoach 2012 theo doi (giai ngan 30.6.12)" xfId="8158" xr:uid="{00000000-0005-0000-0000-0000740E0000}"/>
    <cellStyle name="1_BC 8 thang 2009 ve CT trong diem 5nam_bieu 01_Ke hoach 2010 (theo doi)_Ke hoach 2012 theo doi (giai ngan 30.6.12) 2" xfId="8159" xr:uid="{00000000-0005-0000-0000-0000750E0000}"/>
    <cellStyle name="1_BC 8 thang 2009 ve CT trong diem 5nam_bieu 01_Ke hoach 2010 (theo doi)_Ke hoach 2012 theo doi (giai ngan 30.6.12) 2 2" xfId="8160" xr:uid="{00000000-0005-0000-0000-0000760E0000}"/>
    <cellStyle name="1_BC 8 thang 2009 ve CT trong diem 5nam_bieu 01_Ke hoach 2010 (theo doi)_Ke hoach 2012 theo doi (giai ngan 30.6.12) 2 3" xfId="8161" xr:uid="{00000000-0005-0000-0000-0000770E0000}"/>
    <cellStyle name="1_BC 8 thang 2009 ve CT trong diem 5nam_bieu 01_Ke hoach 2010 (theo doi)_Ke hoach 2012 theo doi (giai ngan 30.6.12) 2 4" xfId="8162" xr:uid="{00000000-0005-0000-0000-0000780E0000}"/>
    <cellStyle name="1_BC 8 thang 2009 ve CT trong diem 5nam_bieu 01_Ke hoach 2010 (theo doi)_Ke hoach 2012 theo doi (giai ngan 30.6.12) 3" xfId="8163" xr:uid="{00000000-0005-0000-0000-0000790E0000}"/>
    <cellStyle name="1_BC 8 thang 2009 ve CT trong diem 5nam_bieu 01_Ke hoach 2010 (theo doi)_Ke hoach 2012 theo doi (giai ngan 30.6.12) 4" xfId="8164" xr:uid="{00000000-0005-0000-0000-00007A0E0000}"/>
    <cellStyle name="1_BC 8 thang 2009 ve CT trong diem 5nam_bieu 01_Ke hoach 2010 (theo doi)_Ke hoach 2012 theo doi (giai ngan 30.6.12) 5" xfId="8165" xr:uid="{00000000-0005-0000-0000-00007B0E0000}"/>
    <cellStyle name="1_BC 8 thang 2009 ve CT trong diem 5nam_bieu 01_Ke hoach 2012 (theo doi)" xfId="8166" xr:uid="{00000000-0005-0000-0000-00007C0E0000}"/>
    <cellStyle name="1_BC 8 thang 2009 ve CT trong diem 5nam_bieu 01_Ke hoach 2012 (theo doi) 2" xfId="8167" xr:uid="{00000000-0005-0000-0000-00007D0E0000}"/>
    <cellStyle name="1_BC 8 thang 2009 ve CT trong diem 5nam_bieu 01_Ke hoach 2012 (theo doi) 2 2" xfId="8168" xr:uid="{00000000-0005-0000-0000-00007E0E0000}"/>
    <cellStyle name="1_BC 8 thang 2009 ve CT trong diem 5nam_bieu 01_Ke hoach 2012 (theo doi) 2 3" xfId="8169" xr:uid="{00000000-0005-0000-0000-00007F0E0000}"/>
    <cellStyle name="1_BC 8 thang 2009 ve CT trong diem 5nam_bieu 01_Ke hoach 2012 (theo doi) 2 4" xfId="8170" xr:uid="{00000000-0005-0000-0000-0000800E0000}"/>
    <cellStyle name="1_BC 8 thang 2009 ve CT trong diem 5nam_bieu 01_Ke hoach 2012 (theo doi) 3" xfId="8171" xr:uid="{00000000-0005-0000-0000-0000810E0000}"/>
    <cellStyle name="1_BC 8 thang 2009 ve CT trong diem 5nam_bieu 01_Ke hoach 2012 (theo doi) 4" xfId="8172" xr:uid="{00000000-0005-0000-0000-0000820E0000}"/>
    <cellStyle name="1_BC 8 thang 2009 ve CT trong diem 5nam_bieu 01_Ke hoach 2012 (theo doi) 5" xfId="8173" xr:uid="{00000000-0005-0000-0000-0000830E0000}"/>
    <cellStyle name="1_BC 8 thang 2009 ve CT trong diem 5nam_bieu 01_Ke hoach 2012 theo doi (giai ngan 30.6.12)" xfId="8174" xr:uid="{00000000-0005-0000-0000-0000840E0000}"/>
    <cellStyle name="1_BC 8 thang 2009 ve CT trong diem 5nam_bieu 01_Ke hoach 2012 theo doi (giai ngan 30.6.12) 2" xfId="8175" xr:uid="{00000000-0005-0000-0000-0000850E0000}"/>
    <cellStyle name="1_BC 8 thang 2009 ve CT trong diem 5nam_bieu 01_Ke hoach 2012 theo doi (giai ngan 30.6.12) 2 2" xfId="8176" xr:uid="{00000000-0005-0000-0000-0000860E0000}"/>
    <cellStyle name="1_BC 8 thang 2009 ve CT trong diem 5nam_bieu 01_Ke hoach 2012 theo doi (giai ngan 30.6.12) 2 3" xfId="8177" xr:uid="{00000000-0005-0000-0000-0000870E0000}"/>
    <cellStyle name="1_BC 8 thang 2009 ve CT trong diem 5nam_bieu 01_Ke hoach 2012 theo doi (giai ngan 30.6.12) 2 4" xfId="8178" xr:uid="{00000000-0005-0000-0000-0000880E0000}"/>
    <cellStyle name="1_BC 8 thang 2009 ve CT trong diem 5nam_bieu 01_Ke hoach 2012 theo doi (giai ngan 30.6.12) 3" xfId="8179" xr:uid="{00000000-0005-0000-0000-0000890E0000}"/>
    <cellStyle name="1_BC 8 thang 2009 ve CT trong diem 5nam_bieu 01_Ke hoach 2012 theo doi (giai ngan 30.6.12) 4" xfId="8180" xr:uid="{00000000-0005-0000-0000-00008A0E0000}"/>
    <cellStyle name="1_BC 8 thang 2009 ve CT trong diem 5nam_bieu 01_Ke hoach 2012 theo doi (giai ngan 30.6.12) 5" xfId="8181" xr:uid="{00000000-0005-0000-0000-00008B0E0000}"/>
    <cellStyle name="1_BC 8 thang 2009 ve CT trong diem 5nam_bieu 01_Ke hoach nam 2013 nguon MT(theo doi) den 31-5-13" xfId="8182" xr:uid="{00000000-0005-0000-0000-00008C0E0000}"/>
    <cellStyle name="1_BC 8 thang 2009 ve CT trong diem 5nam_bieu 01_Ke hoach nam 2013 nguon MT(theo doi) den 31-5-13 2" xfId="8183" xr:uid="{00000000-0005-0000-0000-00008D0E0000}"/>
    <cellStyle name="1_BC 8 thang 2009 ve CT trong diem 5nam_bieu 01_Ke hoach nam 2013 nguon MT(theo doi) den 31-5-13 2 2" xfId="8184" xr:uid="{00000000-0005-0000-0000-00008E0E0000}"/>
    <cellStyle name="1_BC 8 thang 2009 ve CT trong diem 5nam_bieu 01_Ke hoach nam 2013 nguon MT(theo doi) den 31-5-13 2 3" xfId="8185" xr:uid="{00000000-0005-0000-0000-00008F0E0000}"/>
    <cellStyle name="1_BC 8 thang 2009 ve CT trong diem 5nam_bieu 01_Ke hoach nam 2013 nguon MT(theo doi) den 31-5-13 2 4" xfId="8186" xr:uid="{00000000-0005-0000-0000-0000900E0000}"/>
    <cellStyle name="1_BC 8 thang 2009 ve CT trong diem 5nam_bieu 01_Ke hoach nam 2013 nguon MT(theo doi) den 31-5-13 3" xfId="8187" xr:uid="{00000000-0005-0000-0000-0000910E0000}"/>
    <cellStyle name="1_BC 8 thang 2009 ve CT trong diem 5nam_bieu 01_Ke hoach nam 2013 nguon MT(theo doi) den 31-5-13 4" xfId="8188" xr:uid="{00000000-0005-0000-0000-0000920E0000}"/>
    <cellStyle name="1_BC 8 thang 2009 ve CT trong diem 5nam_bieu 01_Ke hoach nam 2013 nguon MT(theo doi) den 31-5-13 5" xfId="8189" xr:uid="{00000000-0005-0000-0000-0000930E0000}"/>
    <cellStyle name="1_BC 8 thang 2009 ve CT trong diem 5nam_bieu 01_Worksheet in D: My Documents Ke Hoach KH cac nam Nam 2014 Bao cao ve Ke hoach nam 2014 ( Hoan chinh sau TL voi Bo KH)" xfId="8190" xr:uid="{00000000-0005-0000-0000-0000940E0000}"/>
    <cellStyle name="1_BC 8 thang 2009 ve CT trong diem 5nam_bieu 01_Worksheet in D: My Documents Ke Hoach KH cac nam Nam 2014 Bao cao ve Ke hoach nam 2014 ( Hoan chinh sau TL voi Bo KH) 2" xfId="8191" xr:uid="{00000000-0005-0000-0000-0000950E0000}"/>
    <cellStyle name="1_BC 8 thang 2009 ve CT trong diem 5nam_bieu 01_Worksheet in D: My Documents Ke Hoach KH cac nam Nam 2014 Bao cao ve Ke hoach nam 2014 ( Hoan chinh sau TL voi Bo KH) 2 2" xfId="8192" xr:uid="{00000000-0005-0000-0000-0000960E0000}"/>
    <cellStyle name="1_BC 8 thang 2009 ve CT trong diem 5nam_bieu 01_Worksheet in D: My Documents Ke Hoach KH cac nam Nam 2014 Bao cao ve Ke hoach nam 2014 ( Hoan chinh sau TL voi Bo KH) 2 3" xfId="8193" xr:uid="{00000000-0005-0000-0000-0000970E0000}"/>
    <cellStyle name="1_BC 8 thang 2009 ve CT trong diem 5nam_bieu 01_Worksheet in D: My Documents Ke Hoach KH cac nam Nam 2014 Bao cao ve Ke hoach nam 2014 ( Hoan chinh sau TL voi Bo KH) 2 4" xfId="8194" xr:uid="{00000000-0005-0000-0000-0000980E0000}"/>
    <cellStyle name="1_BC 8 thang 2009 ve CT trong diem 5nam_bieu 01_Worksheet in D: My Documents Ke Hoach KH cac nam Nam 2014 Bao cao ve Ke hoach nam 2014 ( Hoan chinh sau TL voi Bo KH) 3" xfId="8195" xr:uid="{00000000-0005-0000-0000-0000990E0000}"/>
    <cellStyle name="1_BC 8 thang 2009 ve CT trong diem 5nam_bieu 01_Worksheet in D: My Documents Ke Hoach KH cac nam Nam 2014 Bao cao ve Ke hoach nam 2014 ( Hoan chinh sau TL voi Bo KH) 4" xfId="8196" xr:uid="{00000000-0005-0000-0000-00009A0E0000}"/>
    <cellStyle name="1_BC 8 thang 2009 ve CT trong diem 5nam_bieu 01_Worksheet in D: My Documents Ke Hoach KH cac nam Nam 2014 Bao cao ve Ke hoach nam 2014 ( Hoan chinh sau TL voi Bo KH) 5" xfId="8197" xr:uid="{00000000-0005-0000-0000-00009B0E0000}"/>
    <cellStyle name="1_BC 8 thang 2009 ve CT trong diem 5nam_Bieu du thao QD von ho tro co MT" xfId="8198" xr:uid="{00000000-0005-0000-0000-00009C0E0000}"/>
    <cellStyle name="1_BC 8 thang 2009 ve CT trong diem 5nam_Bieu du thao QD von ho tro co MT 2" xfId="8199" xr:uid="{00000000-0005-0000-0000-00009D0E0000}"/>
    <cellStyle name="1_BC 8 thang 2009 ve CT trong diem 5nam_Bieu du thao QD von ho tro co MT 2 2" xfId="8200" xr:uid="{00000000-0005-0000-0000-00009E0E0000}"/>
    <cellStyle name="1_BC 8 thang 2009 ve CT trong diem 5nam_Bieu du thao QD von ho tro co MT 2 3" xfId="8201" xr:uid="{00000000-0005-0000-0000-00009F0E0000}"/>
    <cellStyle name="1_BC 8 thang 2009 ve CT trong diem 5nam_Bieu du thao QD von ho tro co MT 2 4" xfId="8202" xr:uid="{00000000-0005-0000-0000-0000A00E0000}"/>
    <cellStyle name="1_BC 8 thang 2009 ve CT trong diem 5nam_Bieu du thao QD von ho tro co MT 3" xfId="8203" xr:uid="{00000000-0005-0000-0000-0000A10E0000}"/>
    <cellStyle name="1_BC 8 thang 2009 ve CT trong diem 5nam_Bieu du thao QD von ho tro co MT 4" xfId="8204" xr:uid="{00000000-0005-0000-0000-0000A20E0000}"/>
    <cellStyle name="1_BC 8 thang 2009 ve CT trong diem 5nam_Bieu du thao QD von ho tro co MT 5" xfId="8205" xr:uid="{00000000-0005-0000-0000-0000A30E0000}"/>
    <cellStyle name="1_BC 8 thang 2009 ve CT trong diem 5nam_Book1" xfId="8206" xr:uid="{00000000-0005-0000-0000-0000A40E0000}"/>
    <cellStyle name="1_BC 8 thang 2009 ve CT trong diem 5nam_Book1 2" xfId="8207" xr:uid="{00000000-0005-0000-0000-0000A50E0000}"/>
    <cellStyle name="1_BC 8 thang 2009 ve CT trong diem 5nam_Book1 2 2" xfId="8208" xr:uid="{00000000-0005-0000-0000-0000A60E0000}"/>
    <cellStyle name="1_BC 8 thang 2009 ve CT trong diem 5nam_Book1 2 3" xfId="8209" xr:uid="{00000000-0005-0000-0000-0000A70E0000}"/>
    <cellStyle name="1_BC 8 thang 2009 ve CT trong diem 5nam_Book1 2 4" xfId="8210" xr:uid="{00000000-0005-0000-0000-0000A80E0000}"/>
    <cellStyle name="1_BC 8 thang 2009 ve CT trong diem 5nam_Book1 3" xfId="8211" xr:uid="{00000000-0005-0000-0000-0000A90E0000}"/>
    <cellStyle name="1_BC 8 thang 2009 ve CT trong diem 5nam_Book1 3 2" xfId="8212" xr:uid="{00000000-0005-0000-0000-0000AA0E0000}"/>
    <cellStyle name="1_BC 8 thang 2009 ve CT trong diem 5nam_Book1 3 3" xfId="8213" xr:uid="{00000000-0005-0000-0000-0000AB0E0000}"/>
    <cellStyle name="1_BC 8 thang 2009 ve CT trong diem 5nam_Book1 3 4" xfId="8214" xr:uid="{00000000-0005-0000-0000-0000AC0E0000}"/>
    <cellStyle name="1_BC 8 thang 2009 ve CT trong diem 5nam_Book1 4" xfId="8215" xr:uid="{00000000-0005-0000-0000-0000AD0E0000}"/>
    <cellStyle name="1_BC 8 thang 2009 ve CT trong diem 5nam_Book1 5" xfId="8216" xr:uid="{00000000-0005-0000-0000-0000AE0E0000}"/>
    <cellStyle name="1_BC 8 thang 2009 ve CT trong diem 5nam_Book1 6" xfId="8217" xr:uid="{00000000-0005-0000-0000-0000AF0E0000}"/>
    <cellStyle name="1_BC 8 thang 2009 ve CT trong diem 5nam_Book1_BC von DTPT 6 thang 2012" xfId="8218" xr:uid="{00000000-0005-0000-0000-0000B00E0000}"/>
    <cellStyle name="1_BC 8 thang 2009 ve CT trong diem 5nam_Book1_BC von DTPT 6 thang 2012 2" xfId="8219" xr:uid="{00000000-0005-0000-0000-0000B10E0000}"/>
    <cellStyle name="1_BC 8 thang 2009 ve CT trong diem 5nam_Book1_BC von DTPT 6 thang 2012 2 2" xfId="8220" xr:uid="{00000000-0005-0000-0000-0000B20E0000}"/>
    <cellStyle name="1_BC 8 thang 2009 ve CT trong diem 5nam_Book1_BC von DTPT 6 thang 2012 2 3" xfId="8221" xr:uid="{00000000-0005-0000-0000-0000B30E0000}"/>
    <cellStyle name="1_BC 8 thang 2009 ve CT trong diem 5nam_Book1_BC von DTPT 6 thang 2012 2 4" xfId="8222" xr:uid="{00000000-0005-0000-0000-0000B40E0000}"/>
    <cellStyle name="1_BC 8 thang 2009 ve CT trong diem 5nam_Book1_BC von DTPT 6 thang 2012 3" xfId="8223" xr:uid="{00000000-0005-0000-0000-0000B50E0000}"/>
    <cellStyle name="1_BC 8 thang 2009 ve CT trong diem 5nam_Book1_BC von DTPT 6 thang 2012 3 2" xfId="8224" xr:uid="{00000000-0005-0000-0000-0000B60E0000}"/>
    <cellStyle name="1_BC 8 thang 2009 ve CT trong diem 5nam_Book1_BC von DTPT 6 thang 2012 3 3" xfId="8225" xr:uid="{00000000-0005-0000-0000-0000B70E0000}"/>
    <cellStyle name="1_BC 8 thang 2009 ve CT trong diem 5nam_Book1_BC von DTPT 6 thang 2012 3 4" xfId="8226" xr:uid="{00000000-0005-0000-0000-0000B80E0000}"/>
    <cellStyle name="1_BC 8 thang 2009 ve CT trong diem 5nam_Book1_BC von DTPT 6 thang 2012 4" xfId="8227" xr:uid="{00000000-0005-0000-0000-0000B90E0000}"/>
    <cellStyle name="1_BC 8 thang 2009 ve CT trong diem 5nam_Book1_BC von DTPT 6 thang 2012 5" xfId="8228" xr:uid="{00000000-0005-0000-0000-0000BA0E0000}"/>
    <cellStyle name="1_BC 8 thang 2009 ve CT trong diem 5nam_Book1_BC von DTPT 6 thang 2012 6" xfId="8229" xr:uid="{00000000-0005-0000-0000-0000BB0E0000}"/>
    <cellStyle name="1_BC 8 thang 2009 ve CT trong diem 5nam_Book1_Bieu du thao QD von ho tro co MT" xfId="8230" xr:uid="{00000000-0005-0000-0000-0000BC0E0000}"/>
    <cellStyle name="1_BC 8 thang 2009 ve CT trong diem 5nam_Book1_Bieu du thao QD von ho tro co MT 2" xfId="8231" xr:uid="{00000000-0005-0000-0000-0000BD0E0000}"/>
    <cellStyle name="1_BC 8 thang 2009 ve CT trong diem 5nam_Book1_Bieu du thao QD von ho tro co MT 2 2" xfId="8232" xr:uid="{00000000-0005-0000-0000-0000BE0E0000}"/>
    <cellStyle name="1_BC 8 thang 2009 ve CT trong diem 5nam_Book1_Bieu du thao QD von ho tro co MT 2 3" xfId="8233" xr:uid="{00000000-0005-0000-0000-0000BF0E0000}"/>
    <cellStyle name="1_BC 8 thang 2009 ve CT trong diem 5nam_Book1_Bieu du thao QD von ho tro co MT 2 4" xfId="8234" xr:uid="{00000000-0005-0000-0000-0000C00E0000}"/>
    <cellStyle name="1_BC 8 thang 2009 ve CT trong diem 5nam_Book1_Bieu du thao QD von ho tro co MT 3" xfId="8235" xr:uid="{00000000-0005-0000-0000-0000C10E0000}"/>
    <cellStyle name="1_BC 8 thang 2009 ve CT trong diem 5nam_Book1_Bieu du thao QD von ho tro co MT 3 2" xfId="8236" xr:uid="{00000000-0005-0000-0000-0000C20E0000}"/>
    <cellStyle name="1_BC 8 thang 2009 ve CT trong diem 5nam_Book1_Bieu du thao QD von ho tro co MT 3 3" xfId="8237" xr:uid="{00000000-0005-0000-0000-0000C30E0000}"/>
    <cellStyle name="1_BC 8 thang 2009 ve CT trong diem 5nam_Book1_Bieu du thao QD von ho tro co MT 3 4" xfId="8238" xr:uid="{00000000-0005-0000-0000-0000C40E0000}"/>
    <cellStyle name="1_BC 8 thang 2009 ve CT trong diem 5nam_Book1_Bieu du thao QD von ho tro co MT 4" xfId="8239" xr:uid="{00000000-0005-0000-0000-0000C50E0000}"/>
    <cellStyle name="1_BC 8 thang 2009 ve CT trong diem 5nam_Book1_Bieu du thao QD von ho tro co MT 5" xfId="8240" xr:uid="{00000000-0005-0000-0000-0000C60E0000}"/>
    <cellStyle name="1_BC 8 thang 2009 ve CT trong diem 5nam_Book1_Bieu du thao QD von ho tro co MT 6" xfId="8241" xr:uid="{00000000-0005-0000-0000-0000C70E0000}"/>
    <cellStyle name="1_BC 8 thang 2009 ve CT trong diem 5nam_Book1_Hoan chinh KH 2012 (o nha)" xfId="8242" xr:uid="{00000000-0005-0000-0000-0000C80E0000}"/>
    <cellStyle name="1_BC 8 thang 2009 ve CT trong diem 5nam_Book1_Hoan chinh KH 2012 (o nha) 2" xfId="8243" xr:uid="{00000000-0005-0000-0000-0000C90E0000}"/>
    <cellStyle name="1_BC 8 thang 2009 ve CT trong diem 5nam_Book1_Hoan chinh KH 2012 (o nha) 2 2" xfId="8244" xr:uid="{00000000-0005-0000-0000-0000CA0E0000}"/>
    <cellStyle name="1_BC 8 thang 2009 ve CT trong diem 5nam_Book1_Hoan chinh KH 2012 (o nha) 2 3" xfId="8245" xr:uid="{00000000-0005-0000-0000-0000CB0E0000}"/>
    <cellStyle name="1_BC 8 thang 2009 ve CT trong diem 5nam_Book1_Hoan chinh KH 2012 (o nha) 2 4" xfId="8246" xr:uid="{00000000-0005-0000-0000-0000CC0E0000}"/>
    <cellStyle name="1_BC 8 thang 2009 ve CT trong diem 5nam_Book1_Hoan chinh KH 2012 (o nha) 3" xfId="8247" xr:uid="{00000000-0005-0000-0000-0000CD0E0000}"/>
    <cellStyle name="1_BC 8 thang 2009 ve CT trong diem 5nam_Book1_Hoan chinh KH 2012 (o nha) 3 2" xfId="8248" xr:uid="{00000000-0005-0000-0000-0000CE0E0000}"/>
    <cellStyle name="1_BC 8 thang 2009 ve CT trong diem 5nam_Book1_Hoan chinh KH 2012 (o nha) 3 3" xfId="8249" xr:uid="{00000000-0005-0000-0000-0000CF0E0000}"/>
    <cellStyle name="1_BC 8 thang 2009 ve CT trong diem 5nam_Book1_Hoan chinh KH 2012 (o nha) 3 4" xfId="8250" xr:uid="{00000000-0005-0000-0000-0000D00E0000}"/>
    <cellStyle name="1_BC 8 thang 2009 ve CT trong diem 5nam_Book1_Hoan chinh KH 2012 (o nha) 4" xfId="8251" xr:uid="{00000000-0005-0000-0000-0000D10E0000}"/>
    <cellStyle name="1_BC 8 thang 2009 ve CT trong diem 5nam_Book1_Hoan chinh KH 2012 (o nha) 5" xfId="8252" xr:uid="{00000000-0005-0000-0000-0000D20E0000}"/>
    <cellStyle name="1_BC 8 thang 2009 ve CT trong diem 5nam_Book1_Hoan chinh KH 2012 (o nha) 6" xfId="8253" xr:uid="{00000000-0005-0000-0000-0000D30E0000}"/>
    <cellStyle name="1_BC 8 thang 2009 ve CT trong diem 5nam_Book1_Hoan chinh KH 2012 (o nha)_Bao cao giai ngan quy I" xfId="8254" xr:uid="{00000000-0005-0000-0000-0000D40E0000}"/>
    <cellStyle name="1_BC 8 thang 2009 ve CT trong diem 5nam_Book1_Hoan chinh KH 2012 (o nha)_Bao cao giai ngan quy I 2" xfId="8255" xr:uid="{00000000-0005-0000-0000-0000D50E0000}"/>
    <cellStyle name="1_BC 8 thang 2009 ve CT trong diem 5nam_Book1_Hoan chinh KH 2012 (o nha)_Bao cao giai ngan quy I 2 2" xfId="8256" xr:uid="{00000000-0005-0000-0000-0000D60E0000}"/>
    <cellStyle name="1_BC 8 thang 2009 ve CT trong diem 5nam_Book1_Hoan chinh KH 2012 (o nha)_Bao cao giai ngan quy I 2 3" xfId="8257" xr:uid="{00000000-0005-0000-0000-0000D70E0000}"/>
    <cellStyle name="1_BC 8 thang 2009 ve CT trong diem 5nam_Book1_Hoan chinh KH 2012 (o nha)_Bao cao giai ngan quy I 2 4" xfId="8258" xr:uid="{00000000-0005-0000-0000-0000D80E0000}"/>
    <cellStyle name="1_BC 8 thang 2009 ve CT trong diem 5nam_Book1_Hoan chinh KH 2012 (o nha)_Bao cao giai ngan quy I 3" xfId="8259" xr:uid="{00000000-0005-0000-0000-0000D90E0000}"/>
    <cellStyle name="1_BC 8 thang 2009 ve CT trong diem 5nam_Book1_Hoan chinh KH 2012 (o nha)_Bao cao giai ngan quy I 3 2" xfId="8260" xr:uid="{00000000-0005-0000-0000-0000DA0E0000}"/>
    <cellStyle name="1_BC 8 thang 2009 ve CT trong diem 5nam_Book1_Hoan chinh KH 2012 (o nha)_Bao cao giai ngan quy I 3 3" xfId="8261" xr:uid="{00000000-0005-0000-0000-0000DB0E0000}"/>
    <cellStyle name="1_BC 8 thang 2009 ve CT trong diem 5nam_Book1_Hoan chinh KH 2012 (o nha)_Bao cao giai ngan quy I 3 4" xfId="8262" xr:uid="{00000000-0005-0000-0000-0000DC0E0000}"/>
    <cellStyle name="1_BC 8 thang 2009 ve CT trong diem 5nam_Book1_Hoan chinh KH 2012 (o nha)_Bao cao giai ngan quy I 4" xfId="8263" xr:uid="{00000000-0005-0000-0000-0000DD0E0000}"/>
    <cellStyle name="1_BC 8 thang 2009 ve CT trong diem 5nam_Book1_Hoan chinh KH 2012 (o nha)_Bao cao giai ngan quy I 5" xfId="8264" xr:uid="{00000000-0005-0000-0000-0000DE0E0000}"/>
    <cellStyle name="1_BC 8 thang 2009 ve CT trong diem 5nam_Book1_Hoan chinh KH 2012 (o nha)_Bao cao giai ngan quy I 6" xfId="8265" xr:uid="{00000000-0005-0000-0000-0000DF0E0000}"/>
    <cellStyle name="1_BC 8 thang 2009 ve CT trong diem 5nam_Book1_Hoan chinh KH 2012 (o nha)_BC von DTPT 6 thang 2012" xfId="8266" xr:uid="{00000000-0005-0000-0000-0000E00E0000}"/>
    <cellStyle name="1_BC 8 thang 2009 ve CT trong diem 5nam_Book1_Hoan chinh KH 2012 (o nha)_BC von DTPT 6 thang 2012 2" xfId="8267" xr:uid="{00000000-0005-0000-0000-0000E10E0000}"/>
    <cellStyle name="1_BC 8 thang 2009 ve CT trong diem 5nam_Book1_Hoan chinh KH 2012 (o nha)_BC von DTPT 6 thang 2012 2 2" xfId="8268" xr:uid="{00000000-0005-0000-0000-0000E20E0000}"/>
    <cellStyle name="1_BC 8 thang 2009 ve CT trong diem 5nam_Book1_Hoan chinh KH 2012 (o nha)_BC von DTPT 6 thang 2012 2 3" xfId="8269" xr:uid="{00000000-0005-0000-0000-0000E30E0000}"/>
    <cellStyle name="1_BC 8 thang 2009 ve CT trong diem 5nam_Book1_Hoan chinh KH 2012 (o nha)_BC von DTPT 6 thang 2012 2 4" xfId="8270" xr:uid="{00000000-0005-0000-0000-0000E40E0000}"/>
    <cellStyle name="1_BC 8 thang 2009 ve CT trong diem 5nam_Book1_Hoan chinh KH 2012 (o nha)_BC von DTPT 6 thang 2012 3" xfId="8271" xr:uid="{00000000-0005-0000-0000-0000E50E0000}"/>
    <cellStyle name="1_BC 8 thang 2009 ve CT trong diem 5nam_Book1_Hoan chinh KH 2012 (o nha)_BC von DTPT 6 thang 2012 3 2" xfId="8272" xr:uid="{00000000-0005-0000-0000-0000E60E0000}"/>
    <cellStyle name="1_BC 8 thang 2009 ve CT trong diem 5nam_Book1_Hoan chinh KH 2012 (o nha)_BC von DTPT 6 thang 2012 3 3" xfId="8273" xr:uid="{00000000-0005-0000-0000-0000E70E0000}"/>
    <cellStyle name="1_BC 8 thang 2009 ve CT trong diem 5nam_Book1_Hoan chinh KH 2012 (o nha)_BC von DTPT 6 thang 2012 3 4" xfId="8274" xr:uid="{00000000-0005-0000-0000-0000E80E0000}"/>
    <cellStyle name="1_BC 8 thang 2009 ve CT trong diem 5nam_Book1_Hoan chinh KH 2012 (o nha)_BC von DTPT 6 thang 2012 4" xfId="8275" xr:uid="{00000000-0005-0000-0000-0000E90E0000}"/>
    <cellStyle name="1_BC 8 thang 2009 ve CT trong diem 5nam_Book1_Hoan chinh KH 2012 (o nha)_BC von DTPT 6 thang 2012 5" xfId="8276" xr:uid="{00000000-0005-0000-0000-0000EA0E0000}"/>
    <cellStyle name="1_BC 8 thang 2009 ve CT trong diem 5nam_Book1_Hoan chinh KH 2012 (o nha)_BC von DTPT 6 thang 2012 6" xfId="8277" xr:uid="{00000000-0005-0000-0000-0000EB0E0000}"/>
    <cellStyle name="1_BC 8 thang 2009 ve CT trong diem 5nam_Book1_Hoan chinh KH 2012 (o nha)_Bieu du thao QD von ho tro co MT" xfId="8278" xr:uid="{00000000-0005-0000-0000-0000EC0E0000}"/>
    <cellStyle name="1_BC 8 thang 2009 ve CT trong diem 5nam_Book1_Hoan chinh KH 2012 (o nha)_Bieu du thao QD von ho tro co MT 2" xfId="8279" xr:uid="{00000000-0005-0000-0000-0000ED0E0000}"/>
    <cellStyle name="1_BC 8 thang 2009 ve CT trong diem 5nam_Book1_Hoan chinh KH 2012 (o nha)_Bieu du thao QD von ho tro co MT 2 2" xfId="8280" xr:uid="{00000000-0005-0000-0000-0000EE0E0000}"/>
    <cellStyle name="1_BC 8 thang 2009 ve CT trong diem 5nam_Book1_Hoan chinh KH 2012 (o nha)_Bieu du thao QD von ho tro co MT 2 3" xfId="8281" xr:uid="{00000000-0005-0000-0000-0000EF0E0000}"/>
    <cellStyle name="1_BC 8 thang 2009 ve CT trong diem 5nam_Book1_Hoan chinh KH 2012 (o nha)_Bieu du thao QD von ho tro co MT 2 4" xfId="8282" xr:uid="{00000000-0005-0000-0000-0000F00E0000}"/>
    <cellStyle name="1_BC 8 thang 2009 ve CT trong diem 5nam_Book1_Hoan chinh KH 2012 (o nha)_Bieu du thao QD von ho tro co MT 3" xfId="8283" xr:uid="{00000000-0005-0000-0000-0000F10E0000}"/>
    <cellStyle name="1_BC 8 thang 2009 ve CT trong diem 5nam_Book1_Hoan chinh KH 2012 (o nha)_Bieu du thao QD von ho tro co MT 3 2" xfId="8284" xr:uid="{00000000-0005-0000-0000-0000F20E0000}"/>
    <cellStyle name="1_BC 8 thang 2009 ve CT trong diem 5nam_Book1_Hoan chinh KH 2012 (o nha)_Bieu du thao QD von ho tro co MT 3 3" xfId="8285" xr:uid="{00000000-0005-0000-0000-0000F30E0000}"/>
    <cellStyle name="1_BC 8 thang 2009 ve CT trong diem 5nam_Book1_Hoan chinh KH 2012 (o nha)_Bieu du thao QD von ho tro co MT 3 4" xfId="8286" xr:uid="{00000000-0005-0000-0000-0000F40E0000}"/>
    <cellStyle name="1_BC 8 thang 2009 ve CT trong diem 5nam_Book1_Hoan chinh KH 2012 (o nha)_Bieu du thao QD von ho tro co MT 4" xfId="8287" xr:uid="{00000000-0005-0000-0000-0000F50E0000}"/>
    <cellStyle name="1_BC 8 thang 2009 ve CT trong diem 5nam_Book1_Hoan chinh KH 2012 (o nha)_Bieu du thao QD von ho tro co MT 5" xfId="8288" xr:uid="{00000000-0005-0000-0000-0000F60E0000}"/>
    <cellStyle name="1_BC 8 thang 2009 ve CT trong diem 5nam_Book1_Hoan chinh KH 2012 (o nha)_Bieu du thao QD von ho tro co MT 6" xfId="8289" xr:uid="{00000000-0005-0000-0000-0000F70E0000}"/>
    <cellStyle name="1_BC 8 thang 2009 ve CT trong diem 5nam_Book1_Hoan chinh KH 2012 (o nha)_Ke hoach 2012 theo doi (giai ngan 30.6.12)" xfId="8290" xr:uid="{00000000-0005-0000-0000-0000F80E0000}"/>
    <cellStyle name="1_BC 8 thang 2009 ve CT trong diem 5nam_Book1_Hoan chinh KH 2012 (o nha)_Ke hoach 2012 theo doi (giai ngan 30.6.12) 2" xfId="8291" xr:uid="{00000000-0005-0000-0000-0000F90E0000}"/>
    <cellStyle name="1_BC 8 thang 2009 ve CT trong diem 5nam_Book1_Hoan chinh KH 2012 (o nha)_Ke hoach 2012 theo doi (giai ngan 30.6.12) 2 2" xfId="8292" xr:uid="{00000000-0005-0000-0000-0000FA0E0000}"/>
    <cellStyle name="1_BC 8 thang 2009 ve CT trong diem 5nam_Book1_Hoan chinh KH 2012 (o nha)_Ke hoach 2012 theo doi (giai ngan 30.6.12) 2 3" xfId="8293" xr:uid="{00000000-0005-0000-0000-0000FB0E0000}"/>
    <cellStyle name="1_BC 8 thang 2009 ve CT trong diem 5nam_Book1_Hoan chinh KH 2012 (o nha)_Ke hoach 2012 theo doi (giai ngan 30.6.12) 2 4" xfId="8294" xr:uid="{00000000-0005-0000-0000-0000FC0E0000}"/>
    <cellStyle name="1_BC 8 thang 2009 ve CT trong diem 5nam_Book1_Hoan chinh KH 2012 (o nha)_Ke hoach 2012 theo doi (giai ngan 30.6.12) 3" xfId="8295" xr:uid="{00000000-0005-0000-0000-0000FD0E0000}"/>
    <cellStyle name="1_BC 8 thang 2009 ve CT trong diem 5nam_Book1_Hoan chinh KH 2012 (o nha)_Ke hoach 2012 theo doi (giai ngan 30.6.12) 3 2" xfId="8296" xr:uid="{00000000-0005-0000-0000-0000FE0E0000}"/>
    <cellStyle name="1_BC 8 thang 2009 ve CT trong diem 5nam_Book1_Hoan chinh KH 2012 (o nha)_Ke hoach 2012 theo doi (giai ngan 30.6.12) 3 3" xfId="8297" xr:uid="{00000000-0005-0000-0000-0000FF0E0000}"/>
    <cellStyle name="1_BC 8 thang 2009 ve CT trong diem 5nam_Book1_Hoan chinh KH 2012 (o nha)_Ke hoach 2012 theo doi (giai ngan 30.6.12) 3 4" xfId="8298" xr:uid="{00000000-0005-0000-0000-0000000F0000}"/>
    <cellStyle name="1_BC 8 thang 2009 ve CT trong diem 5nam_Book1_Hoan chinh KH 2012 (o nha)_Ke hoach 2012 theo doi (giai ngan 30.6.12) 4" xfId="8299" xr:uid="{00000000-0005-0000-0000-0000010F0000}"/>
    <cellStyle name="1_BC 8 thang 2009 ve CT trong diem 5nam_Book1_Hoan chinh KH 2012 (o nha)_Ke hoach 2012 theo doi (giai ngan 30.6.12) 5" xfId="8300" xr:uid="{00000000-0005-0000-0000-0000020F0000}"/>
    <cellStyle name="1_BC 8 thang 2009 ve CT trong diem 5nam_Book1_Hoan chinh KH 2012 (o nha)_Ke hoach 2012 theo doi (giai ngan 30.6.12) 6" xfId="8301" xr:uid="{00000000-0005-0000-0000-0000030F0000}"/>
    <cellStyle name="1_BC 8 thang 2009 ve CT trong diem 5nam_Book1_Hoan chinh KH 2012 Von ho tro co MT" xfId="8302" xr:uid="{00000000-0005-0000-0000-0000040F0000}"/>
    <cellStyle name="1_BC 8 thang 2009 ve CT trong diem 5nam_Book1_Hoan chinh KH 2012 Von ho tro co MT (chi tiet)" xfId="8303" xr:uid="{00000000-0005-0000-0000-0000050F0000}"/>
    <cellStyle name="1_BC 8 thang 2009 ve CT trong diem 5nam_Book1_Hoan chinh KH 2012 Von ho tro co MT (chi tiet) 2" xfId="8304" xr:uid="{00000000-0005-0000-0000-0000060F0000}"/>
    <cellStyle name="1_BC 8 thang 2009 ve CT trong diem 5nam_Book1_Hoan chinh KH 2012 Von ho tro co MT (chi tiet) 2 2" xfId="8305" xr:uid="{00000000-0005-0000-0000-0000070F0000}"/>
    <cellStyle name="1_BC 8 thang 2009 ve CT trong diem 5nam_Book1_Hoan chinh KH 2012 Von ho tro co MT (chi tiet) 2 3" xfId="8306" xr:uid="{00000000-0005-0000-0000-0000080F0000}"/>
    <cellStyle name="1_BC 8 thang 2009 ve CT trong diem 5nam_Book1_Hoan chinh KH 2012 Von ho tro co MT (chi tiet) 2 4" xfId="8307" xr:uid="{00000000-0005-0000-0000-0000090F0000}"/>
    <cellStyle name="1_BC 8 thang 2009 ve CT trong diem 5nam_Book1_Hoan chinh KH 2012 Von ho tro co MT (chi tiet) 3" xfId="8308" xr:uid="{00000000-0005-0000-0000-00000A0F0000}"/>
    <cellStyle name="1_BC 8 thang 2009 ve CT trong diem 5nam_Book1_Hoan chinh KH 2012 Von ho tro co MT (chi tiet) 3 2" xfId="8309" xr:uid="{00000000-0005-0000-0000-00000B0F0000}"/>
    <cellStyle name="1_BC 8 thang 2009 ve CT trong diem 5nam_Book1_Hoan chinh KH 2012 Von ho tro co MT (chi tiet) 3 3" xfId="8310" xr:uid="{00000000-0005-0000-0000-00000C0F0000}"/>
    <cellStyle name="1_BC 8 thang 2009 ve CT trong diem 5nam_Book1_Hoan chinh KH 2012 Von ho tro co MT (chi tiet) 3 4" xfId="8311" xr:uid="{00000000-0005-0000-0000-00000D0F0000}"/>
    <cellStyle name="1_BC 8 thang 2009 ve CT trong diem 5nam_Book1_Hoan chinh KH 2012 Von ho tro co MT (chi tiet) 4" xfId="8312" xr:uid="{00000000-0005-0000-0000-00000E0F0000}"/>
    <cellStyle name="1_BC 8 thang 2009 ve CT trong diem 5nam_Book1_Hoan chinh KH 2012 Von ho tro co MT (chi tiet) 5" xfId="8313" xr:uid="{00000000-0005-0000-0000-00000F0F0000}"/>
    <cellStyle name="1_BC 8 thang 2009 ve CT trong diem 5nam_Book1_Hoan chinh KH 2012 Von ho tro co MT (chi tiet) 6" xfId="8314" xr:uid="{00000000-0005-0000-0000-0000100F0000}"/>
    <cellStyle name="1_BC 8 thang 2009 ve CT trong diem 5nam_Book1_Hoan chinh KH 2012 Von ho tro co MT 10" xfId="8315" xr:uid="{00000000-0005-0000-0000-0000110F0000}"/>
    <cellStyle name="1_BC 8 thang 2009 ve CT trong diem 5nam_Book1_Hoan chinh KH 2012 Von ho tro co MT 10 2" xfId="8316" xr:uid="{00000000-0005-0000-0000-0000120F0000}"/>
    <cellStyle name="1_BC 8 thang 2009 ve CT trong diem 5nam_Book1_Hoan chinh KH 2012 Von ho tro co MT 10 3" xfId="8317" xr:uid="{00000000-0005-0000-0000-0000130F0000}"/>
    <cellStyle name="1_BC 8 thang 2009 ve CT trong diem 5nam_Book1_Hoan chinh KH 2012 Von ho tro co MT 10 4" xfId="8318" xr:uid="{00000000-0005-0000-0000-0000140F0000}"/>
    <cellStyle name="1_BC 8 thang 2009 ve CT trong diem 5nam_Book1_Hoan chinh KH 2012 Von ho tro co MT 11" xfId="8319" xr:uid="{00000000-0005-0000-0000-0000150F0000}"/>
    <cellStyle name="1_BC 8 thang 2009 ve CT trong diem 5nam_Book1_Hoan chinh KH 2012 Von ho tro co MT 11 2" xfId="8320" xr:uid="{00000000-0005-0000-0000-0000160F0000}"/>
    <cellStyle name="1_BC 8 thang 2009 ve CT trong diem 5nam_Book1_Hoan chinh KH 2012 Von ho tro co MT 11 3" xfId="8321" xr:uid="{00000000-0005-0000-0000-0000170F0000}"/>
    <cellStyle name="1_BC 8 thang 2009 ve CT trong diem 5nam_Book1_Hoan chinh KH 2012 Von ho tro co MT 11 4" xfId="8322" xr:uid="{00000000-0005-0000-0000-0000180F0000}"/>
    <cellStyle name="1_BC 8 thang 2009 ve CT trong diem 5nam_Book1_Hoan chinh KH 2012 Von ho tro co MT 12" xfId="8323" xr:uid="{00000000-0005-0000-0000-0000190F0000}"/>
    <cellStyle name="1_BC 8 thang 2009 ve CT trong diem 5nam_Book1_Hoan chinh KH 2012 Von ho tro co MT 12 2" xfId="8324" xr:uid="{00000000-0005-0000-0000-00001A0F0000}"/>
    <cellStyle name="1_BC 8 thang 2009 ve CT trong diem 5nam_Book1_Hoan chinh KH 2012 Von ho tro co MT 12 3" xfId="8325" xr:uid="{00000000-0005-0000-0000-00001B0F0000}"/>
    <cellStyle name="1_BC 8 thang 2009 ve CT trong diem 5nam_Book1_Hoan chinh KH 2012 Von ho tro co MT 12 4" xfId="8326" xr:uid="{00000000-0005-0000-0000-00001C0F0000}"/>
    <cellStyle name="1_BC 8 thang 2009 ve CT trong diem 5nam_Book1_Hoan chinh KH 2012 Von ho tro co MT 13" xfId="8327" xr:uid="{00000000-0005-0000-0000-00001D0F0000}"/>
    <cellStyle name="1_BC 8 thang 2009 ve CT trong diem 5nam_Book1_Hoan chinh KH 2012 Von ho tro co MT 13 2" xfId="8328" xr:uid="{00000000-0005-0000-0000-00001E0F0000}"/>
    <cellStyle name="1_BC 8 thang 2009 ve CT trong diem 5nam_Book1_Hoan chinh KH 2012 Von ho tro co MT 13 3" xfId="8329" xr:uid="{00000000-0005-0000-0000-00001F0F0000}"/>
    <cellStyle name="1_BC 8 thang 2009 ve CT trong diem 5nam_Book1_Hoan chinh KH 2012 Von ho tro co MT 13 4" xfId="8330" xr:uid="{00000000-0005-0000-0000-0000200F0000}"/>
    <cellStyle name="1_BC 8 thang 2009 ve CT trong diem 5nam_Book1_Hoan chinh KH 2012 Von ho tro co MT 14" xfId="8331" xr:uid="{00000000-0005-0000-0000-0000210F0000}"/>
    <cellStyle name="1_BC 8 thang 2009 ve CT trong diem 5nam_Book1_Hoan chinh KH 2012 Von ho tro co MT 14 2" xfId="8332" xr:uid="{00000000-0005-0000-0000-0000220F0000}"/>
    <cellStyle name="1_BC 8 thang 2009 ve CT trong diem 5nam_Book1_Hoan chinh KH 2012 Von ho tro co MT 14 3" xfId="8333" xr:uid="{00000000-0005-0000-0000-0000230F0000}"/>
    <cellStyle name="1_BC 8 thang 2009 ve CT trong diem 5nam_Book1_Hoan chinh KH 2012 Von ho tro co MT 14 4" xfId="8334" xr:uid="{00000000-0005-0000-0000-0000240F0000}"/>
    <cellStyle name="1_BC 8 thang 2009 ve CT trong diem 5nam_Book1_Hoan chinh KH 2012 Von ho tro co MT 15" xfId="8335" xr:uid="{00000000-0005-0000-0000-0000250F0000}"/>
    <cellStyle name="1_BC 8 thang 2009 ve CT trong diem 5nam_Book1_Hoan chinh KH 2012 Von ho tro co MT 15 2" xfId="8336" xr:uid="{00000000-0005-0000-0000-0000260F0000}"/>
    <cellStyle name="1_BC 8 thang 2009 ve CT trong diem 5nam_Book1_Hoan chinh KH 2012 Von ho tro co MT 15 3" xfId="8337" xr:uid="{00000000-0005-0000-0000-0000270F0000}"/>
    <cellStyle name="1_BC 8 thang 2009 ve CT trong diem 5nam_Book1_Hoan chinh KH 2012 Von ho tro co MT 15 4" xfId="8338" xr:uid="{00000000-0005-0000-0000-0000280F0000}"/>
    <cellStyle name="1_BC 8 thang 2009 ve CT trong diem 5nam_Book1_Hoan chinh KH 2012 Von ho tro co MT 16" xfId="8339" xr:uid="{00000000-0005-0000-0000-0000290F0000}"/>
    <cellStyle name="1_BC 8 thang 2009 ve CT trong diem 5nam_Book1_Hoan chinh KH 2012 Von ho tro co MT 16 2" xfId="8340" xr:uid="{00000000-0005-0000-0000-00002A0F0000}"/>
    <cellStyle name="1_BC 8 thang 2009 ve CT trong diem 5nam_Book1_Hoan chinh KH 2012 Von ho tro co MT 16 3" xfId="8341" xr:uid="{00000000-0005-0000-0000-00002B0F0000}"/>
    <cellStyle name="1_BC 8 thang 2009 ve CT trong diem 5nam_Book1_Hoan chinh KH 2012 Von ho tro co MT 16 4" xfId="8342" xr:uid="{00000000-0005-0000-0000-00002C0F0000}"/>
    <cellStyle name="1_BC 8 thang 2009 ve CT trong diem 5nam_Book1_Hoan chinh KH 2012 Von ho tro co MT 17" xfId="8343" xr:uid="{00000000-0005-0000-0000-00002D0F0000}"/>
    <cellStyle name="1_BC 8 thang 2009 ve CT trong diem 5nam_Book1_Hoan chinh KH 2012 Von ho tro co MT 17 2" xfId="8344" xr:uid="{00000000-0005-0000-0000-00002E0F0000}"/>
    <cellStyle name="1_BC 8 thang 2009 ve CT trong diem 5nam_Book1_Hoan chinh KH 2012 Von ho tro co MT 17 3" xfId="8345" xr:uid="{00000000-0005-0000-0000-00002F0F0000}"/>
    <cellStyle name="1_BC 8 thang 2009 ve CT trong diem 5nam_Book1_Hoan chinh KH 2012 Von ho tro co MT 17 4" xfId="8346" xr:uid="{00000000-0005-0000-0000-0000300F0000}"/>
    <cellStyle name="1_BC 8 thang 2009 ve CT trong diem 5nam_Book1_Hoan chinh KH 2012 Von ho tro co MT 18" xfId="8347" xr:uid="{00000000-0005-0000-0000-0000310F0000}"/>
    <cellStyle name="1_BC 8 thang 2009 ve CT trong diem 5nam_Book1_Hoan chinh KH 2012 Von ho tro co MT 19" xfId="8348" xr:uid="{00000000-0005-0000-0000-0000320F0000}"/>
    <cellStyle name="1_BC 8 thang 2009 ve CT trong diem 5nam_Book1_Hoan chinh KH 2012 Von ho tro co MT 2" xfId="8349" xr:uid="{00000000-0005-0000-0000-0000330F0000}"/>
    <cellStyle name="1_BC 8 thang 2009 ve CT trong diem 5nam_Book1_Hoan chinh KH 2012 Von ho tro co MT 2 2" xfId="8350" xr:uid="{00000000-0005-0000-0000-0000340F0000}"/>
    <cellStyle name="1_BC 8 thang 2009 ve CT trong diem 5nam_Book1_Hoan chinh KH 2012 Von ho tro co MT 2 3" xfId="8351" xr:uid="{00000000-0005-0000-0000-0000350F0000}"/>
    <cellStyle name="1_BC 8 thang 2009 ve CT trong diem 5nam_Book1_Hoan chinh KH 2012 Von ho tro co MT 2 4" xfId="8352" xr:uid="{00000000-0005-0000-0000-0000360F0000}"/>
    <cellStyle name="1_BC 8 thang 2009 ve CT trong diem 5nam_Book1_Hoan chinh KH 2012 Von ho tro co MT 20" xfId="8353" xr:uid="{00000000-0005-0000-0000-0000370F0000}"/>
    <cellStyle name="1_BC 8 thang 2009 ve CT trong diem 5nam_Book1_Hoan chinh KH 2012 Von ho tro co MT 3" xfId="8354" xr:uid="{00000000-0005-0000-0000-0000380F0000}"/>
    <cellStyle name="1_BC 8 thang 2009 ve CT trong diem 5nam_Book1_Hoan chinh KH 2012 Von ho tro co MT 3 2" xfId="8355" xr:uid="{00000000-0005-0000-0000-0000390F0000}"/>
    <cellStyle name="1_BC 8 thang 2009 ve CT trong diem 5nam_Book1_Hoan chinh KH 2012 Von ho tro co MT 3 3" xfId="8356" xr:uid="{00000000-0005-0000-0000-00003A0F0000}"/>
    <cellStyle name="1_BC 8 thang 2009 ve CT trong diem 5nam_Book1_Hoan chinh KH 2012 Von ho tro co MT 3 4" xfId="8357" xr:uid="{00000000-0005-0000-0000-00003B0F0000}"/>
    <cellStyle name="1_BC 8 thang 2009 ve CT trong diem 5nam_Book1_Hoan chinh KH 2012 Von ho tro co MT 4" xfId="8358" xr:uid="{00000000-0005-0000-0000-00003C0F0000}"/>
    <cellStyle name="1_BC 8 thang 2009 ve CT trong diem 5nam_Book1_Hoan chinh KH 2012 Von ho tro co MT 4 2" xfId="8359" xr:uid="{00000000-0005-0000-0000-00003D0F0000}"/>
    <cellStyle name="1_BC 8 thang 2009 ve CT trong diem 5nam_Book1_Hoan chinh KH 2012 Von ho tro co MT 4 3" xfId="8360" xr:uid="{00000000-0005-0000-0000-00003E0F0000}"/>
    <cellStyle name="1_BC 8 thang 2009 ve CT trong diem 5nam_Book1_Hoan chinh KH 2012 Von ho tro co MT 4 4" xfId="8361" xr:uid="{00000000-0005-0000-0000-00003F0F0000}"/>
    <cellStyle name="1_BC 8 thang 2009 ve CT trong diem 5nam_Book1_Hoan chinh KH 2012 Von ho tro co MT 5" xfId="8362" xr:uid="{00000000-0005-0000-0000-0000400F0000}"/>
    <cellStyle name="1_BC 8 thang 2009 ve CT trong diem 5nam_Book1_Hoan chinh KH 2012 Von ho tro co MT 5 2" xfId="8363" xr:uid="{00000000-0005-0000-0000-0000410F0000}"/>
    <cellStyle name="1_BC 8 thang 2009 ve CT trong diem 5nam_Book1_Hoan chinh KH 2012 Von ho tro co MT 5 3" xfId="8364" xr:uid="{00000000-0005-0000-0000-0000420F0000}"/>
    <cellStyle name="1_BC 8 thang 2009 ve CT trong diem 5nam_Book1_Hoan chinh KH 2012 Von ho tro co MT 5 4" xfId="8365" xr:uid="{00000000-0005-0000-0000-0000430F0000}"/>
    <cellStyle name="1_BC 8 thang 2009 ve CT trong diem 5nam_Book1_Hoan chinh KH 2012 Von ho tro co MT 6" xfId="8366" xr:uid="{00000000-0005-0000-0000-0000440F0000}"/>
    <cellStyle name="1_BC 8 thang 2009 ve CT trong diem 5nam_Book1_Hoan chinh KH 2012 Von ho tro co MT 6 2" xfId="8367" xr:uid="{00000000-0005-0000-0000-0000450F0000}"/>
    <cellStyle name="1_BC 8 thang 2009 ve CT trong diem 5nam_Book1_Hoan chinh KH 2012 Von ho tro co MT 6 3" xfId="8368" xr:uid="{00000000-0005-0000-0000-0000460F0000}"/>
    <cellStyle name="1_BC 8 thang 2009 ve CT trong diem 5nam_Book1_Hoan chinh KH 2012 Von ho tro co MT 6 4" xfId="8369" xr:uid="{00000000-0005-0000-0000-0000470F0000}"/>
    <cellStyle name="1_BC 8 thang 2009 ve CT trong diem 5nam_Book1_Hoan chinh KH 2012 Von ho tro co MT 7" xfId="8370" xr:uid="{00000000-0005-0000-0000-0000480F0000}"/>
    <cellStyle name="1_BC 8 thang 2009 ve CT trong diem 5nam_Book1_Hoan chinh KH 2012 Von ho tro co MT 7 2" xfId="8371" xr:uid="{00000000-0005-0000-0000-0000490F0000}"/>
    <cellStyle name="1_BC 8 thang 2009 ve CT trong diem 5nam_Book1_Hoan chinh KH 2012 Von ho tro co MT 7 3" xfId="8372" xr:uid="{00000000-0005-0000-0000-00004A0F0000}"/>
    <cellStyle name="1_BC 8 thang 2009 ve CT trong diem 5nam_Book1_Hoan chinh KH 2012 Von ho tro co MT 7 4" xfId="8373" xr:uid="{00000000-0005-0000-0000-00004B0F0000}"/>
    <cellStyle name="1_BC 8 thang 2009 ve CT trong diem 5nam_Book1_Hoan chinh KH 2012 Von ho tro co MT 8" xfId="8374" xr:uid="{00000000-0005-0000-0000-00004C0F0000}"/>
    <cellStyle name="1_BC 8 thang 2009 ve CT trong diem 5nam_Book1_Hoan chinh KH 2012 Von ho tro co MT 8 2" xfId="8375" xr:uid="{00000000-0005-0000-0000-00004D0F0000}"/>
    <cellStyle name="1_BC 8 thang 2009 ve CT trong diem 5nam_Book1_Hoan chinh KH 2012 Von ho tro co MT 8 3" xfId="8376" xr:uid="{00000000-0005-0000-0000-00004E0F0000}"/>
    <cellStyle name="1_BC 8 thang 2009 ve CT trong diem 5nam_Book1_Hoan chinh KH 2012 Von ho tro co MT 8 4" xfId="8377" xr:uid="{00000000-0005-0000-0000-00004F0F0000}"/>
    <cellStyle name="1_BC 8 thang 2009 ve CT trong diem 5nam_Book1_Hoan chinh KH 2012 Von ho tro co MT 9" xfId="8378" xr:uid="{00000000-0005-0000-0000-0000500F0000}"/>
    <cellStyle name="1_BC 8 thang 2009 ve CT trong diem 5nam_Book1_Hoan chinh KH 2012 Von ho tro co MT 9 2" xfId="8379" xr:uid="{00000000-0005-0000-0000-0000510F0000}"/>
    <cellStyle name="1_BC 8 thang 2009 ve CT trong diem 5nam_Book1_Hoan chinh KH 2012 Von ho tro co MT 9 3" xfId="8380" xr:uid="{00000000-0005-0000-0000-0000520F0000}"/>
    <cellStyle name="1_BC 8 thang 2009 ve CT trong diem 5nam_Book1_Hoan chinh KH 2012 Von ho tro co MT 9 4" xfId="8381" xr:uid="{00000000-0005-0000-0000-0000530F0000}"/>
    <cellStyle name="1_BC 8 thang 2009 ve CT trong diem 5nam_Book1_Hoan chinh KH 2012 Von ho tro co MT_Bao cao giai ngan quy I" xfId="8382" xr:uid="{00000000-0005-0000-0000-0000540F0000}"/>
    <cellStyle name="1_BC 8 thang 2009 ve CT trong diem 5nam_Book1_Hoan chinh KH 2012 Von ho tro co MT_Bao cao giai ngan quy I 2" xfId="8383" xr:uid="{00000000-0005-0000-0000-0000550F0000}"/>
    <cellStyle name="1_BC 8 thang 2009 ve CT trong diem 5nam_Book1_Hoan chinh KH 2012 Von ho tro co MT_Bao cao giai ngan quy I 2 2" xfId="8384" xr:uid="{00000000-0005-0000-0000-0000560F0000}"/>
    <cellStyle name="1_BC 8 thang 2009 ve CT trong diem 5nam_Book1_Hoan chinh KH 2012 Von ho tro co MT_Bao cao giai ngan quy I 2 3" xfId="8385" xr:uid="{00000000-0005-0000-0000-0000570F0000}"/>
    <cellStyle name="1_BC 8 thang 2009 ve CT trong diem 5nam_Book1_Hoan chinh KH 2012 Von ho tro co MT_Bao cao giai ngan quy I 2 4" xfId="8386" xr:uid="{00000000-0005-0000-0000-0000580F0000}"/>
    <cellStyle name="1_BC 8 thang 2009 ve CT trong diem 5nam_Book1_Hoan chinh KH 2012 Von ho tro co MT_Bao cao giai ngan quy I 3" xfId="8387" xr:uid="{00000000-0005-0000-0000-0000590F0000}"/>
    <cellStyle name="1_BC 8 thang 2009 ve CT trong diem 5nam_Book1_Hoan chinh KH 2012 Von ho tro co MT_Bao cao giai ngan quy I 3 2" xfId="8388" xr:uid="{00000000-0005-0000-0000-00005A0F0000}"/>
    <cellStyle name="1_BC 8 thang 2009 ve CT trong diem 5nam_Book1_Hoan chinh KH 2012 Von ho tro co MT_Bao cao giai ngan quy I 3 3" xfId="8389" xr:uid="{00000000-0005-0000-0000-00005B0F0000}"/>
    <cellStyle name="1_BC 8 thang 2009 ve CT trong diem 5nam_Book1_Hoan chinh KH 2012 Von ho tro co MT_Bao cao giai ngan quy I 3 4" xfId="8390" xr:uid="{00000000-0005-0000-0000-00005C0F0000}"/>
    <cellStyle name="1_BC 8 thang 2009 ve CT trong diem 5nam_Book1_Hoan chinh KH 2012 Von ho tro co MT_Bao cao giai ngan quy I 4" xfId="8391" xr:uid="{00000000-0005-0000-0000-00005D0F0000}"/>
    <cellStyle name="1_BC 8 thang 2009 ve CT trong diem 5nam_Book1_Hoan chinh KH 2012 Von ho tro co MT_Bao cao giai ngan quy I 5" xfId="8392" xr:uid="{00000000-0005-0000-0000-00005E0F0000}"/>
    <cellStyle name="1_BC 8 thang 2009 ve CT trong diem 5nam_Book1_Hoan chinh KH 2012 Von ho tro co MT_Bao cao giai ngan quy I 6" xfId="8393" xr:uid="{00000000-0005-0000-0000-00005F0F0000}"/>
    <cellStyle name="1_BC 8 thang 2009 ve CT trong diem 5nam_Book1_Hoan chinh KH 2012 Von ho tro co MT_BC von DTPT 6 thang 2012" xfId="8394" xr:uid="{00000000-0005-0000-0000-0000600F0000}"/>
    <cellStyle name="1_BC 8 thang 2009 ve CT trong diem 5nam_Book1_Hoan chinh KH 2012 Von ho tro co MT_BC von DTPT 6 thang 2012 2" xfId="8395" xr:uid="{00000000-0005-0000-0000-0000610F0000}"/>
    <cellStyle name="1_BC 8 thang 2009 ve CT trong diem 5nam_Book1_Hoan chinh KH 2012 Von ho tro co MT_BC von DTPT 6 thang 2012 2 2" xfId="8396" xr:uid="{00000000-0005-0000-0000-0000620F0000}"/>
    <cellStyle name="1_BC 8 thang 2009 ve CT trong diem 5nam_Book1_Hoan chinh KH 2012 Von ho tro co MT_BC von DTPT 6 thang 2012 2 3" xfId="8397" xr:uid="{00000000-0005-0000-0000-0000630F0000}"/>
    <cellStyle name="1_BC 8 thang 2009 ve CT trong diem 5nam_Book1_Hoan chinh KH 2012 Von ho tro co MT_BC von DTPT 6 thang 2012 2 4" xfId="8398" xr:uid="{00000000-0005-0000-0000-0000640F0000}"/>
    <cellStyle name="1_BC 8 thang 2009 ve CT trong diem 5nam_Book1_Hoan chinh KH 2012 Von ho tro co MT_BC von DTPT 6 thang 2012 3" xfId="8399" xr:uid="{00000000-0005-0000-0000-0000650F0000}"/>
    <cellStyle name="1_BC 8 thang 2009 ve CT trong diem 5nam_Book1_Hoan chinh KH 2012 Von ho tro co MT_BC von DTPT 6 thang 2012 3 2" xfId="8400" xr:uid="{00000000-0005-0000-0000-0000660F0000}"/>
    <cellStyle name="1_BC 8 thang 2009 ve CT trong diem 5nam_Book1_Hoan chinh KH 2012 Von ho tro co MT_BC von DTPT 6 thang 2012 3 3" xfId="8401" xr:uid="{00000000-0005-0000-0000-0000670F0000}"/>
    <cellStyle name="1_BC 8 thang 2009 ve CT trong diem 5nam_Book1_Hoan chinh KH 2012 Von ho tro co MT_BC von DTPT 6 thang 2012 3 4" xfId="8402" xr:uid="{00000000-0005-0000-0000-0000680F0000}"/>
    <cellStyle name="1_BC 8 thang 2009 ve CT trong diem 5nam_Book1_Hoan chinh KH 2012 Von ho tro co MT_BC von DTPT 6 thang 2012 4" xfId="8403" xr:uid="{00000000-0005-0000-0000-0000690F0000}"/>
    <cellStyle name="1_BC 8 thang 2009 ve CT trong diem 5nam_Book1_Hoan chinh KH 2012 Von ho tro co MT_BC von DTPT 6 thang 2012 5" xfId="8404" xr:uid="{00000000-0005-0000-0000-00006A0F0000}"/>
    <cellStyle name="1_BC 8 thang 2009 ve CT trong diem 5nam_Book1_Hoan chinh KH 2012 Von ho tro co MT_BC von DTPT 6 thang 2012 6" xfId="8405" xr:uid="{00000000-0005-0000-0000-00006B0F0000}"/>
    <cellStyle name="1_BC 8 thang 2009 ve CT trong diem 5nam_Book1_Hoan chinh KH 2012 Von ho tro co MT_Bieu du thao QD von ho tro co MT" xfId="8406" xr:uid="{00000000-0005-0000-0000-00006C0F0000}"/>
    <cellStyle name="1_BC 8 thang 2009 ve CT trong diem 5nam_Book1_Hoan chinh KH 2012 Von ho tro co MT_Bieu du thao QD von ho tro co MT 2" xfId="8407" xr:uid="{00000000-0005-0000-0000-00006D0F0000}"/>
    <cellStyle name="1_BC 8 thang 2009 ve CT trong diem 5nam_Book1_Hoan chinh KH 2012 Von ho tro co MT_Bieu du thao QD von ho tro co MT 2 2" xfId="8408" xr:uid="{00000000-0005-0000-0000-00006E0F0000}"/>
    <cellStyle name="1_BC 8 thang 2009 ve CT trong diem 5nam_Book1_Hoan chinh KH 2012 Von ho tro co MT_Bieu du thao QD von ho tro co MT 2 3" xfId="8409" xr:uid="{00000000-0005-0000-0000-00006F0F0000}"/>
    <cellStyle name="1_BC 8 thang 2009 ve CT trong diem 5nam_Book1_Hoan chinh KH 2012 Von ho tro co MT_Bieu du thao QD von ho tro co MT 2 4" xfId="8410" xr:uid="{00000000-0005-0000-0000-0000700F0000}"/>
    <cellStyle name="1_BC 8 thang 2009 ve CT trong diem 5nam_Book1_Hoan chinh KH 2012 Von ho tro co MT_Bieu du thao QD von ho tro co MT 3" xfId="8411" xr:uid="{00000000-0005-0000-0000-0000710F0000}"/>
    <cellStyle name="1_BC 8 thang 2009 ve CT trong diem 5nam_Book1_Hoan chinh KH 2012 Von ho tro co MT_Bieu du thao QD von ho tro co MT 3 2" xfId="8412" xr:uid="{00000000-0005-0000-0000-0000720F0000}"/>
    <cellStyle name="1_BC 8 thang 2009 ve CT trong diem 5nam_Book1_Hoan chinh KH 2012 Von ho tro co MT_Bieu du thao QD von ho tro co MT 3 3" xfId="8413" xr:uid="{00000000-0005-0000-0000-0000730F0000}"/>
    <cellStyle name="1_BC 8 thang 2009 ve CT trong diem 5nam_Book1_Hoan chinh KH 2012 Von ho tro co MT_Bieu du thao QD von ho tro co MT 3 4" xfId="8414" xr:uid="{00000000-0005-0000-0000-0000740F0000}"/>
    <cellStyle name="1_BC 8 thang 2009 ve CT trong diem 5nam_Book1_Hoan chinh KH 2012 Von ho tro co MT_Bieu du thao QD von ho tro co MT 4" xfId="8415" xr:uid="{00000000-0005-0000-0000-0000750F0000}"/>
    <cellStyle name="1_BC 8 thang 2009 ve CT trong diem 5nam_Book1_Hoan chinh KH 2012 Von ho tro co MT_Bieu du thao QD von ho tro co MT 5" xfId="8416" xr:uid="{00000000-0005-0000-0000-0000760F0000}"/>
    <cellStyle name="1_BC 8 thang 2009 ve CT trong diem 5nam_Book1_Hoan chinh KH 2012 Von ho tro co MT_Bieu du thao QD von ho tro co MT 6" xfId="8417" xr:uid="{00000000-0005-0000-0000-0000770F0000}"/>
    <cellStyle name="1_BC 8 thang 2009 ve CT trong diem 5nam_Book1_Hoan chinh KH 2012 Von ho tro co MT_Ke hoach 2012 theo doi (giai ngan 30.6.12)" xfId="8418" xr:uid="{00000000-0005-0000-0000-0000780F0000}"/>
    <cellStyle name="1_BC 8 thang 2009 ve CT trong diem 5nam_Book1_Hoan chinh KH 2012 Von ho tro co MT_Ke hoach 2012 theo doi (giai ngan 30.6.12) 2" xfId="8419" xr:uid="{00000000-0005-0000-0000-0000790F0000}"/>
    <cellStyle name="1_BC 8 thang 2009 ve CT trong diem 5nam_Book1_Hoan chinh KH 2012 Von ho tro co MT_Ke hoach 2012 theo doi (giai ngan 30.6.12) 2 2" xfId="8420" xr:uid="{00000000-0005-0000-0000-00007A0F0000}"/>
    <cellStyle name="1_BC 8 thang 2009 ve CT trong diem 5nam_Book1_Hoan chinh KH 2012 Von ho tro co MT_Ke hoach 2012 theo doi (giai ngan 30.6.12) 2 3" xfId="8421" xr:uid="{00000000-0005-0000-0000-00007B0F0000}"/>
    <cellStyle name="1_BC 8 thang 2009 ve CT trong diem 5nam_Book1_Hoan chinh KH 2012 Von ho tro co MT_Ke hoach 2012 theo doi (giai ngan 30.6.12) 2 4" xfId="8422" xr:uid="{00000000-0005-0000-0000-00007C0F0000}"/>
    <cellStyle name="1_BC 8 thang 2009 ve CT trong diem 5nam_Book1_Hoan chinh KH 2012 Von ho tro co MT_Ke hoach 2012 theo doi (giai ngan 30.6.12) 3" xfId="8423" xr:uid="{00000000-0005-0000-0000-00007D0F0000}"/>
    <cellStyle name="1_BC 8 thang 2009 ve CT trong diem 5nam_Book1_Hoan chinh KH 2012 Von ho tro co MT_Ke hoach 2012 theo doi (giai ngan 30.6.12) 3 2" xfId="8424" xr:uid="{00000000-0005-0000-0000-00007E0F0000}"/>
    <cellStyle name="1_BC 8 thang 2009 ve CT trong diem 5nam_Book1_Hoan chinh KH 2012 Von ho tro co MT_Ke hoach 2012 theo doi (giai ngan 30.6.12) 3 3" xfId="8425" xr:uid="{00000000-0005-0000-0000-00007F0F0000}"/>
    <cellStyle name="1_BC 8 thang 2009 ve CT trong diem 5nam_Book1_Hoan chinh KH 2012 Von ho tro co MT_Ke hoach 2012 theo doi (giai ngan 30.6.12) 3 4" xfId="8426" xr:uid="{00000000-0005-0000-0000-0000800F0000}"/>
    <cellStyle name="1_BC 8 thang 2009 ve CT trong diem 5nam_Book1_Hoan chinh KH 2012 Von ho tro co MT_Ke hoach 2012 theo doi (giai ngan 30.6.12) 4" xfId="8427" xr:uid="{00000000-0005-0000-0000-0000810F0000}"/>
    <cellStyle name="1_BC 8 thang 2009 ve CT trong diem 5nam_Book1_Hoan chinh KH 2012 Von ho tro co MT_Ke hoach 2012 theo doi (giai ngan 30.6.12) 5" xfId="8428" xr:uid="{00000000-0005-0000-0000-0000820F0000}"/>
    <cellStyle name="1_BC 8 thang 2009 ve CT trong diem 5nam_Book1_Hoan chinh KH 2012 Von ho tro co MT_Ke hoach 2012 theo doi (giai ngan 30.6.12) 6" xfId="8429" xr:uid="{00000000-0005-0000-0000-0000830F0000}"/>
    <cellStyle name="1_BC 8 thang 2009 ve CT trong diem 5nam_Book1_Ke hoach 2012 (theo doi)" xfId="8430" xr:uid="{00000000-0005-0000-0000-0000840F0000}"/>
    <cellStyle name="1_BC 8 thang 2009 ve CT trong diem 5nam_Book1_Ke hoach 2012 (theo doi) 2" xfId="8431" xr:uid="{00000000-0005-0000-0000-0000850F0000}"/>
    <cellStyle name="1_BC 8 thang 2009 ve CT trong diem 5nam_Book1_Ke hoach 2012 (theo doi) 2 2" xfId="8432" xr:uid="{00000000-0005-0000-0000-0000860F0000}"/>
    <cellStyle name="1_BC 8 thang 2009 ve CT trong diem 5nam_Book1_Ke hoach 2012 (theo doi) 2 3" xfId="8433" xr:uid="{00000000-0005-0000-0000-0000870F0000}"/>
    <cellStyle name="1_BC 8 thang 2009 ve CT trong diem 5nam_Book1_Ke hoach 2012 (theo doi) 2 4" xfId="8434" xr:uid="{00000000-0005-0000-0000-0000880F0000}"/>
    <cellStyle name="1_BC 8 thang 2009 ve CT trong diem 5nam_Book1_Ke hoach 2012 (theo doi) 3" xfId="8435" xr:uid="{00000000-0005-0000-0000-0000890F0000}"/>
    <cellStyle name="1_BC 8 thang 2009 ve CT trong diem 5nam_Book1_Ke hoach 2012 (theo doi) 3 2" xfId="8436" xr:uid="{00000000-0005-0000-0000-00008A0F0000}"/>
    <cellStyle name="1_BC 8 thang 2009 ve CT trong diem 5nam_Book1_Ke hoach 2012 (theo doi) 3 3" xfId="8437" xr:uid="{00000000-0005-0000-0000-00008B0F0000}"/>
    <cellStyle name="1_BC 8 thang 2009 ve CT trong diem 5nam_Book1_Ke hoach 2012 (theo doi) 3 4" xfId="8438" xr:uid="{00000000-0005-0000-0000-00008C0F0000}"/>
    <cellStyle name="1_BC 8 thang 2009 ve CT trong diem 5nam_Book1_Ke hoach 2012 (theo doi) 4" xfId="8439" xr:uid="{00000000-0005-0000-0000-00008D0F0000}"/>
    <cellStyle name="1_BC 8 thang 2009 ve CT trong diem 5nam_Book1_Ke hoach 2012 (theo doi) 5" xfId="8440" xr:uid="{00000000-0005-0000-0000-00008E0F0000}"/>
    <cellStyle name="1_BC 8 thang 2009 ve CT trong diem 5nam_Book1_Ke hoach 2012 (theo doi) 6" xfId="8441" xr:uid="{00000000-0005-0000-0000-00008F0F0000}"/>
    <cellStyle name="1_BC 8 thang 2009 ve CT trong diem 5nam_Book1_Ke hoach 2012 theo doi (giai ngan 30.6.12)" xfId="8442" xr:uid="{00000000-0005-0000-0000-0000900F0000}"/>
    <cellStyle name="1_BC 8 thang 2009 ve CT trong diem 5nam_Book1_Ke hoach 2012 theo doi (giai ngan 30.6.12) 2" xfId="8443" xr:uid="{00000000-0005-0000-0000-0000910F0000}"/>
    <cellStyle name="1_BC 8 thang 2009 ve CT trong diem 5nam_Book1_Ke hoach 2012 theo doi (giai ngan 30.6.12) 2 2" xfId="8444" xr:uid="{00000000-0005-0000-0000-0000920F0000}"/>
    <cellStyle name="1_BC 8 thang 2009 ve CT trong diem 5nam_Book1_Ke hoach 2012 theo doi (giai ngan 30.6.12) 2 3" xfId="8445" xr:uid="{00000000-0005-0000-0000-0000930F0000}"/>
    <cellStyle name="1_BC 8 thang 2009 ve CT trong diem 5nam_Book1_Ke hoach 2012 theo doi (giai ngan 30.6.12) 2 4" xfId="8446" xr:uid="{00000000-0005-0000-0000-0000940F0000}"/>
    <cellStyle name="1_BC 8 thang 2009 ve CT trong diem 5nam_Book1_Ke hoach 2012 theo doi (giai ngan 30.6.12) 3" xfId="8447" xr:uid="{00000000-0005-0000-0000-0000950F0000}"/>
    <cellStyle name="1_BC 8 thang 2009 ve CT trong diem 5nam_Book1_Ke hoach 2012 theo doi (giai ngan 30.6.12) 3 2" xfId="8448" xr:uid="{00000000-0005-0000-0000-0000960F0000}"/>
    <cellStyle name="1_BC 8 thang 2009 ve CT trong diem 5nam_Book1_Ke hoach 2012 theo doi (giai ngan 30.6.12) 3 3" xfId="8449" xr:uid="{00000000-0005-0000-0000-0000970F0000}"/>
    <cellStyle name="1_BC 8 thang 2009 ve CT trong diem 5nam_Book1_Ke hoach 2012 theo doi (giai ngan 30.6.12) 3 4" xfId="8450" xr:uid="{00000000-0005-0000-0000-0000980F0000}"/>
    <cellStyle name="1_BC 8 thang 2009 ve CT trong diem 5nam_Book1_Ke hoach 2012 theo doi (giai ngan 30.6.12) 4" xfId="8451" xr:uid="{00000000-0005-0000-0000-0000990F0000}"/>
    <cellStyle name="1_BC 8 thang 2009 ve CT trong diem 5nam_Book1_Ke hoach 2012 theo doi (giai ngan 30.6.12) 5" xfId="8452" xr:uid="{00000000-0005-0000-0000-00009A0F0000}"/>
    <cellStyle name="1_BC 8 thang 2009 ve CT trong diem 5nam_Book1_Ke hoach 2012 theo doi (giai ngan 30.6.12) 6" xfId="8453" xr:uid="{00000000-0005-0000-0000-00009B0F0000}"/>
    <cellStyle name="1_BC 8 thang 2009 ve CT trong diem 5nam_Dang ky phan khai von ODA (gui Bo)" xfId="8454" xr:uid="{00000000-0005-0000-0000-00009C0F0000}"/>
    <cellStyle name="1_BC 8 thang 2009 ve CT trong diem 5nam_Dang ky phan khai von ODA (gui Bo) 2" xfId="8455" xr:uid="{00000000-0005-0000-0000-00009D0F0000}"/>
    <cellStyle name="1_BC 8 thang 2009 ve CT trong diem 5nam_Dang ky phan khai von ODA (gui Bo) 2 2" xfId="8456" xr:uid="{00000000-0005-0000-0000-00009E0F0000}"/>
    <cellStyle name="1_BC 8 thang 2009 ve CT trong diem 5nam_Dang ky phan khai von ODA (gui Bo) 2 3" xfId="8457" xr:uid="{00000000-0005-0000-0000-00009F0F0000}"/>
    <cellStyle name="1_BC 8 thang 2009 ve CT trong diem 5nam_Dang ky phan khai von ODA (gui Bo) 2 4" xfId="8458" xr:uid="{00000000-0005-0000-0000-0000A00F0000}"/>
    <cellStyle name="1_BC 8 thang 2009 ve CT trong diem 5nam_Dang ky phan khai von ODA (gui Bo) 3" xfId="8459" xr:uid="{00000000-0005-0000-0000-0000A10F0000}"/>
    <cellStyle name="1_BC 8 thang 2009 ve CT trong diem 5nam_Dang ky phan khai von ODA (gui Bo) 4" xfId="8460" xr:uid="{00000000-0005-0000-0000-0000A20F0000}"/>
    <cellStyle name="1_BC 8 thang 2009 ve CT trong diem 5nam_Dang ky phan khai von ODA (gui Bo) 5" xfId="8461" xr:uid="{00000000-0005-0000-0000-0000A30F0000}"/>
    <cellStyle name="1_BC 8 thang 2009 ve CT trong diem 5nam_Dang ky phan khai von ODA (gui Bo)_BC von DTPT 6 thang 2012" xfId="8462" xr:uid="{00000000-0005-0000-0000-0000A40F0000}"/>
    <cellStyle name="1_BC 8 thang 2009 ve CT trong diem 5nam_Dang ky phan khai von ODA (gui Bo)_BC von DTPT 6 thang 2012 2" xfId="8463" xr:uid="{00000000-0005-0000-0000-0000A50F0000}"/>
    <cellStyle name="1_BC 8 thang 2009 ve CT trong diem 5nam_Dang ky phan khai von ODA (gui Bo)_BC von DTPT 6 thang 2012 2 2" xfId="8464" xr:uid="{00000000-0005-0000-0000-0000A60F0000}"/>
    <cellStyle name="1_BC 8 thang 2009 ve CT trong diem 5nam_Dang ky phan khai von ODA (gui Bo)_BC von DTPT 6 thang 2012 2 3" xfId="8465" xr:uid="{00000000-0005-0000-0000-0000A70F0000}"/>
    <cellStyle name="1_BC 8 thang 2009 ve CT trong diem 5nam_Dang ky phan khai von ODA (gui Bo)_BC von DTPT 6 thang 2012 2 4" xfId="8466" xr:uid="{00000000-0005-0000-0000-0000A80F0000}"/>
    <cellStyle name="1_BC 8 thang 2009 ve CT trong diem 5nam_Dang ky phan khai von ODA (gui Bo)_BC von DTPT 6 thang 2012 3" xfId="8467" xr:uid="{00000000-0005-0000-0000-0000A90F0000}"/>
    <cellStyle name="1_BC 8 thang 2009 ve CT trong diem 5nam_Dang ky phan khai von ODA (gui Bo)_BC von DTPT 6 thang 2012 4" xfId="8468" xr:uid="{00000000-0005-0000-0000-0000AA0F0000}"/>
    <cellStyle name="1_BC 8 thang 2009 ve CT trong diem 5nam_Dang ky phan khai von ODA (gui Bo)_BC von DTPT 6 thang 2012 5" xfId="8469" xr:uid="{00000000-0005-0000-0000-0000AB0F0000}"/>
    <cellStyle name="1_BC 8 thang 2009 ve CT trong diem 5nam_Dang ky phan khai von ODA (gui Bo)_Bieu du thao QD von ho tro co MT" xfId="8470" xr:uid="{00000000-0005-0000-0000-0000AC0F0000}"/>
    <cellStyle name="1_BC 8 thang 2009 ve CT trong diem 5nam_Dang ky phan khai von ODA (gui Bo)_Bieu du thao QD von ho tro co MT 2" xfId="8471" xr:uid="{00000000-0005-0000-0000-0000AD0F0000}"/>
    <cellStyle name="1_BC 8 thang 2009 ve CT trong diem 5nam_Dang ky phan khai von ODA (gui Bo)_Bieu du thao QD von ho tro co MT 2 2" xfId="8472" xr:uid="{00000000-0005-0000-0000-0000AE0F0000}"/>
    <cellStyle name="1_BC 8 thang 2009 ve CT trong diem 5nam_Dang ky phan khai von ODA (gui Bo)_Bieu du thao QD von ho tro co MT 2 3" xfId="8473" xr:uid="{00000000-0005-0000-0000-0000AF0F0000}"/>
    <cellStyle name="1_BC 8 thang 2009 ve CT trong diem 5nam_Dang ky phan khai von ODA (gui Bo)_Bieu du thao QD von ho tro co MT 2 4" xfId="8474" xr:uid="{00000000-0005-0000-0000-0000B00F0000}"/>
    <cellStyle name="1_BC 8 thang 2009 ve CT trong diem 5nam_Dang ky phan khai von ODA (gui Bo)_Bieu du thao QD von ho tro co MT 3" xfId="8475" xr:uid="{00000000-0005-0000-0000-0000B10F0000}"/>
    <cellStyle name="1_BC 8 thang 2009 ve CT trong diem 5nam_Dang ky phan khai von ODA (gui Bo)_Bieu du thao QD von ho tro co MT 4" xfId="8476" xr:uid="{00000000-0005-0000-0000-0000B20F0000}"/>
    <cellStyle name="1_BC 8 thang 2009 ve CT trong diem 5nam_Dang ky phan khai von ODA (gui Bo)_Bieu du thao QD von ho tro co MT 5" xfId="8477" xr:uid="{00000000-0005-0000-0000-0000B30F0000}"/>
    <cellStyle name="1_BC 8 thang 2009 ve CT trong diem 5nam_Dang ky phan khai von ODA (gui Bo)_Ke hoach 2012 theo doi (giai ngan 30.6.12)" xfId="8478" xr:uid="{00000000-0005-0000-0000-0000B40F0000}"/>
    <cellStyle name="1_BC 8 thang 2009 ve CT trong diem 5nam_Dang ky phan khai von ODA (gui Bo)_Ke hoach 2012 theo doi (giai ngan 30.6.12) 2" xfId="8479" xr:uid="{00000000-0005-0000-0000-0000B50F0000}"/>
    <cellStyle name="1_BC 8 thang 2009 ve CT trong diem 5nam_Dang ky phan khai von ODA (gui Bo)_Ke hoach 2012 theo doi (giai ngan 30.6.12) 2 2" xfId="8480" xr:uid="{00000000-0005-0000-0000-0000B60F0000}"/>
    <cellStyle name="1_BC 8 thang 2009 ve CT trong diem 5nam_Dang ky phan khai von ODA (gui Bo)_Ke hoach 2012 theo doi (giai ngan 30.6.12) 2 3" xfId="8481" xr:uid="{00000000-0005-0000-0000-0000B70F0000}"/>
    <cellStyle name="1_BC 8 thang 2009 ve CT trong diem 5nam_Dang ky phan khai von ODA (gui Bo)_Ke hoach 2012 theo doi (giai ngan 30.6.12) 2 4" xfId="8482" xr:uid="{00000000-0005-0000-0000-0000B80F0000}"/>
    <cellStyle name="1_BC 8 thang 2009 ve CT trong diem 5nam_Dang ky phan khai von ODA (gui Bo)_Ke hoach 2012 theo doi (giai ngan 30.6.12) 3" xfId="8483" xr:uid="{00000000-0005-0000-0000-0000B90F0000}"/>
    <cellStyle name="1_BC 8 thang 2009 ve CT trong diem 5nam_Dang ky phan khai von ODA (gui Bo)_Ke hoach 2012 theo doi (giai ngan 30.6.12) 4" xfId="8484" xr:uid="{00000000-0005-0000-0000-0000BA0F0000}"/>
    <cellStyle name="1_BC 8 thang 2009 ve CT trong diem 5nam_Dang ky phan khai von ODA (gui Bo)_Ke hoach 2012 theo doi (giai ngan 30.6.12) 5" xfId="8485" xr:uid="{00000000-0005-0000-0000-0000BB0F0000}"/>
    <cellStyle name="1_BC 8 thang 2009 ve CT trong diem 5nam_Ke hoach 2010 (theo doi)" xfId="8486" xr:uid="{00000000-0005-0000-0000-0000BC0F0000}"/>
    <cellStyle name="1_BC 8 thang 2009 ve CT trong diem 5nam_Ke hoach 2010 (theo doi) 2" xfId="8487" xr:uid="{00000000-0005-0000-0000-0000BD0F0000}"/>
    <cellStyle name="1_BC 8 thang 2009 ve CT trong diem 5nam_Ke hoach 2010 (theo doi) 2 2" xfId="8488" xr:uid="{00000000-0005-0000-0000-0000BE0F0000}"/>
    <cellStyle name="1_BC 8 thang 2009 ve CT trong diem 5nam_Ke hoach 2010 (theo doi) 2 3" xfId="8489" xr:uid="{00000000-0005-0000-0000-0000BF0F0000}"/>
    <cellStyle name="1_BC 8 thang 2009 ve CT trong diem 5nam_Ke hoach 2010 (theo doi) 2 4" xfId="8490" xr:uid="{00000000-0005-0000-0000-0000C00F0000}"/>
    <cellStyle name="1_BC 8 thang 2009 ve CT trong diem 5nam_Ke hoach 2010 (theo doi) 3" xfId="8491" xr:uid="{00000000-0005-0000-0000-0000C10F0000}"/>
    <cellStyle name="1_BC 8 thang 2009 ve CT trong diem 5nam_Ke hoach 2010 (theo doi) 4" xfId="8492" xr:uid="{00000000-0005-0000-0000-0000C20F0000}"/>
    <cellStyle name="1_BC 8 thang 2009 ve CT trong diem 5nam_Ke hoach 2010 (theo doi) 5" xfId="8493" xr:uid="{00000000-0005-0000-0000-0000C30F0000}"/>
    <cellStyle name="1_BC 8 thang 2009 ve CT trong diem 5nam_Ke hoach 2010 (theo doi)_BC von DTPT 6 thang 2012" xfId="8494" xr:uid="{00000000-0005-0000-0000-0000C40F0000}"/>
    <cellStyle name="1_BC 8 thang 2009 ve CT trong diem 5nam_Ke hoach 2010 (theo doi)_BC von DTPT 6 thang 2012 2" xfId="8495" xr:uid="{00000000-0005-0000-0000-0000C50F0000}"/>
    <cellStyle name="1_BC 8 thang 2009 ve CT trong diem 5nam_Ke hoach 2010 (theo doi)_BC von DTPT 6 thang 2012 2 2" xfId="8496" xr:uid="{00000000-0005-0000-0000-0000C60F0000}"/>
    <cellStyle name="1_BC 8 thang 2009 ve CT trong diem 5nam_Ke hoach 2010 (theo doi)_BC von DTPT 6 thang 2012 2 3" xfId="8497" xr:uid="{00000000-0005-0000-0000-0000C70F0000}"/>
    <cellStyle name="1_BC 8 thang 2009 ve CT trong diem 5nam_Ke hoach 2010 (theo doi)_BC von DTPT 6 thang 2012 2 4" xfId="8498" xr:uid="{00000000-0005-0000-0000-0000C80F0000}"/>
    <cellStyle name="1_BC 8 thang 2009 ve CT trong diem 5nam_Ke hoach 2010 (theo doi)_BC von DTPT 6 thang 2012 3" xfId="8499" xr:uid="{00000000-0005-0000-0000-0000C90F0000}"/>
    <cellStyle name="1_BC 8 thang 2009 ve CT trong diem 5nam_Ke hoach 2010 (theo doi)_BC von DTPT 6 thang 2012 4" xfId="8500" xr:uid="{00000000-0005-0000-0000-0000CA0F0000}"/>
    <cellStyle name="1_BC 8 thang 2009 ve CT trong diem 5nam_Ke hoach 2010 (theo doi)_BC von DTPT 6 thang 2012 5" xfId="8501" xr:uid="{00000000-0005-0000-0000-0000CB0F0000}"/>
    <cellStyle name="1_BC 8 thang 2009 ve CT trong diem 5nam_Ke hoach 2010 (theo doi)_Bieu du thao QD von ho tro co MT" xfId="8502" xr:uid="{00000000-0005-0000-0000-0000CC0F0000}"/>
    <cellStyle name="1_BC 8 thang 2009 ve CT trong diem 5nam_Ke hoach 2010 (theo doi)_Bieu du thao QD von ho tro co MT 2" xfId="8503" xr:uid="{00000000-0005-0000-0000-0000CD0F0000}"/>
    <cellStyle name="1_BC 8 thang 2009 ve CT trong diem 5nam_Ke hoach 2010 (theo doi)_Bieu du thao QD von ho tro co MT 2 2" xfId="8504" xr:uid="{00000000-0005-0000-0000-0000CE0F0000}"/>
    <cellStyle name="1_BC 8 thang 2009 ve CT trong diem 5nam_Ke hoach 2010 (theo doi)_Bieu du thao QD von ho tro co MT 2 3" xfId="8505" xr:uid="{00000000-0005-0000-0000-0000CF0F0000}"/>
    <cellStyle name="1_BC 8 thang 2009 ve CT trong diem 5nam_Ke hoach 2010 (theo doi)_Bieu du thao QD von ho tro co MT 2 4" xfId="8506" xr:uid="{00000000-0005-0000-0000-0000D00F0000}"/>
    <cellStyle name="1_BC 8 thang 2009 ve CT trong diem 5nam_Ke hoach 2010 (theo doi)_Bieu du thao QD von ho tro co MT 3" xfId="8507" xr:uid="{00000000-0005-0000-0000-0000D10F0000}"/>
    <cellStyle name="1_BC 8 thang 2009 ve CT trong diem 5nam_Ke hoach 2010 (theo doi)_Bieu du thao QD von ho tro co MT 4" xfId="8508" xr:uid="{00000000-0005-0000-0000-0000D20F0000}"/>
    <cellStyle name="1_BC 8 thang 2009 ve CT trong diem 5nam_Ke hoach 2010 (theo doi)_Bieu du thao QD von ho tro co MT 5" xfId="8509" xr:uid="{00000000-0005-0000-0000-0000D30F0000}"/>
    <cellStyle name="1_BC 8 thang 2009 ve CT trong diem 5nam_Ke hoach 2010 (theo doi)_Ke hoach 2012 (theo doi)" xfId="8510" xr:uid="{00000000-0005-0000-0000-0000D40F0000}"/>
    <cellStyle name="1_BC 8 thang 2009 ve CT trong diem 5nam_Ke hoach 2010 (theo doi)_Ke hoach 2012 (theo doi) 2" xfId="8511" xr:uid="{00000000-0005-0000-0000-0000D50F0000}"/>
    <cellStyle name="1_BC 8 thang 2009 ve CT trong diem 5nam_Ke hoach 2010 (theo doi)_Ke hoach 2012 (theo doi) 2 2" xfId="8512" xr:uid="{00000000-0005-0000-0000-0000D60F0000}"/>
    <cellStyle name="1_BC 8 thang 2009 ve CT trong diem 5nam_Ke hoach 2010 (theo doi)_Ke hoach 2012 (theo doi) 2 3" xfId="8513" xr:uid="{00000000-0005-0000-0000-0000D70F0000}"/>
    <cellStyle name="1_BC 8 thang 2009 ve CT trong diem 5nam_Ke hoach 2010 (theo doi)_Ke hoach 2012 (theo doi) 2 4" xfId="8514" xr:uid="{00000000-0005-0000-0000-0000D80F0000}"/>
    <cellStyle name="1_BC 8 thang 2009 ve CT trong diem 5nam_Ke hoach 2010 (theo doi)_Ke hoach 2012 (theo doi) 3" xfId="8515" xr:uid="{00000000-0005-0000-0000-0000D90F0000}"/>
    <cellStyle name="1_BC 8 thang 2009 ve CT trong diem 5nam_Ke hoach 2010 (theo doi)_Ke hoach 2012 (theo doi) 4" xfId="8516" xr:uid="{00000000-0005-0000-0000-0000DA0F0000}"/>
    <cellStyle name="1_BC 8 thang 2009 ve CT trong diem 5nam_Ke hoach 2010 (theo doi)_Ke hoach 2012 (theo doi) 5" xfId="8517" xr:uid="{00000000-0005-0000-0000-0000DB0F0000}"/>
    <cellStyle name="1_BC 8 thang 2009 ve CT trong diem 5nam_Ke hoach 2010 (theo doi)_Ke hoach 2012 theo doi (giai ngan 30.6.12)" xfId="8518" xr:uid="{00000000-0005-0000-0000-0000DC0F0000}"/>
    <cellStyle name="1_BC 8 thang 2009 ve CT trong diem 5nam_Ke hoach 2010 (theo doi)_Ke hoach 2012 theo doi (giai ngan 30.6.12) 2" xfId="8519" xr:uid="{00000000-0005-0000-0000-0000DD0F0000}"/>
    <cellStyle name="1_BC 8 thang 2009 ve CT trong diem 5nam_Ke hoach 2010 (theo doi)_Ke hoach 2012 theo doi (giai ngan 30.6.12) 2 2" xfId="8520" xr:uid="{00000000-0005-0000-0000-0000DE0F0000}"/>
    <cellStyle name="1_BC 8 thang 2009 ve CT trong diem 5nam_Ke hoach 2010 (theo doi)_Ke hoach 2012 theo doi (giai ngan 30.6.12) 2 3" xfId="8521" xr:uid="{00000000-0005-0000-0000-0000DF0F0000}"/>
    <cellStyle name="1_BC 8 thang 2009 ve CT trong diem 5nam_Ke hoach 2010 (theo doi)_Ke hoach 2012 theo doi (giai ngan 30.6.12) 2 4" xfId="8522" xr:uid="{00000000-0005-0000-0000-0000E00F0000}"/>
    <cellStyle name="1_BC 8 thang 2009 ve CT trong diem 5nam_Ke hoach 2010 (theo doi)_Ke hoach 2012 theo doi (giai ngan 30.6.12) 3" xfId="8523" xr:uid="{00000000-0005-0000-0000-0000E10F0000}"/>
    <cellStyle name="1_BC 8 thang 2009 ve CT trong diem 5nam_Ke hoach 2010 (theo doi)_Ke hoach 2012 theo doi (giai ngan 30.6.12) 4" xfId="8524" xr:uid="{00000000-0005-0000-0000-0000E20F0000}"/>
    <cellStyle name="1_BC 8 thang 2009 ve CT trong diem 5nam_Ke hoach 2010 (theo doi)_Ke hoach 2012 theo doi (giai ngan 30.6.12) 5" xfId="8525" xr:uid="{00000000-0005-0000-0000-0000E30F0000}"/>
    <cellStyle name="1_BC 8 thang 2009 ve CT trong diem 5nam_Ke hoach 2012 (theo doi)" xfId="8526" xr:uid="{00000000-0005-0000-0000-0000E40F0000}"/>
    <cellStyle name="1_BC 8 thang 2009 ve CT trong diem 5nam_Ke hoach 2012 (theo doi) 2" xfId="8527" xr:uid="{00000000-0005-0000-0000-0000E50F0000}"/>
    <cellStyle name="1_BC 8 thang 2009 ve CT trong diem 5nam_Ke hoach 2012 (theo doi) 2 2" xfId="8528" xr:uid="{00000000-0005-0000-0000-0000E60F0000}"/>
    <cellStyle name="1_BC 8 thang 2009 ve CT trong diem 5nam_Ke hoach 2012 (theo doi) 2 3" xfId="8529" xr:uid="{00000000-0005-0000-0000-0000E70F0000}"/>
    <cellStyle name="1_BC 8 thang 2009 ve CT trong diem 5nam_Ke hoach 2012 (theo doi) 2 4" xfId="8530" xr:uid="{00000000-0005-0000-0000-0000E80F0000}"/>
    <cellStyle name="1_BC 8 thang 2009 ve CT trong diem 5nam_Ke hoach 2012 (theo doi) 3" xfId="8531" xr:uid="{00000000-0005-0000-0000-0000E90F0000}"/>
    <cellStyle name="1_BC 8 thang 2009 ve CT trong diem 5nam_Ke hoach 2012 (theo doi) 4" xfId="8532" xr:uid="{00000000-0005-0000-0000-0000EA0F0000}"/>
    <cellStyle name="1_BC 8 thang 2009 ve CT trong diem 5nam_Ke hoach 2012 (theo doi) 5" xfId="8533" xr:uid="{00000000-0005-0000-0000-0000EB0F0000}"/>
    <cellStyle name="1_BC 8 thang 2009 ve CT trong diem 5nam_Ke hoach 2012 theo doi (giai ngan 30.6.12)" xfId="8534" xr:uid="{00000000-0005-0000-0000-0000EC0F0000}"/>
    <cellStyle name="1_BC 8 thang 2009 ve CT trong diem 5nam_Ke hoach 2012 theo doi (giai ngan 30.6.12) 2" xfId="8535" xr:uid="{00000000-0005-0000-0000-0000ED0F0000}"/>
    <cellStyle name="1_BC 8 thang 2009 ve CT trong diem 5nam_Ke hoach 2012 theo doi (giai ngan 30.6.12) 2 2" xfId="8536" xr:uid="{00000000-0005-0000-0000-0000EE0F0000}"/>
    <cellStyle name="1_BC 8 thang 2009 ve CT trong diem 5nam_Ke hoach 2012 theo doi (giai ngan 30.6.12) 2 3" xfId="8537" xr:uid="{00000000-0005-0000-0000-0000EF0F0000}"/>
    <cellStyle name="1_BC 8 thang 2009 ve CT trong diem 5nam_Ke hoach 2012 theo doi (giai ngan 30.6.12) 2 4" xfId="8538" xr:uid="{00000000-0005-0000-0000-0000F00F0000}"/>
    <cellStyle name="1_BC 8 thang 2009 ve CT trong diem 5nam_Ke hoach 2012 theo doi (giai ngan 30.6.12) 3" xfId="8539" xr:uid="{00000000-0005-0000-0000-0000F10F0000}"/>
    <cellStyle name="1_BC 8 thang 2009 ve CT trong diem 5nam_Ke hoach 2012 theo doi (giai ngan 30.6.12) 4" xfId="8540" xr:uid="{00000000-0005-0000-0000-0000F20F0000}"/>
    <cellStyle name="1_BC 8 thang 2009 ve CT trong diem 5nam_Ke hoach 2012 theo doi (giai ngan 30.6.12) 5" xfId="8541" xr:uid="{00000000-0005-0000-0000-0000F30F0000}"/>
    <cellStyle name="1_BC 8 thang 2009 ve CT trong diem 5nam_Ke hoach nam 2013 nguon MT(theo doi) den 31-5-13" xfId="8542" xr:uid="{00000000-0005-0000-0000-0000F40F0000}"/>
    <cellStyle name="1_BC 8 thang 2009 ve CT trong diem 5nam_Ke hoach nam 2013 nguon MT(theo doi) den 31-5-13 2" xfId="8543" xr:uid="{00000000-0005-0000-0000-0000F50F0000}"/>
    <cellStyle name="1_BC 8 thang 2009 ve CT trong diem 5nam_Ke hoach nam 2013 nguon MT(theo doi) den 31-5-13 2 2" xfId="8544" xr:uid="{00000000-0005-0000-0000-0000F60F0000}"/>
    <cellStyle name="1_BC 8 thang 2009 ve CT trong diem 5nam_Ke hoach nam 2013 nguon MT(theo doi) den 31-5-13 2 3" xfId="8545" xr:uid="{00000000-0005-0000-0000-0000F70F0000}"/>
    <cellStyle name="1_BC 8 thang 2009 ve CT trong diem 5nam_Ke hoach nam 2013 nguon MT(theo doi) den 31-5-13 2 4" xfId="8546" xr:uid="{00000000-0005-0000-0000-0000F80F0000}"/>
    <cellStyle name="1_BC 8 thang 2009 ve CT trong diem 5nam_Ke hoach nam 2013 nguon MT(theo doi) den 31-5-13 3" xfId="8547" xr:uid="{00000000-0005-0000-0000-0000F90F0000}"/>
    <cellStyle name="1_BC 8 thang 2009 ve CT trong diem 5nam_Ke hoach nam 2013 nguon MT(theo doi) den 31-5-13 4" xfId="8548" xr:uid="{00000000-0005-0000-0000-0000FA0F0000}"/>
    <cellStyle name="1_BC 8 thang 2009 ve CT trong diem 5nam_Ke hoach nam 2013 nguon MT(theo doi) den 31-5-13 5" xfId="8549" xr:uid="{00000000-0005-0000-0000-0000FB0F0000}"/>
    <cellStyle name="1_BC 8 thang 2009 ve CT trong diem 5nam_Phu vuc LV bo" xfId="8550" xr:uid="{00000000-0005-0000-0000-0000FC0F0000}"/>
    <cellStyle name="1_BC 8 thang 2009 ve CT trong diem 5nam_Phu vuc LV bo 2" xfId="8551" xr:uid="{00000000-0005-0000-0000-0000FD0F0000}"/>
    <cellStyle name="1_BC 8 thang 2009 ve CT trong diem 5nam_Phu vuc LV bo 2 2" xfId="8552" xr:uid="{00000000-0005-0000-0000-0000FE0F0000}"/>
    <cellStyle name="1_BC 8 thang 2009 ve CT trong diem 5nam_Phu vuc LV bo 2 3" xfId="8553" xr:uid="{00000000-0005-0000-0000-0000FF0F0000}"/>
    <cellStyle name="1_BC 8 thang 2009 ve CT trong diem 5nam_Phu vuc LV bo 2 4" xfId="8554" xr:uid="{00000000-0005-0000-0000-000000100000}"/>
    <cellStyle name="1_BC 8 thang 2009 ve CT trong diem 5nam_Phu vuc LV bo 3" xfId="8555" xr:uid="{00000000-0005-0000-0000-000001100000}"/>
    <cellStyle name="1_BC 8 thang 2009 ve CT trong diem 5nam_Phu vuc LV bo 4" xfId="8556" xr:uid="{00000000-0005-0000-0000-000002100000}"/>
    <cellStyle name="1_BC 8 thang 2009 ve CT trong diem 5nam_Phu vuc LV bo 5" xfId="8557" xr:uid="{00000000-0005-0000-0000-000003100000}"/>
    <cellStyle name="1_BC 8 thang 2009 ve CT trong diem 5nam_Phu vuc LV bo_BC cong trinh trong diem" xfId="8558" xr:uid="{00000000-0005-0000-0000-000004100000}"/>
    <cellStyle name="1_BC 8 thang 2009 ve CT trong diem 5nam_Phu vuc LV bo_BC cong trinh trong diem 2" xfId="8559" xr:uid="{00000000-0005-0000-0000-000005100000}"/>
    <cellStyle name="1_BC 8 thang 2009 ve CT trong diem 5nam_Phu vuc LV bo_BC cong trinh trong diem 2 2" xfId="8560" xr:uid="{00000000-0005-0000-0000-000006100000}"/>
    <cellStyle name="1_BC 8 thang 2009 ve CT trong diem 5nam_Phu vuc LV bo_BC cong trinh trong diem 2 3" xfId="8561" xr:uid="{00000000-0005-0000-0000-000007100000}"/>
    <cellStyle name="1_BC 8 thang 2009 ve CT trong diem 5nam_Phu vuc LV bo_BC cong trinh trong diem 2 4" xfId="8562" xr:uid="{00000000-0005-0000-0000-000008100000}"/>
    <cellStyle name="1_BC 8 thang 2009 ve CT trong diem 5nam_Phu vuc LV bo_BC cong trinh trong diem 3" xfId="8563" xr:uid="{00000000-0005-0000-0000-000009100000}"/>
    <cellStyle name="1_BC 8 thang 2009 ve CT trong diem 5nam_Phu vuc LV bo_BC cong trinh trong diem 4" xfId="8564" xr:uid="{00000000-0005-0000-0000-00000A100000}"/>
    <cellStyle name="1_BC 8 thang 2009 ve CT trong diem 5nam_Phu vuc LV bo_BC cong trinh trong diem 5" xfId="8565" xr:uid="{00000000-0005-0000-0000-00000B100000}"/>
    <cellStyle name="1_BC 8 thang 2009 ve CT trong diem 5nam_Phu vuc LV bo_BC cong trinh trong diem_BC von DTPT 6 thang 2012" xfId="8566" xr:uid="{00000000-0005-0000-0000-00000C100000}"/>
    <cellStyle name="1_BC 8 thang 2009 ve CT trong diem 5nam_Phu vuc LV bo_BC cong trinh trong diem_BC von DTPT 6 thang 2012 2" xfId="8567" xr:uid="{00000000-0005-0000-0000-00000D100000}"/>
    <cellStyle name="1_BC 8 thang 2009 ve CT trong diem 5nam_Phu vuc LV bo_BC cong trinh trong diem_BC von DTPT 6 thang 2012 2 2" xfId="8568" xr:uid="{00000000-0005-0000-0000-00000E100000}"/>
    <cellStyle name="1_BC 8 thang 2009 ve CT trong diem 5nam_Phu vuc LV bo_BC cong trinh trong diem_BC von DTPT 6 thang 2012 2 3" xfId="8569" xr:uid="{00000000-0005-0000-0000-00000F100000}"/>
    <cellStyle name="1_BC 8 thang 2009 ve CT trong diem 5nam_Phu vuc LV bo_BC cong trinh trong diem_BC von DTPT 6 thang 2012 2 4" xfId="8570" xr:uid="{00000000-0005-0000-0000-000010100000}"/>
    <cellStyle name="1_BC 8 thang 2009 ve CT trong diem 5nam_Phu vuc LV bo_BC cong trinh trong diem_BC von DTPT 6 thang 2012 3" xfId="8571" xr:uid="{00000000-0005-0000-0000-000011100000}"/>
    <cellStyle name="1_BC 8 thang 2009 ve CT trong diem 5nam_Phu vuc LV bo_BC cong trinh trong diem_BC von DTPT 6 thang 2012 4" xfId="8572" xr:uid="{00000000-0005-0000-0000-000012100000}"/>
    <cellStyle name="1_BC 8 thang 2009 ve CT trong diem 5nam_Phu vuc LV bo_BC cong trinh trong diem_BC von DTPT 6 thang 2012 5" xfId="8573" xr:uid="{00000000-0005-0000-0000-000013100000}"/>
    <cellStyle name="1_BC 8 thang 2009 ve CT trong diem 5nam_Phu vuc LV bo_BC cong trinh trong diem_Bieu du thao QD von ho tro co MT" xfId="8574" xr:uid="{00000000-0005-0000-0000-000014100000}"/>
    <cellStyle name="1_BC 8 thang 2009 ve CT trong diem 5nam_Phu vuc LV bo_BC cong trinh trong diem_Bieu du thao QD von ho tro co MT 2" xfId="8575" xr:uid="{00000000-0005-0000-0000-000015100000}"/>
    <cellStyle name="1_BC 8 thang 2009 ve CT trong diem 5nam_Phu vuc LV bo_BC cong trinh trong diem_Bieu du thao QD von ho tro co MT 2 2" xfId="8576" xr:uid="{00000000-0005-0000-0000-000016100000}"/>
    <cellStyle name="1_BC 8 thang 2009 ve CT trong diem 5nam_Phu vuc LV bo_BC cong trinh trong diem_Bieu du thao QD von ho tro co MT 2 3" xfId="8577" xr:uid="{00000000-0005-0000-0000-000017100000}"/>
    <cellStyle name="1_BC 8 thang 2009 ve CT trong diem 5nam_Phu vuc LV bo_BC cong trinh trong diem_Bieu du thao QD von ho tro co MT 2 4" xfId="8578" xr:uid="{00000000-0005-0000-0000-000018100000}"/>
    <cellStyle name="1_BC 8 thang 2009 ve CT trong diem 5nam_Phu vuc LV bo_BC cong trinh trong diem_Bieu du thao QD von ho tro co MT 3" xfId="8579" xr:uid="{00000000-0005-0000-0000-000019100000}"/>
    <cellStyle name="1_BC 8 thang 2009 ve CT trong diem 5nam_Phu vuc LV bo_BC cong trinh trong diem_Bieu du thao QD von ho tro co MT 4" xfId="8580" xr:uid="{00000000-0005-0000-0000-00001A100000}"/>
    <cellStyle name="1_BC 8 thang 2009 ve CT trong diem 5nam_Phu vuc LV bo_BC cong trinh trong diem_Bieu du thao QD von ho tro co MT 5" xfId="8581" xr:uid="{00000000-0005-0000-0000-00001B100000}"/>
    <cellStyle name="1_BC 8 thang 2009 ve CT trong diem 5nam_Phu vuc LV bo_BC cong trinh trong diem_Ke hoach 2012 (theo doi)" xfId="8582" xr:uid="{00000000-0005-0000-0000-00001C100000}"/>
    <cellStyle name="1_BC 8 thang 2009 ve CT trong diem 5nam_Phu vuc LV bo_BC cong trinh trong diem_Ke hoach 2012 (theo doi) 2" xfId="8583" xr:uid="{00000000-0005-0000-0000-00001D100000}"/>
    <cellStyle name="1_BC 8 thang 2009 ve CT trong diem 5nam_Phu vuc LV bo_BC cong trinh trong diem_Ke hoach 2012 (theo doi) 2 2" xfId="8584" xr:uid="{00000000-0005-0000-0000-00001E100000}"/>
    <cellStyle name="1_BC 8 thang 2009 ve CT trong diem 5nam_Phu vuc LV bo_BC cong trinh trong diem_Ke hoach 2012 (theo doi) 2 3" xfId="8585" xr:uid="{00000000-0005-0000-0000-00001F100000}"/>
    <cellStyle name="1_BC 8 thang 2009 ve CT trong diem 5nam_Phu vuc LV bo_BC cong trinh trong diem_Ke hoach 2012 (theo doi) 2 4" xfId="8586" xr:uid="{00000000-0005-0000-0000-000020100000}"/>
    <cellStyle name="1_BC 8 thang 2009 ve CT trong diem 5nam_Phu vuc LV bo_BC cong trinh trong diem_Ke hoach 2012 (theo doi) 3" xfId="8587" xr:uid="{00000000-0005-0000-0000-000021100000}"/>
    <cellStyle name="1_BC 8 thang 2009 ve CT trong diem 5nam_Phu vuc LV bo_BC cong trinh trong diem_Ke hoach 2012 (theo doi) 4" xfId="8588" xr:uid="{00000000-0005-0000-0000-000022100000}"/>
    <cellStyle name="1_BC 8 thang 2009 ve CT trong diem 5nam_Phu vuc LV bo_BC cong trinh trong diem_Ke hoach 2012 (theo doi) 5" xfId="8589" xr:uid="{00000000-0005-0000-0000-000023100000}"/>
    <cellStyle name="1_BC 8 thang 2009 ve CT trong diem 5nam_Phu vuc LV bo_BC cong trinh trong diem_Ke hoach 2012 theo doi (giai ngan 30.6.12)" xfId="8590" xr:uid="{00000000-0005-0000-0000-000024100000}"/>
    <cellStyle name="1_BC 8 thang 2009 ve CT trong diem 5nam_Phu vuc LV bo_BC cong trinh trong diem_Ke hoach 2012 theo doi (giai ngan 30.6.12) 2" xfId="8591" xr:uid="{00000000-0005-0000-0000-000025100000}"/>
    <cellStyle name="1_BC 8 thang 2009 ve CT trong diem 5nam_Phu vuc LV bo_BC cong trinh trong diem_Ke hoach 2012 theo doi (giai ngan 30.6.12) 2 2" xfId="8592" xr:uid="{00000000-0005-0000-0000-000026100000}"/>
    <cellStyle name="1_BC 8 thang 2009 ve CT trong diem 5nam_Phu vuc LV bo_BC cong trinh trong diem_Ke hoach 2012 theo doi (giai ngan 30.6.12) 2 3" xfId="8593" xr:uid="{00000000-0005-0000-0000-000027100000}"/>
    <cellStyle name="1_BC 8 thang 2009 ve CT trong diem 5nam_Phu vuc LV bo_BC cong trinh trong diem_Ke hoach 2012 theo doi (giai ngan 30.6.12) 2 4" xfId="8594" xr:uid="{00000000-0005-0000-0000-000028100000}"/>
    <cellStyle name="1_BC 8 thang 2009 ve CT trong diem 5nam_Phu vuc LV bo_BC cong trinh trong diem_Ke hoach 2012 theo doi (giai ngan 30.6.12) 3" xfId="8595" xr:uid="{00000000-0005-0000-0000-000029100000}"/>
    <cellStyle name="1_BC 8 thang 2009 ve CT trong diem 5nam_Phu vuc LV bo_BC cong trinh trong diem_Ke hoach 2012 theo doi (giai ngan 30.6.12) 4" xfId="8596" xr:uid="{00000000-0005-0000-0000-00002A100000}"/>
    <cellStyle name="1_BC 8 thang 2009 ve CT trong diem 5nam_Phu vuc LV bo_BC cong trinh trong diem_Ke hoach 2012 theo doi (giai ngan 30.6.12) 5" xfId="8597" xr:uid="{00000000-0005-0000-0000-00002B100000}"/>
    <cellStyle name="1_BC 8 thang 2009 ve CT trong diem 5nam_Phu vuc LV bo_BC von DTPT 6 thang 2012" xfId="8598" xr:uid="{00000000-0005-0000-0000-00002C100000}"/>
    <cellStyle name="1_BC 8 thang 2009 ve CT trong diem 5nam_Phu vuc LV bo_BC von DTPT 6 thang 2012 2" xfId="8599" xr:uid="{00000000-0005-0000-0000-00002D100000}"/>
    <cellStyle name="1_BC 8 thang 2009 ve CT trong diem 5nam_Phu vuc LV bo_BC von DTPT 6 thang 2012 2 2" xfId="8600" xr:uid="{00000000-0005-0000-0000-00002E100000}"/>
    <cellStyle name="1_BC 8 thang 2009 ve CT trong diem 5nam_Phu vuc LV bo_BC von DTPT 6 thang 2012 2 3" xfId="8601" xr:uid="{00000000-0005-0000-0000-00002F100000}"/>
    <cellStyle name="1_BC 8 thang 2009 ve CT trong diem 5nam_Phu vuc LV bo_BC von DTPT 6 thang 2012 2 4" xfId="8602" xr:uid="{00000000-0005-0000-0000-000030100000}"/>
    <cellStyle name="1_BC 8 thang 2009 ve CT trong diem 5nam_Phu vuc LV bo_BC von DTPT 6 thang 2012 3" xfId="8603" xr:uid="{00000000-0005-0000-0000-000031100000}"/>
    <cellStyle name="1_BC 8 thang 2009 ve CT trong diem 5nam_Phu vuc LV bo_BC von DTPT 6 thang 2012 4" xfId="8604" xr:uid="{00000000-0005-0000-0000-000032100000}"/>
    <cellStyle name="1_BC 8 thang 2009 ve CT trong diem 5nam_Phu vuc LV bo_BC von DTPT 6 thang 2012 5" xfId="8605" xr:uid="{00000000-0005-0000-0000-000033100000}"/>
    <cellStyle name="1_BC 8 thang 2009 ve CT trong diem 5nam_Phu vuc LV bo_Bieu du thao QD von ho tro co MT" xfId="8606" xr:uid="{00000000-0005-0000-0000-000034100000}"/>
    <cellStyle name="1_BC 8 thang 2009 ve CT trong diem 5nam_Phu vuc LV bo_Bieu du thao QD von ho tro co MT 2" xfId="8607" xr:uid="{00000000-0005-0000-0000-000035100000}"/>
    <cellStyle name="1_BC 8 thang 2009 ve CT trong diem 5nam_Phu vuc LV bo_Bieu du thao QD von ho tro co MT 2 2" xfId="8608" xr:uid="{00000000-0005-0000-0000-000036100000}"/>
    <cellStyle name="1_BC 8 thang 2009 ve CT trong diem 5nam_Phu vuc LV bo_Bieu du thao QD von ho tro co MT 2 3" xfId="8609" xr:uid="{00000000-0005-0000-0000-000037100000}"/>
    <cellStyle name="1_BC 8 thang 2009 ve CT trong diem 5nam_Phu vuc LV bo_Bieu du thao QD von ho tro co MT 2 4" xfId="8610" xr:uid="{00000000-0005-0000-0000-000038100000}"/>
    <cellStyle name="1_BC 8 thang 2009 ve CT trong diem 5nam_Phu vuc LV bo_Bieu du thao QD von ho tro co MT 3" xfId="8611" xr:uid="{00000000-0005-0000-0000-000039100000}"/>
    <cellStyle name="1_BC 8 thang 2009 ve CT trong diem 5nam_Phu vuc LV bo_Bieu du thao QD von ho tro co MT 4" xfId="8612" xr:uid="{00000000-0005-0000-0000-00003A100000}"/>
    <cellStyle name="1_BC 8 thang 2009 ve CT trong diem 5nam_Phu vuc LV bo_Bieu du thao QD von ho tro co MT 5" xfId="8613" xr:uid="{00000000-0005-0000-0000-00003B100000}"/>
    <cellStyle name="1_BC 8 thang 2009 ve CT trong diem 5nam_Phu vuc LV bo_Ke hoach 2012 (theo doi)" xfId="8614" xr:uid="{00000000-0005-0000-0000-00003C100000}"/>
    <cellStyle name="1_BC 8 thang 2009 ve CT trong diem 5nam_Phu vuc LV bo_Ke hoach 2012 (theo doi) 2" xfId="8615" xr:uid="{00000000-0005-0000-0000-00003D100000}"/>
    <cellStyle name="1_BC 8 thang 2009 ve CT trong diem 5nam_Phu vuc LV bo_Ke hoach 2012 (theo doi) 2 2" xfId="8616" xr:uid="{00000000-0005-0000-0000-00003E100000}"/>
    <cellStyle name="1_BC 8 thang 2009 ve CT trong diem 5nam_Phu vuc LV bo_Ke hoach 2012 (theo doi) 2 3" xfId="8617" xr:uid="{00000000-0005-0000-0000-00003F100000}"/>
    <cellStyle name="1_BC 8 thang 2009 ve CT trong diem 5nam_Phu vuc LV bo_Ke hoach 2012 (theo doi) 2 4" xfId="8618" xr:uid="{00000000-0005-0000-0000-000040100000}"/>
    <cellStyle name="1_BC 8 thang 2009 ve CT trong diem 5nam_Phu vuc LV bo_Ke hoach 2012 (theo doi) 3" xfId="8619" xr:uid="{00000000-0005-0000-0000-000041100000}"/>
    <cellStyle name="1_BC 8 thang 2009 ve CT trong diem 5nam_Phu vuc LV bo_Ke hoach 2012 (theo doi) 4" xfId="8620" xr:uid="{00000000-0005-0000-0000-000042100000}"/>
    <cellStyle name="1_BC 8 thang 2009 ve CT trong diem 5nam_Phu vuc LV bo_Ke hoach 2012 (theo doi) 5" xfId="8621" xr:uid="{00000000-0005-0000-0000-000043100000}"/>
    <cellStyle name="1_BC 8 thang 2009 ve CT trong diem 5nam_Phu vuc LV bo_Ke hoach 2012 theo doi (giai ngan 30.6.12)" xfId="8622" xr:uid="{00000000-0005-0000-0000-000044100000}"/>
    <cellStyle name="1_BC 8 thang 2009 ve CT trong diem 5nam_Phu vuc LV bo_Ke hoach 2012 theo doi (giai ngan 30.6.12) 2" xfId="8623" xr:uid="{00000000-0005-0000-0000-000045100000}"/>
    <cellStyle name="1_BC 8 thang 2009 ve CT trong diem 5nam_Phu vuc LV bo_Ke hoach 2012 theo doi (giai ngan 30.6.12) 2 2" xfId="8624" xr:uid="{00000000-0005-0000-0000-000046100000}"/>
    <cellStyle name="1_BC 8 thang 2009 ve CT trong diem 5nam_Phu vuc LV bo_Ke hoach 2012 theo doi (giai ngan 30.6.12) 2 3" xfId="8625" xr:uid="{00000000-0005-0000-0000-000047100000}"/>
    <cellStyle name="1_BC 8 thang 2009 ve CT trong diem 5nam_Phu vuc LV bo_Ke hoach 2012 theo doi (giai ngan 30.6.12) 2 4" xfId="8626" xr:uid="{00000000-0005-0000-0000-000048100000}"/>
    <cellStyle name="1_BC 8 thang 2009 ve CT trong diem 5nam_Phu vuc LV bo_Ke hoach 2012 theo doi (giai ngan 30.6.12) 3" xfId="8627" xr:uid="{00000000-0005-0000-0000-000049100000}"/>
    <cellStyle name="1_BC 8 thang 2009 ve CT trong diem 5nam_Phu vuc LV bo_Ke hoach 2012 theo doi (giai ngan 30.6.12) 4" xfId="8628" xr:uid="{00000000-0005-0000-0000-00004A100000}"/>
    <cellStyle name="1_BC 8 thang 2009 ve CT trong diem 5nam_Phu vuc LV bo_Ke hoach 2012 theo doi (giai ngan 30.6.12) 5" xfId="8629" xr:uid="{00000000-0005-0000-0000-00004B100000}"/>
    <cellStyle name="1_BC 8 thang 2009 ve CT trong diem 5nam_Phu vuc LV bo_pvhung.skhdt 20117113152041 Danh muc cong trinh trong diem" xfId="8630" xr:uid="{00000000-0005-0000-0000-00004C100000}"/>
    <cellStyle name="1_BC 8 thang 2009 ve CT trong diem 5nam_Phu vuc LV bo_pvhung.skhdt 20117113152041 Danh muc cong trinh trong diem 2" xfId="8631" xr:uid="{00000000-0005-0000-0000-00004D100000}"/>
    <cellStyle name="1_BC 8 thang 2009 ve CT trong diem 5nam_Phu vuc LV bo_pvhung.skhdt 20117113152041 Danh muc cong trinh trong diem 2 2" xfId="8632" xr:uid="{00000000-0005-0000-0000-00004E100000}"/>
    <cellStyle name="1_BC 8 thang 2009 ve CT trong diem 5nam_Phu vuc LV bo_pvhung.skhdt 20117113152041 Danh muc cong trinh trong diem 2 3" xfId="8633" xr:uid="{00000000-0005-0000-0000-00004F100000}"/>
    <cellStyle name="1_BC 8 thang 2009 ve CT trong diem 5nam_Phu vuc LV bo_pvhung.skhdt 20117113152041 Danh muc cong trinh trong diem 2 4" xfId="8634" xr:uid="{00000000-0005-0000-0000-000050100000}"/>
    <cellStyle name="1_BC 8 thang 2009 ve CT trong diem 5nam_Phu vuc LV bo_pvhung.skhdt 20117113152041 Danh muc cong trinh trong diem 3" xfId="8635" xr:uid="{00000000-0005-0000-0000-000051100000}"/>
    <cellStyle name="1_BC 8 thang 2009 ve CT trong diem 5nam_Phu vuc LV bo_pvhung.skhdt 20117113152041 Danh muc cong trinh trong diem 4" xfId="8636" xr:uid="{00000000-0005-0000-0000-000052100000}"/>
    <cellStyle name="1_BC 8 thang 2009 ve CT trong diem 5nam_Phu vuc LV bo_pvhung.skhdt 20117113152041 Danh muc cong trinh trong diem 5" xfId="8637" xr:uid="{00000000-0005-0000-0000-000053100000}"/>
    <cellStyle name="1_BC 8 thang 2009 ve CT trong diem 5nam_Phu vuc LV bo_pvhung.skhdt 20117113152041 Danh muc cong trinh trong diem_BC von DTPT 6 thang 2012" xfId="8638" xr:uid="{00000000-0005-0000-0000-000054100000}"/>
    <cellStyle name="1_BC 8 thang 2009 ve CT trong diem 5nam_Phu vuc LV bo_pvhung.skhdt 20117113152041 Danh muc cong trinh trong diem_BC von DTPT 6 thang 2012 2" xfId="8639" xr:uid="{00000000-0005-0000-0000-000055100000}"/>
    <cellStyle name="1_BC 8 thang 2009 ve CT trong diem 5nam_Phu vuc LV bo_pvhung.skhdt 20117113152041 Danh muc cong trinh trong diem_BC von DTPT 6 thang 2012 2 2" xfId="8640" xr:uid="{00000000-0005-0000-0000-000056100000}"/>
    <cellStyle name="1_BC 8 thang 2009 ve CT trong diem 5nam_Phu vuc LV bo_pvhung.skhdt 20117113152041 Danh muc cong trinh trong diem_BC von DTPT 6 thang 2012 2 3" xfId="8641" xr:uid="{00000000-0005-0000-0000-000057100000}"/>
    <cellStyle name="1_BC 8 thang 2009 ve CT trong diem 5nam_Phu vuc LV bo_pvhung.skhdt 20117113152041 Danh muc cong trinh trong diem_BC von DTPT 6 thang 2012 2 4" xfId="8642" xr:uid="{00000000-0005-0000-0000-000058100000}"/>
    <cellStyle name="1_BC 8 thang 2009 ve CT trong diem 5nam_Phu vuc LV bo_pvhung.skhdt 20117113152041 Danh muc cong trinh trong diem_BC von DTPT 6 thang 2012 3" xfId="8643" xr:uid="{00000000-0005-0000-0000-000059100000}"/>
    <cellStyle name="1_BC 8 thang 2009 ve CT trong diem 5nam_Phu vuc LV bo_pvhung.skhdt 20117113152041 Danh muc cong trinh trong diem_BC von DTPT 6 thang 2012 4" xfId="8644" xr:uid="{00000000-0005-0000-0000-00005A100000}"/>
    <cellStyle name="1_BC 8 thang 2009 ve CT trong diem 5nam_Phu vuc LV bo_pvhung.skhdt 20117113152041 Danh muc cong trinh trong diem_BC von DTPT 6 thang 2012 5" xfId="8645" xr:uid="{00000000-0005-0000-0000-00005B100000}"/>
    <cellStyle name="1_BC 8 thang 2009 ve CT trong diem 5nam_Phu vuc LV bo_pvhung.skhdt 20117113152041 Danh muc cong trinh trong diem_Bieu du thao QD von ho tro co MT" xfId="8646" xr:uid="{00000000-0005-0000-0000-00005C100000}"/>
    <cellStyle name="1_BC 8 thang 2009 ve CT trong diem 5nam_Phu vuc LV bo_pvhung.skhdt 20117113152041 Danh muc cong trinh trong diem_Bieu du thao QD von ho tro co MT 2" xfId="8647" xr:uid="{00000000-0005-0000-0000-00005D100000}"/>
    <cellStyle name="1_BC 8 thang 2009 ve CT trong diem 5nam_Phu vuc LV bo_pvhung.skhdt 20117113152041 Danh muc cong trinh trong diem_Bieu du thao QD von ho tro co MT 2 2" xfId="8648" xr:uid="{00000000-0005-0000-0000-00005E100000}"/>
    <cellStyle name="1_BC 8 thang 2009 ve CT trong diem 5nam_Phu vuc LV bo_pvhung.skhdt 20117113152041 Danh muc cong trinh trong diem_Bieu du thao QD von ho tro co MT 2 3" xfId="8649" xr:uid="{00000000-0005-0000-0000-00005F100000}"/>
    <cellStyle name="1_BC 8 thang 2009 ve CT trong diem 5nam_Phu vuc LV bo_pvhung.skhdt 20117113152041 Danh muc cong trinh trong diem_Bieu du thao QD von ho tro co MT 2 4" xfId="8650" xr:uid="{00000000-0005-0000-0000-000060100000}"/>
    <cellStyle name="1_BC 8 thang 2009 ve CT trong diem 5nam_Phu vuc LV bo_pvhung.skhdt 20117113152041 Danh muc cong trinh trong diem_Bieu du thao QD von ho tro co MT 3" xfId="8651" xr:uid="{00000000-0005-0000-0000-000061100000}"/>
    <cellStyle name="1_BC 8 thang 2009 ve CT trong diem 5nam_Phu vuc LV bo_pvhung.skhdt 20117113152041 Danh muc cong trinh trong diem_Bieu du thao QD von ho tro co MT 4" xfId="8652" xr:uid="{00000000-0005-0000-0000-000062100000}"/>
    <cellStyle name="1_BC 8 thang 2009 ve CT trong diem 5nam_Phu vuc LV bo_pvhung.skhdt 20117113152041 Danh muc cong trinh trong diem_Bieu du thao QD von ho tro co MT 5" xfId="8653" xr:uid="{00000000-0005-0000-0000-000063100000}"/>
    <cellStyle name="1_BC 8 thang 2009 ve CT trong diem 5nam_Phu vuc LV bo_pvhung.skhdt 20117113152041 Danh muc cong trinh trong diem_Ke hoach 2012 (theo doi)" xfId="8654" xr:uid="{00000000-0005-0000-0000-000064100000}"/>
    <cellStyle name="1_BC 8 thang 2009 ve CT trong diem 5nam_Phu vuc LV bo_pvhung.skhdt 20117113152041 Danh muc cong trinh trong diem_Ke hoach 2012 (theo doi) 2" xfId="8655" xr:uid="{00000000-0005-0000-0000-000065100000}"/>
    <cellStyle name="1_BC 8 thang 2009 ve CT trong diem 5nam_Phu vuc LV bo_pvhung.skhdt 20117113152041 Danh muc cong trinh trong diem_Ke hoach 2012 (theo doi) 2 2" xfId="8656" xr:uid="{00000000-0005-0000-0000-000066100000}"/>
    <cellStyle name="1_BC 8 thang 2009 ve CT trong diem 5nam_Phu vuc LV bo_pvhung.skhdt 20117113152041 Danh muc cong trinh trong diem_Ke hoach 2012 (theo doi) 2 3" xfId="8657" xr:uid="{00000000-0005-0000-0000-000067100000}"/>
    <cellStyle name="1_BC 8 thang 2009 ve CT trong diem 5nam_Phu vuc LV bo_pvhung.skhdt 20117113152041 Danh muc cong trinh trong diem_Ke hoach 2012 (theo doi) 2 4" xfId="8658" xr:uid="{00000000-0005-0000-0000-000068100000}"/>
    <cellStyle name="1_BC 8 thang 2009 ve CT trong diem 5nam_Phu vuc LV bo_pvhung.skhdt 20117113152041 Danh muc cong trinh trong diem_Ke hoach 2012 (theo doi) 3" xfId="8659" xr:uid="{00000000-0005-0000-0000-000069100000}"/>
    <cellStyle name="1_BC 8 thang 2009 ve CT trong diem 5nam_Phu vuc LV bo_pvhung.skhdt 20117113152041 Danh muc cong trinh trong diem_Ke hoach 2012 (theo doi) 4" xfId="8660" xr:uid="{00000000-0005-0000-0000-00006A100000}"/>
    <cellStyle name="1_BC 8 thang 2009 ve CT trong diem 5nam_Phu vuc LV bo_pvhung.skhdt 20117113152041 Danh muc cong trinh trong diem_Ke hoach 2012 (theo doi) 5" xfId="8661" xr:uid="{00000000-0005-0000-0000-00006B100000}"/>
    <cellStyle name="1_BC 8 thang 2009 ve CT trong diem 5nam_Phu vuc LV bo_pvhung.skhdt 20117113152041 Danh muc cong trinh trong diem_Ke hoach 2012 theo doi (giai ngan 30.6.12)" xfId="8662" xr:uid="{00000000-0005-0000-0000-00006C100000}"/>
    <cellStyle name="1_BC 8 thang 2009 ve CT trong diem 5nam_Phu vuc LV bo_pvhung.skhdt 20117113152041 Danh muc cong trinh trong diem_Ke hoach 2012 theo doi (giai ngan 30.6.12) 2" xfId="8663" xr:uid="{00000000-0005-0000-0000-00006D100000}"/>
    <cellStyle name="1_BC 8 thang 2009 ve CT trong diem 5nam_Phu vuc LV bo_pvhung.skhdt 20117113152041 Danh muc cong trinh trong diem_Ke hoach 2012 theo doi (giai ngan 30.6.12) 2 2" xfId="8664" xr:uid="{00000000-0005-0000-0000-00006E100000}"/>
    <cellStyle name="1_BC 8 thang 2009 ve CT trong diem 5nam_Phu vuc LV bo_pvhung.skhdt 20117113152041 Danh muc cong trinh trong diem_Ke hoach 2012 theo doi (giai ngan 30.6.12) 2 3" xfId="8665" xr:uid="{00000000-0005-0000-0000-00006F100000}"/>
    <cellStyle name="1_BC 8 thang 2009 ve CT trong diem 5nam_Phu vuc LV bo_pvhung.skhdt 20117113152041 Danh muc cong trinh trong diem_Ke hoach 2012 theo doi (giai ngan 30.6.12) 2 4" xfId="8666" xr:uid="{00000000-0005-0000-0000-000070100000}"/>
    <cellStyle name="1_BC 8 thang 2009 ve CT trong diem 5nam_Phu vuc LV bo_pvhung.skhdt 20117113152041 Danh muc cong trinh trong diem_Ke hoach 2012 theo doi (giai ngan 30.6.12) 3" xfId="8667" xr:uid="{00000000-0005-0000-0000-000071100000}"/>
    <cellStyle name="1_BC 8 thang 2009 ve CT trong diem 5nam_Phu vuc LV bo_pvhung.skhdt 20117113152041 Danh muc cong trinh trong diem_Ke hoach 2012 theo doi (giai ngan 30.6.12) 4" xfId="8668" xr:uid="{00000000-0005-0000-0000-000072100000}"/>
    <cellStyle name="1_BC 8 thang 2009 ve CT trong diem 5nam_Phu vuc LV bo_pvhung.skhdt 20117113152041 Danh muc cong trinh trong diem_Ke hoach 2012 theo doi (giai ngan 30.6.12) 5" xfId="8669" xr:uid="{00000000-0005-0000-0000-000073100000}"/>
    <cellStyle name="1_BC 8 thang 2009 ve CT trong diem 5nam_pvhung.skhdt 20117113152041 Danh muc cong trinh trong diem" xfId="8670" xr:uid="{00000000-0005-0000-0000-000074100000}"/>
    <cellStyle name="1_BC 8 thang 2009 ve CT trong diem 5nam_pvhung.skhdt 20117113152041 Danh muc cong trinh trong diem 2" xfId="8671" xr:uid="{00000000-0005-0000-0000-000075100000}"/>
    <cellStyle name="1_BC 8 thang 2009 ve CT trong diem 5nam_pvhung.skhdt 20117113152041 Danh muc cong trinh trong diem 2 2" xfId="8672" xr:uid="{00000000-0005-0000-0000-000076100000}"/>
    <cellStyle name="1_BC 8 thang 2009 ve CT trong diem 5nam_pvhung.skhdt 20117113152041 Danh muc cong trinh trong diem 2 2 2" xfId="8673" xr:uid="{00000000-0005-0000-0000-000077100000}"/>
    <cellStyle name="1_BC 8 thang 2009 ve CT trong diem 5nam_pvhung.skhdt 20117113152041 Danh muc cong trinh trong diem 2 2 3" xfId="8674" xr:uid="{00000000-0005-0000-0000-000078100000}"/>
    <cellStyle name="1_BC 8 thang 2009 ve CT trong diem 5nam_pvhung.skhdt 20117113152041 Danh muc cong trinh trong diem 2 2 4" xfId="8675" xr:uid="{00000000-0005-0000-0000-000079100000}"/>
    <cellStyle name="1_BC 8 thang 2009 ve CT trong diem 5nam_pvhung.skhdt 20117113152041 Danh muc cong trinh trong diem 2 3" xfId="8676" xr:uid="{00000000-0005-0000-0000-00007A100000}"/>
    <cellStyle name="1_BC 8 thang 2009 ve CT trong diem 5nam_pvhung.skhdt 20117113152041 Danh muc cong trinh trong diem 2 4" xfId="8677" xr:uid="{00000000-0005-0000-0000-00007B100000}"/>
    <cellStyle name="1_BC 8 thang 2009 ve CT trong diem 5nam_pvhung.skhdt 20117113152041 Danh muc cong trinh trong diem 2 5" xfId="8678" xr:uid="{00000000-0005-0000-0000-00007C100000}"/>
    <cellStyle name="1_BC 8 thang 2009 ve CT trong diem 5nam_pvhung.skhdt 20117113152041 Danh muc cong trinh trong diem 3" xfId="8679" xr:uid="{00000000-0005-0000-0000-00007D100000}"/>
    <cellStyle name="1_BC 8 thang 2009 ve CT trong diem 5nam_pvhung.skhdt 20117113152041 Danh muc cong trinh trong diem 3 2" xfId="8680" xr:uid="{00000000-0005-0000-0000-00007E100000}"/>
    <cellStyle name="1_BC 8 thang 2009 ve CT trong diem 5nam_pvhung.skhdt 20117113152041 Danh muc cong trinh trong diem 3 3" xfId="8681" xr:uid="{00000000-0005-0000-0000-00007F100000}"/>
    <cellStyle name="1_BC 8 thang 2009 ve CT trong diem 5nam_pvhung.skhdt 20117113152041 Danh muc cong trinh trong diem 3 4" xfId="8682" xr:uid="{00000000-0005-0000-0000-000080100000}"/>
    <cellStyle name="1_BC 8 thang 2009 ve CT trong diem 5nam_pvhung.skhdt 20117113152041 Danh muc cong trinh trong diem 4" xfId="8683" xr:uid="{00000000-0005-0000-0000-000081100000}"/>
    <cellStyle name="1_BC 8 thang 2009 ve CT trong diem 5nam_pvhung.skhdt 20117113152041 Danh muc cong trinh trong diem 5" xfId="8684" xr:uid="{00000000-0005-0000-0000-000082100000}"/>
    <cellStyle name="1_BC 8 thang 2009 ve CT trong diem 5nam_pvhung.skhdt 20117113152041 Danh muc cong trinh trong diem 6" xfId="8685" xr:uid="{00000000-0005-0000-0000-000083100000}"/>
    <cellStyle name="1_BC 8 thang 2009 ve CT trong diem 5nam_pvhung.skhdt 20117113152041 Danh muc cong trinh trong diem_BC von DTPT 6 thang 2012" xfId="8686" xr:uid="{00000000-0005-0000-0000-000084100000}"/>
    <cellStyle name="1_BC 8 thang 2009 ve CT trong diem 5nam_pvhung.skhdt 20117113152041 Danh muc cong trinh trong diem_BC von DTPT 6 thang 2012 2" xfId="8687" xr:uid="{00000000-0005-0000-0000-000085100000}"/>
    <cellStyle name="1_BC 8 thang 2009 ve CT trong diem 5nam_pvhung.skhdt 20117113152041 Danh muc cong trinh trong diem_BC von DTPT 6 thang 2012 2 2" xfId="8688" xr:uid="{00000000-0005-0000-0000-000086100000}"/>
    <cellStyle name="1_BC 8 thang 2009 ve CT trong diem 5nam_pvhung.skhdt 20117113152041 Danh muc cong trinh trong diem_BC von DTPT 6 thang 2012 2 2 2" xfId="8689" xr:uid="{00000000-0005-0000-0000-000087100000}"/>
    <cellStyle name="1_BC 8 thang 2009 ve CT trong diem 5nam_pvhung.skhdt 20117113152041 Danh muc cong trinh trong diem_BC von DTPT 6 thang 2012 2 2 3" xfId="8690" xr:uid="{00000000-0005-0000-0000-000088100000}"/>
    <cellStyle name="1_BC 8 thang 2009 ve CT trong diem 5nam_pvhung.skhdt 20117113152041 Danh muc cong trinh trong diem_BC von DTPT 6 thang 2012 2 2 4" xfId="8691" xr:uid="{00000000-0005-0000-0000-000089100000}"/>
    <cellStyle name="1_BC 8 thang 2009 ve CT trong diem 5nam_pvhung.skhdt 20117113152041 Danh muc cong trinh trong diem_BC von DTPT 6 thang 2012 2 3" xfId="8692" xr:uid="{00000000-0005-0000-0000-00008A100000}"/>
    <cellStyle name="1_BC 8 thang 2009 ve CT trong diem 5nam_pvhung.skhdt 20117113152041 Danh muc cong trinh trong diem_BC von DTPT 6 thang 2012 2 4" xfId="8693" xr:uid="{00000000-0005-0000-0000-00008B100000}"/>
    <cellStyle name="1_BC 8 thang 2009 ve CT trong diem 5nam_pvhung.skhdt 20117113152041 Danh muc cong trinh trong diem_BC von DTPT 6 thang 2012 2 5" xfId="8694" xr:uid="{00000000-0005-0000-0000-00008C100000}"/>
    <cellStyle name="1_BC 8 thang 2009 ve CT trong diem 5nam_pvhung.skhdt 20117113152041 Danh muc cong trinh trong diem_BC von DTPT 6 thang 2012 3" xfId="8695" xr:uid="{00000000-0005-0000-0000-00008D100000}"/>
    <cellStyle name="1_BC 8 thang 2009 ve CT trong diem 5nam_pvhung.skhdt 20117113152041 Danh muc cong trinh trong diem_BC von DTPT 6 thang 2012 3 2" xfId="8696" xr:uid="{00000000-0005-0000-0000-00008E100000}"/>
    <cellStyle name="1_BC 8 thang 2009 ve CT trong diem 5nam_pvhung.skhdt 20117113152041 Danh muc cong trinh trong diem_BC von DTPT 6 thang 2012 3 3" xfId="8697" xr:uid="{00000000-0005-0000-0000-00008F100000}"/>
    <cellStyle name="1_BC 8 thang 2009 ve CT trong diem 5nam_pvhung.skhdt 20117113152041 Danh muc cong trinh trong diem_BC von DTPT 6 thang 2012 3 4" xfId="8698" xr:uid="{00000000-0005-0000-0000-000090100000}"/>
    <cellStyle name="1_BC 8 thang 2009 ve CT trong diem 5nam_pvhung.skhdt 20117113152041 Danh muc cong trinh trong diem_BC von DTPT 6 thang 2012 4" xfId="8699" xr:uid="{00000000-0005-0000-0000-000091100000}"/>
    <cellStyle name="1_BC 8 thang 2009 ve CT trong diem 5nam_pvhung.skhdt 20117113152041 Danh muc cong trinh trong diem_BC von DTPT 6 thang 2012 5" xfId="8700" xr:uid="{00000000-0005-0000-0000-000092100000}"/>
    <cellStyle name="1_BC 8 thang 2009 ve CT trong diem 5nam_pvhung.skhdt 20117113152041 Danh muc cong trinh trong diem_BC von DTPT 6 thang 2012 6" xfId="8701" xr:uid="{00000000-0005-0000-0000-000093100000}"/>
    <cellStyle name="1_BC 8 thang 2009 ve CT trong diem 5nam_pvhung.skhdt 20117113152041 Danh muc cong trinh trong diem_Bieu du thao QD von ho tro co MT" xfId="8702" xr:uid="{00000000-0005-0000-0000-000094100000}"/>
    <cellStyle name="1_BC 8 thang 2009 ve CT trong diem 5nam_pvhung.skhdt 20117113152041 Danh muc cong trinh trong diem_Bieu du thao QD von ho tro co MT 2" xfId="8703" xr:uid="{00000000-0005-0000-0000-000095100000}"/>
    <cellStyle name="1_BC 8 thang 2009 ve CT trong diem 5nam_pvhung.skhdt 20117113152041 Danh muc cong trinh trong diem_Bieu du thao QD von ho tro co MT 2 2" xfId="8704" xr:uid="{00000000-0005-0000-0000-000096100000}"/>
    <cellStyle name="1_BC 8 thang 2009 ve CT trong diem 5nam_pvhung.skhdt 20117113152041 Danh muc cong trinh trong diem_Bieu du thao QD von ho tro co MT 2 2 2" xfId="8705" xr:uid="{00000000-0005-0000-0000-000097100000}"/>
    <cellStyle name="1_BC 8 thang 2009 ve CT trong diem 5nam_pvhung.skhdt 20117113152041 Danh muc cong trinh trong diem_Bieu du thao QD von ho tro co MT 2 2 3" xfId="8706" xr:uid="{00000000-0005-0000-0000-000098100000}"/>
    <cellStyle name="1_BC 8 thang 2009 ve CT trong diem 5nam_pvhung.skhdt 20117113152041 Danh muc cong trinh trong diem_Bieu du thao QD von ho tro co MT 2 2 4" xfId="8707" xr:uid="{00000000-0005-0000-0000-000099100000}"/>
    <cellStyle name="1_BC 8 thang 2009 ve CT trong diem 5nam_pvhung.skhdt 20117113152041 Danh muc cong trinh trong diem_Bieu du thao QD von ho tro co MT 2 3" xfId="8708" xr:uid="{00000000-0005-0000-0000-00009A100000}"/>
    <cellStyle name="1_BC 8 thang 2009 ve CT trong diem 5nam_pvhung.skhdt 20117113152041 Danh muc cong trinh trong diem_Bieu du thao QD von ho tro co MT 2 4" xfId="8709" xr:uid="{00000000-0005-0000-0000-00009B100000}"/>
    <cellStyle name="1_BC 8 thang 2009 ve CT trong diem 5nam_pvhung.skhdt 20117113152041 Danh muc cong trinh trong diem_Bieu du thao QD von ho tro co MT 2 5" xfId="8710" xr:uid="{00000000-0005-0000-0000-00009C100000}"/>
    <cellStyle name="1_BC 8 thang 2009 ve CT trong diem 5nam_pvhung.skhdt 20117113152041 Danh muc cong trinh trong diem_Bieu du thao QD von ho tro co MT 3" xfId="8711" xr:uid="{00000000-0005-0000-0000-00009D100000}"/>
    <cellStyle name="1_BC 8 thang 2009 ve CT trong diem 5nam_pvhung.skhdt 20117113152041 Danh muc cong trinh trong diem_Bieu du thao QD von ho tro co MT 3 2" xfId="8712" xr:uid="{00000000-0005-0000-0000-00009E100000}"/>
    <cellStyle name="1_BC 8 thang 2009 ve CT trong diem 5nam_pvhung.skhdt 20117113152041 Danh muc cong trinh trong diem_Bieu du thao QD von ho tro co MT 3 3" xfId="8713" xr:uid="{00000000-0005-0000-0000-00009F100000}"/>
    <cellStyle name="1_BC 8 thang 2009 ve CT trong diem 5nam_pvhung.skhdt 20117113152041 Danh muc cong trinh trong diem_Bieu du thao QD von ho tro co MT 3 4" xfId="8714" xr:uid="{00000000-0005-0000-0000-0000A0100000}"/>
    <cellStyle name="1_BC 8 thang 2009 ve CT trong diem 5nam_pvhung.skhdt 20117113152041 Danh muc cong trinh trong diem_Bieu du thao QD von ho tro co MT 4" xfId="8715" xr:uid="{00000000-0005-0000-0000-0000A1100000}"/>
    <cellStyle name="1_BC 8 thang 2009 ve CT trong diem 5nam_pvhung.skhdt 20117113152041 Danh muc cong trinh trong diem_Bieu du thao QD von ho tro co MT 5" xfId="8716" xr:uid="{00000000-0005-0000-0000-0000A2100000}"/>
    <cellStyle name="1_BC 8 thang 2009 ve CT trong diem 5nam_pvhung.skhdt 20117113152041 Danh muc cong trinh trong diem_Bieu du thao QD von ho tro co MT 6" xfId="8717" xr:uid="{00000000-0005-0000-0000-0000A3100000}"/>
    <cellStyle name="1_BC 8 thang 2009 ve CT trong diem 5nam_pvhung.skhdt 20117113152041 Danh muc cong trinh trong diem_Ke hoach 2012 (theo doi)" xfId="8718" xr:uid="{00000000-0005-0000-0000-0000A4100000}"/>
    <cellStyle name="1_BC 8 thang 2009 ve CT trong diem 5nam_pvhung.skhdt 20117113152041 Danh muc cong trinh trong diem_Ke hoach 2012 (theo doi) 2" xfId="8719" xr:uid="{00000000-0005-0000-0000-0000A5100000}"/>
    <cellStyle name="1_BC 8 thang 2009 ve CT trong diem 5nam_pvhung.skhdt 20117113152041 Danh muc cong trinh trong diem_Ke hoach 2012 (theo doi) 2 2" xfId="8720" xr:uid="{00000000-0005-0000-0000-0000A6100000}"/>
    <cellStyle name="1_BC 8 thang 2009 ve CT trong diem 5nam_pvhung.skhdt 20117113152041 Danh muc cong trinh trong diem_Ke hoach 2012 (theo doi) 2 2 2" xfId="8721" xr:uid="{00000000-0005-0000-0000-0000A7100000}"/>
    <cellStyle name="1_BC 8 thang 2009 ve CT trong diem 5nam_pvhung.skhdt 20117113152041 Danh muc cong trinh trong diem_Ke hoach 2012 (theo doi) 2 2 3" xfId="8722" xr:uid="{00000000-0005-0000-0000-0000A8100000}"/>
    <cellStyle name="1_BC 8 thang 2009 ve CT trong diem 5nam_pvhung.skhdt 20117113152041 Danh muc cong trinh trong diem_Ke hoach 2012 (theo doi) 2 2 4" xfId="8723" xr:uid="{00000000-0005-0000-0000-0000A9100000}"/>
    <cellStyle name="1_BC 8 thang 2009 ve CT trong diem 5nam_pvhung.skhdt 20117113152041 Danh muc cong trinh trong diem_Ke hoach 2012 (theo doi) 2 3" xfId="8724" xr:uid="{00000000-0005-0000-0000-0000AA100000}"/>
    <cellStyle name="1_BC 8 thang 2009 ve CT trong diem 5nam_pvhung.skhdt 20117113152041 Danh muc cong trinh trong diem_Ke hoach 2012 (theo doi) 2 4" xfId="8725" xr:uid="{00000000-0005-0000-0000-0000AB100000}"/>
    <cellStyle name="1_BC 8 thang 2009 ve CT trong diem 5nam_pvhung.skhdt 20117113152041 Danh muc cong trinh trong diem_Ke hoach 2012 (theo doi) 2 5" xfId="8726" xr:uid="{00000000-0005-0000-0000-0000AC100000}"/>
    <cellStyle name="1_BC 8 thang 2009 ve CT trong diem 5nam_pvhung.skhdt 20117113152041 Danh muc cong trinh trong diem_Ke hoach 2012 (theo doi) 3" xfId="8727" xr:uid="{00000000-0005-0000-0000-0000AD100000}"/>
    <cellStyle name="1_BC 8 thang 2009 ve CT trong diem 5nam_pvhung.skhdt 20117113152041 Danh muc cong trinh trong diem_Ke hoach 2012 (theo doi) 3 2" xfId="8728" xr:uid="{00000000-0005-0000-0000-0000AE100000}"/>
    <cellStyle name="1_BC 8 thang 2009 ve CT trong diem 5nam_pvhung.skhdt 20117113152041 Danh muc cong trinh trong diem_Ke hoach 2012 (theo doi) 3 3" xfId="8729" xr:uid="{00000000-0005-0000-0000-0000AF100000}"/>
    <cellStyle name="1_BC 8 thang 2009 ve CT trong diem 5nam_pvhung.skhdt 20117113152041 Danh muc cong trinh trong diem_Ke hoach 2012 (theo doi) 3 4" xfId="8730" xr:uid="{00000000-0005-0000-0000-0000B0100000}"/>
    <cellStyle name="1_BC 8 thang 2009 ve CT trong diem 5nam_pvhung.skhdt 20117113152041 Danh muc cong trinh trong diem_Ke hoach 2012 (theo doi) 4" xfId="8731" xr:uid="{00000000-0005-0000-0000-0000B1100000}"/>
    <cellStyle name="1_BC 8 thang 2009 ve CT trong diem 5nam_pvhung.skhdt 20117113152041 Danh muc cong trinh trong diem_Ke hoach 2012 (theo doi) 5" xfId="8732" xr:uid="{00000000-0005-0000-0000-0000B2100000}"/>
    <cellStyle name="1_BC 8 thang 2009 ve CT trong diem 5nam_pvhung.skhdt 20117113152041 Danh muc cong trinh trong diem_Ke hoach 2012 (theo doi) 6" xfId="8733" xr:uid="{00000000-0005-0000-0000-0000B3100000}"/>
    <cellStyle name="1_BC 8 thang 2009 ve CT trong diem 5nam_pvhung.skhdt 20117113152041 Danh muc cong trinh trong diem_Ke hoach 2012 theo doi (giai ngan 30.6.12)" xfId="8734" xr:uid="{00000000-0005-0000-0000-0000B4100000}"/>
    <cellStyle name="1_BC 8 thang 2009 ve CT trong diem 5nam_pvhung.skhdt 20117113152041 Danh muc cong trinh trong diem_Ke hoach 2012 theo doi (giai ngan 30.6.12) 2" xfId="8735" xr:uid="{00000000-0005-0000-0000-0000B5100000}"/>
    <cellStyle name="1_BC 8 thang 2009 ve CT trong diem 5nam_pvhung.skhdt 20117113152041 Danh muc cong trinh trong diem_Ke hoach 2012 theo doi (giai ngan 30.6.12) 2 2" xfId="8736" xr:uid="{00000000-0005-0000-0000-0000B6100000}"/>
    <cellStyle name="1_BC 8 thang 2009 ve CT trong diem 5nam_pvhung.skhdt 20117113152041 Danh muc cong trinh trong diem_Ke hoach 2012 theo doi (giai ngan 30.6.12) 2 2 2" xfId="8737" xr:uid="{00000000-0005-0000-0000-0000B7100000}"/>
    <cellStyle name="1_BC 8 thang 2009 ve CT trong diem 5nam_pvhung.skhdt 20117113152041 Danh muc cong trinh trong diem_Ke hoach 2012 theo doi (giai ngan 30.6.12) 2 2 3" xfId="8738" xr:uid="{00000000-0005-0000-0000-0000B8100000}"/>
    <cellStyle name="1_BC 8 thang 2009 ve CT trong diem 5nam_pvhung.skhdt 20117113152041 Danh muc cong trinh trong diem_Ke hoach 2012 theo doi (giai ngan 30.6.12) 2 2 4" xfId="8739" xr:uid="{00000000-0005-0000-0000-0000B9100000}"/>
    <cellStyle name="1_BC 8 thang 2009 ve CT trong diem 5nam_pvhung.skhdt 20117113152041 Danh muc cong trinh trong diem_Ke hoach 2012 theo doi (giai ngan 30.6.12) 2 3" xfId="8740" xr:uid="{00000000-0005-0000-0000-0000BA100000}"/>
    <cellStyle name="1_BC 8 thang 2009 ve CT trong diem 5nam_pvhung.skhdt 20117113152041 Danh muc cong trinh trong diem_Ke hoach 2012 theo doi (giai ngan 30.6.12) 2 4" xfId="8741" xr:uid="{00000000-0005-0000-0000-0000BB100000}"/>
    <cellStyle name="1_BC 8 thang 2009 ve CT trong diem 5nam_pvhung.skhdt 20117113152041 Danh muc cong trinh trong diem_Ke hoach 2012 theo doi (giai ngan 30.6.12) 2 5" xfId="8742" xr:uid="{00000000-0005-0000-0000-0000BC100000}"/>
    <cellStyle name="1_BC 8 thang 2009 ve CT trong diem 5nam_pvhung.skhdt 20117113152041 Danh muc cong trinh trong diem_Ke hoach 2012 theo doi (giai ngan 30.6.12) 3" xfId="8743" xr:uid="{00000000-0005-0000-0000-0000BD100000}"/>
    <cellStyle name="1_BC 8 thang 2009 ve CT trong diem 5nam_pvhung.skhdt 20117113152041 Danh muc cong trinh trong diem_Ke hoach 2012 theo doi (giai ngan 30.6.12) 3 2" xfId="8744" xr:uid="{00000000-0005-0000-0000-0000BE100000}"/>
    <cellStyle name="1_BC 8 thang 2009 ve CT trong diem 5nam_pvhung.skhdt 20117113152041 Danh muc cong trinh trong diem_Ke hoach 2012 theo doi (giai ngan 30.6.12) 3 3" xfId="8745" xr:uid="{00000000-0005-0000-0000-0000BF100000}"/>
    <cellStyle name="1_BC 8 thang 2009 ve CT trong diem 5nam_pvhung.skhdt 20117113152041 Danh muc cong trinh trong diem_Ke hoach 2012 theo doi (giai ngan 30.6.12) 3 4" xfId="8746" xr:uid="{00000000-0005-0000-0000-0000C0100000}"/>
    <cellStyle name="1_BC 8 thang 2009 ve CT trong diem 5nam_pvhung.skhdt 20117113152041 Danh muc cong trinh trong diem_Ke hoach 2012 theo doi (giai ngan 30.6.12) 4" xfId="8747" xr:uid="{00000000-0005-0000-0000-0000C1100000}"/>
    <cellStyle name="1_BC 8 thang 2009 ve CT trong diem 5nam_pvhung.skhdt 20117113152041 Danh muc cong trinh trong diem_Ke hoach 2012 theo doi (giai ngan 30.6.12) 5" xfId="8748" xr:uid="{00000000-0005-0000-0000-0000C2100000}"/>
    <cellStyle name="1_BC 8 thang 2009 ve CT trong diem 5nam_pvhung.skhdt 20117113152041 Danh muc cong trinh trong diem_Ke hoach 2012 theo doi (giai ngan 30.6.12) 6" xfId="8749" xr:uid="{00000000-0005-0000-0000-0000C3100000}"/>
    <cellStyle name="1_BC 8 thang 2009 ve CT trong diem 5nam_Tong hop so lieu" xfId="8750" xr:uid="{00000000-0005-0000-0000-0000C4100000}"/>
    <cellStyle name="1_BC 8 thang 2009 ve CT trong diem 5nam_Tong hop so lieu 2" xfId="8751" xr:uid="{00000000-0005-0000-0000-0000C5100000}"/>
    <cellStyle name="1_BC 8 thang 2009 ve CT trong diem 5nam_Tong hop so lieu 2 2" xfId="8752" xr:uid="{00000000-0005-0000-0000-0000C6100000}"/>
    <cellStyle name="1_BC 8 thang 2009 ve CT trong diem 5nam_Tong hop so lieu 2 3" xfId="8753" xr:uid="{00000000-0005-0000-0000-0000C7100000}"/>
    <cellStyle name="1_BC 8 thang 2009 ve CT trong diem 5nam_Tong hop so lieu 2 4" xfId="8754" xr:uid="{00000000-0005-0000-0000-0000C8100000}"/>
    <cellStyle name="1_BC 8 thang 2009 ve CT trong diem 5nam_Tong hop so lieu 3" xfId="8755" xr:uid="{00000000-0005-0000-0000-0000C9100000}"/>
    <cellStyle name="1_BC 8 thang 2009 ve CT trong diem 5nam_Tong hop so lieu 4" xfId="8756" xr:uid="{00000000-0005-0000-0000-0000CA100000}"/>
    <cellStyle name="1_BC 8 thang 2009 ve CT trong diem 5nam_Tong hop so lieu 5" xfId="8757" xr:uid="{00000000-0005-0000-0000-0000CB100000}"/>
    <cellStyle name="1_BC 8 thang 2009 ve CT trong diem 5nam_Tong hop so lieu_BC cong trinh trong diem" xfId="8758" xr:uid="{00000000-0005-0000-0000-0000CC100000}"/>
    <cellStyle name="1_BC 8 thang 2009 ve CT trong diem 5nam_Tong hop so lieu_BC cong trinh trong diem 2" xfId="8759" xr:uid="{00000000-0005-0000-0000-0000CD100000}"/>
    <cellStyle name="1_BC 8 thang 2009 ve CT trong diem 5nam_Tong hop so lieu_BC cong trinh trong diem 2 2" xfId="8760" xr:uid="{00000000-0005-0000-0000-0000CE100000}"/>
    <cellStyle name="1_BC 8 thang 2009 ve CT trong diem 5nam_Tong hop so lieu_BC cong trinh trong diem 2 3" xfId="8761" xr:uid="{00000000-0005-0000-0000-0000CF100000}"/>
    <cellStyle name="1_BC 8 thang 2009 ve CT trong diem 5nam_Tong hop so lieu_BC cong trinh trong diem 2 4" xfId="8762" xr:uid="{00000000-0005-0000-0000-0000D0100000}"/>
    <cellStyle name="1_BC 8 thang 2009 ve CT trong diem 5nam_Tong hop so lieu_BC cong trinh trong diem 3" xfId="8763" xr:uid="{00000000-0005-0000-0000-0000D1100000}"/>
    <cellStyle name="1_BC 8 thang 2009 ve CT trong diem 5nam_Tong hop so lieu_BC cong trinh trong diem 4" xfId="8764" xr:uid="{00000000-0005-0000-0000-0000D2100000}"/>
    <cellStyle name="1_BC 8 thang 2009 ve CT trong diem 5nam_Tong hop so lieu_BC cong trinh trong diem 5" xfId="8765" xr:uid="{00000000-0005-0000-0000-0000D3100000}"/>
    <cellStyle name="1_BC 8 thang 2009 ve CT trong diem 5nam_Tong hop so lieu_BC cong trinh trong diem_BC von DTPT 6 thang 2012" xfId="8766" xr:uid="{00000000-0005-0000-0000-0000D4100000}"/>
    <cellStyle name="1_BC 8 thang 2009 ve CT trong diem 5nam_Tong hop so lieu_BC cong trinh trong diem_BC von DTPT 6 thang 2012 2" xfId="8767" xr:uid="{00000000-0005-0000-0000-0000D5100000}"/>
    <cellStyle name="1_BC 8 thang 2009 ve CT trong diem 5nam_Tong hop so lieu_BC cong trinh trong diem_BC von DTPT 6 thang 2012 2 2" xfId="8768" xr:uid="{00000000-0005-0000-0000-0000D6100000}"/>
    <cellStyle name="1_BC 8 thang 2009 ve CT trong diem 5nam_Tong hop so lieu_BC cong trinh trong diem_BC von DTPT 6 thang 2012 2 3" xfId="8769" xr:uid="{00000000-0005-0000-0000-0000D7100000}"/>
    <cellStyle name="1_BC 8 thang 2009 ve CT trong diem 5nam_Tong hop so lieu_BC cong trinh trong diem_BC von DTPT 6 thang 2012 2 4" xfId="8770" xr:uid="{00000000-0005-0000-0000-0000D8100000}"/>
    <cellStyle name="1_BC 8 thang 2009 ve CT trong diem 5nam_Tong hop so lieu_BC cong trinh trong diem_BC von DTPT 6 thang 2012 3" xfId="8771" xr:uid="{00000000-0005-0000-0000-0000D9100000}"/>
    <cellStyle name="1_BC 8 thang 2009 ve CT trong diem 5nam_Tong hop so lieu_BC cong trinh trong diem_BC von DTPT 6 thang 2012 4" xfId="8772" xr:uid="{00000000-0005-0000-0000-0000DA100000}"/>
    <cellStyle name="1_BC 8 thang 2009 ve CT trong diem 5nam_Tong hop so lieu_BC cong trinh trong diem_BC von DTPT 6 thang 2012 5" xfId="8773" xr:uid="{00000000-0005-0000-0000-0000DB100000}"/>
    <cellStyle name="1_BC 8 thang 2009 ve CT trong diem 5nam_Tong hop so lieu_BC cong trinh trong diem_Bieu du thao QD von ho tro co MT" xfId="8774" xr:uid="{00000000-0005-0000-0000-0000DC100000}"/>
    <cellStyle name="1_BC 8 thang 2009 ve CT trong diem 5nam_Tong hop so lieu_BC cong trinh trong diem_Bieu du thao QD von ho tro co MT 2" xfId="8775" xr:uid="{00000000-0005-0000-0000-0000DD100000}"/>
    <cellStyle name="1_BC 8 thang 2009 ve CT trong diem 5nam_Tong hop so lieu_BC cong trinh trong diem_Bieu du thao QD von ho tro co MT 2 2" xfId="8776" xr:uid="{00000000-0005-0000-0000-0000DE100000}"/>
    <cellStyle name="1_BC 8 thang 2009 ve CT trong diem 5nam_Tong hop so lieu_BC cong trinh trong diem_Bieu du thao QD von ho tro co MT 2 3" xfId="8777" xr:uid="{00000000-0005-0000-0000-0000DF100000}"/>
    <cellStyle name="1_BC 8 thang 2009 ve CT trong diem 5nam_Tong hop so lieu_BC cong trinh trong diem_Bieu du thao QD von ho tro co MT 2 4" xfId="8778" xr:uid="{00000000-0005-0000-0000-0000E0100000}"/>
    <cellStyle name="1_BC 8 thang 2009 ve CT trong diem 5nam_Tong hop so lieu_BC cong trinh trong diem_Bieu du thao QD von ho tro co MT 3" xfId="8779" xr:uid="{00000000-0005-0000-0000-0000E1100000}"/>
    <cellStyle name="1_BC 8 thang 2009 ve CT trong diem 5nam_Tong hop so lieu_BC cong trinh trong diem_Bieu du thao QD von ho tro co MT 4" xfId="8780" xr:uid="{00000000-0005-0000-0000-0000E2100000}"/>
    <cellStyle name="1_BC 8 thang 2009 ve CT trong diem 5nam_Tong hop so lieu_BC cong trinh trong diem_Bieu du thao QD von ho tro co MT 5" xfId="8781" xr:uid="{00000000-0005-0000-0000-0000E3100000}"/>
    <cellStyle name="1_BC 8 thang 2009 ve CT trong diem 5nam_Tong hop so lieu_BC cong trinh trong diem_Ke hoach 2012 (theo doi)" xfId="8782" xr:uid="{00000000-0005-0000-0000-0000E4100000}"/>
    <cellStyle name="1_BC 8 thang 2009 ve CT trong diem 5nam_Tong hop so lieu_BC cong trinh trong diem_Ke hoach 2012 (theo doi) 2" xfId="8783" xr:uid="{00000000-0005-0000-0000-0000E5100000}"/>
    <cellStyle name="1_BC 8 thang 2009 ve CT trong diem 5nam_Tong hop so lieu_BC cong trinh trong diem_Ke hoach 2012 (theo doi) 2 2" xfId="8784" xr:uid="{00000000-0005-0000-0000-0000E6100000}"/>
    <cellStyle name="1_BC 8 thang 2009 ve CT trong diem 5nam_Tong hop so lieu_BC cong trinh trong diem_Ke hoach 2012 (theo doi) 2 3" xfId="8785" xr:uid="{00000000-0005-0000-0000-0000E7100000}"/>
    <cellStyle name="1_BC 8 thang 2009 ve CT trong diem 5nam_Tong hop so lieu_BC cong trinh trong diem_Ke hoach 2012 (theo doi) 2 4" xfId="8786" xr:uid="{00000000-0005-0000-0000-0000E8100000}"/>
    <cellStyle name="1_BC 8 thang 2009 ve CT trong diem 5nam_Tong hop so lieu_BC cong trinh trong diem_Ke hoach 2012 (theo doi) 3" xfId="8787" xr:uid="{00000000-0005-0000-0000-0000E9100000}"/>
    <cellStyle name="1_BC 8 thang 2009 ve CT trong diem 5nam_Tong hop so lieu_BC cong trinh trong diem_Ke hoach 2012 (theo doi) 4" xfId="8788" xr:uid="{00000000-0005-0000-0000-0000EA100000}"/>
    <cellStyle name="1_BC 8 thang 2009 ve CT trong diem 5nam_Tong hop so lieu_BC cong trinh trong diem_Ke hoach 2012 (theo doi) 5" xfId="8789" xr:uid="{00000000-0005-0000-0000-0000EB100000}"/>
    <cellStyle name="1_BC 8 thang 2009 ve CT trong diem 5nam_Tong hop so lieu_BC cong trinh trong diem_Ke hoach 2012 theo doi (giai ngan 30.6.12)" xfId="8790" xr:uid="{00000000-0005-0000-0000-0000EC100000}"/>
    <cellStyle name="1_BC 8 thang 2009 ve CT trong diem 5nam_Tong hop so lieu_BC cong trinh trong diem_Ke hoach 2012 theo doi (giai ngan 30.6.12) 2" xfId="8791" xr:uid="{00000000-0005-0000-0000-0000ED100000}"/>
    <cellStyle name="1_BC 8 thang 2009 ve CT trong diem 5nam_Tong hop so lieu_BC cong trinh trong diem_Ke hoach 2012 theo doi (giai ngan 30.6.12) 2 2" xfId="8792" xr:uid="{00000000-0005-0000-0000-0000EE100000}"/>
    <cellStyle name="1_BC 8 thang 2009 ve CT trong diem 5nam_Tong hop so lieu_BC cong trinh trong diem_Ke hoach 2012 theo doi (giai ngan 30.6.12) 2 3" xfId="8793" xr:uid="{00000000-0005-0000-0000-0000EF100000}"/>
    <cellStyle name="1_BC 8 thang 2009 ve CT trong diem 5nam_Tong hop so lieu_BC cong trinh trong diem_Ke hoach 2012 theo doi (giai ngan 30.6.12) 2 4" xfId="8794" xr:uid="{00000000-0005-0000-0000-0000F0100000}"/>
    <cellStyle name="1_BC 8 thang 2009 ve CT trong diem 5nam_Tong hop so lieu_BC cong trinh trong diem_Ke hoach 2012 theo doi (giai ngan 30.6.12) 3" xfId="8795" xr:uid="{00000000-0005-0000-0000-0000F1100000}"/>
    <cellStyle name="1_BC 8 thang 2009 ve CT trong diem 5nam_Tong hop so lieu_BC cong trinh trong diem_Ke hoach 2012 theo doi (giai ngan 30.6.12) 4" xfId="8796" xr:uid="{00000000-0005-0000-0000-0000F2100000}"/>
    <cellStyle name="1_BC 8 thang 2009 ve CT trong diem 5nam_Tong hop so lieu_BC cong trinh trong diem_Ke hoach 2012 theo doi (giai ngan 30.6.12) 5" xfId="8797" xr:uid="{00000000-0005-0000-0000-0000F3100000}"/>
    <cellStyle name="1_BC 8 thang 2009 ve CT trong diem 5nam_Tong hop so lieu_BC von DTPT 6 thang 2012" xfId="8798" xr:uid="{00000000-0005-0000-0000-0000F4100000}"/>
    <cellStyle name="1_BC 8 thang 2009 ve CT trong diem 5nam_Tong hop so lieu_BC von DTPT 6 thang 2012 2" xfId="8799" xr:uid="{00000000-0005-0000-0000-0000F5100000}"/>
    <cellStyle name="1_BC 8 thang 2009 ve CT trong diem 5nam_Tong hop so lieu_BC von DTPT 6 thang 2012 2 2" xfId="8800" xr:uid="{00000000-0005-0000-0000-0000F6100000}"/>
    <cellStyle name="1_BC 8 thang 2009 ve CT trong diem 5nam_Tong hop so lieu_BC von DTPT 6 thang 2012 2 3" xfId="8801" xr:uid="{00000000-0005-0000-0000-0000F7100000}"/>
    <cellStyle name="1_BC 8 thang 2009 ve CT trong diem 5nam_Tong hop so lieu_BC von DTPT 6 thang 2012 2 4" xfId="8802" xr:uid="{00000000-0005-0000-0000-0000F8100000}"/>
    <cellStyle name="1_BC 8 thang 2009 ve CT trong diem 5nam_Tong hop so lieu_BC von DTPT 6 thang 2012 3" xfId="8803" xr:uid="{00000000-0005-0000-0000-0000F9100000}"/>
    <cellStyle name="1_BC 8 thang 2009 ve CT trong diem 5nam_Tong hop so lieu_BC von DTPT 6 thang 2012 4" xfId="8804" xr:uid="{00000000-0005-0000-0000-0000FA100000}"/>
    <cellStyle name="1_BC 8 thang 2009 ve CT trong diem 5nam_Tong hop so lieu_BC von DTPT 6 thang 2012 5" xfId="8805" xr:uid="{00000000-0005-0000-0000-0000FB100000}"/>
    <cellStyle name="1_BC 8 thang 2009 ve CT trong diem 5nam_Tong hop so lieu_Bieu du thao QD von ho tro co MT" xfId="8806" xr:uid="{00000000-0005-0000-0000-0000FC100000}"/>
    <cellStyle name="1_BC 8 thang 2009 ve CT trong diem 5nam_Tong hop so lieu_Bieu du thao QD von ho tro co MT 2" xfId="8807" xr:uid="{00000000-0005-0000-0000-0000FD100000}"/>
    <cellStyle name="1_BC 8 thang 2009 ve CT trong diem 5nam_Tong hop so lieu_Bieu du thao QD von ho tro co MT 2 2" xfId="8808" xr:uid="{00000000-0005-0000-0000-0000FE100000}"/>
    <cellStyle name="1_BC 8 thang 2009 ve CT trong diem 5nam_Tong hop so lieu_Bieu du thao QD von ho tro co MT 2 3" xfId="8809" xr:uid="{00000000-0005-0000-0000-0000FF100000}"/>
    <cellStyle name="1_BC 8 thang 2009 ve CT trong diem 5nam_Tong hop so lieu_Bieu du thao QD von ho tro co MT 2 4" xfId="8810" xr:uid="{00000000-0005-0000-0000-000000110000}"/>
    <cellStyle name="1_BC 8 thang 2009 ve CT trong diem 5nam_Tong hop so lieu_Bieu du thao QD von ho tro co MT 3" xfId="8811" xr:uid="{00000000-0005-0000-0000-000001110000}"/>
    <cellStyle name="1_BC 8 thang 2009 ve CT trong diem 5nam_Tong hop so lieu_Bieu du thao QD von ho tro co MT 4" xfId="8812" xr:uid="{00000000-0005-0000-0000-000002110000}"/>
    <cellStyle name="1_BC 8 thang 2009 ve CT trong diem 5nam_Tong hop so lieu_Bieu du thao QD von ho tro co MT 5" xfId="8813" xr:uid="{00000000-0005-0000-0000-000003110000}"/>
    <cellStyle name="1_BC 8 thang 2009 ve CT trong diem 5nam_Tong hop so lieu_Ke hoach 2012 (theo doi)" xfId="8814" xr:uid="{00000000-0005-0000-0000-000004110000}"/>
    <cellStyle name="1_BC 8 thang 2009 ve CT trong diem 5nam_Tong hop so lieu_Ke hoach 2012 (theo doi) 2" xfId="8815" xr:uid="{00000000-0005-0000-0000-000005110000}"/>
    <cellStyle name="1_BC 8 thang 2009 ve CT trong diem 5nam_Tong hop so lieu_Ke hoach 2012 (theo doi) 2 2" xfId="8816" xr:uid="{00000000-0005-0000-0000-000006110000}"/>
    <cellStyle name="1_BC 8 thang 2009 ve CT trong diem 5nam_Tong hop so lieu_Ke hoach 2012 (theo doi) 2 3" xfId="8817" xr:uid="{00000000-0005-0000-0000-000007110000}"/>
    <cellStyle name="1_BC 8 thang 2009 ve CT trong diem 5nam_Tong hop so lieu_Ke hoach 2012 (theo doi) 2 4" xfId="8818" xr:uid="{00000000-0005-0000-0000-000008110000}"/>
    <cellStyle name="1_BC 8 thang 2009 ve CT trong diem 5nam_Tong hop so lieu_Ke hoach 2012 (theo doi) 3" xfId="8819" xr:uid="{00000000-0005-0000-0000-000009110000}"/>
    <cellStyle name="1_BC 8 thang 2009 ve CT trong diem 5nam_Tong hop so lieu_Ke hoach 2012 (theo doi) 4" xfId="8820" xr:uid="{00000000-0005-0000-0000-00000A110000}"/>
    <cellStyle name="1_BC 8 thang 2009 ve CT trong diem 5nam_Tong hop so lieu_Ke hoach 2012 (theo doi) 5" xfId="8821" xr:uid="{00000000-0005-0000-0000-00000B110000}"/>
    <cellStyle name="1_BC 8 thang 2009 ve CT trong diem 5nam_Tong hop so lieu_Ke hoach 2012 theo doi (giai ngan 30.6.12)" xfId="8822" xr:uid="{00000000-0005-0000-0000-00000C110000}"/>
    <cellStyle name="1_BC 8 thang 2009 ve CT trong diem 5nam_Tong hop so lieu_Ke hoach 2012 theo doi (giai ngan 30.6.12) 2" xfId="8823" xr:uid="{00000000-0005-0000-0000-00000D110000}"/>
    <cellStyle name="1_BC 8 thang 2009 ve CT trong diem 5nam_Tong hop so lieu_Ke hoach 2012 theo doi (giai ngan 30.6.12) 2 2" xfId="8824" xr:uid="{00000000-0005-0000-0000-00000E110000}"/>
    <cellStyle name="1_BC 8 thang 2009 ve CT trong diem 5nam_Tong hop so lieu_Ke hoach 2012 theo doi (giai ngan 30.6.12) 2 3" xfId="8825" xr:uid="{00000000-0005-0000-0000-00000F110000}"/>
    <cellStyle name="1_BC 8 thang 2009 ve CT trong diem 5nam_Tong hop so lieu_Ke hoach 2012 theo doi (giai ngan 30.6.12) 2 4" xfId="8826" xr:uid="{00000000-0005-0000-0000-000010110000}"/>
    <cellStyle name="1_BC 8 thang 2009 ve CT trong diem 5nam_Tong hop so lieu_Ke hoach 2012 theo doi (giai ngan 30.6.12) 3" xfId="8827" xr:uid="{00000000-0005-0000-0000-000011110000}"/>
    <cellStyle name="1_BC 8 thang 2009 ve CT trong diem 5nam_Tong hop so lieu_Ke hoach 2012 theo doi (giai ngan 30.6.12) 4" xfId="8828" xr:uid="{00000000-0005-0000-0000-000012110000}"/>
    <cellStyle name="1_BC 8 thang 2009 ve CT trong diem 5nam_Tong hop so lieu_Ke hoach 2012 theo doi (giai ngan 30.6.12) 5" xfId="8829" xr:uid="{00000000-0005-0000-0000-000013110000}"/>
    <cellStyle name="1_BC 8 thang 2009 ve CT trong diem 5nam_Tong hop so lieu_pvhung.skhdt 20117113152041 Danh muc cong trinh trong diem" xfId="8830" xr:uid="{00000000-0005-0000-0000-000014110000}"/>
    <cellStyle name="1_BC 8 thang 2009 ve CT trong diem 5nam_Tong hop so lieu_pvhung.skhdt 20117113152041 Danh muc cong trinh trong diem 2" xfId="8831" xr:uid="{00000000-0005-0000-0000-000015110000}"/>
    <cellStyle name="1_BC 8 thang 2009 ve CT trong diem 5nam_Tong hop so lieu_pvhung.skhdt 20117113152041 Danh muc cong trinh trong diem 2 2" xfId="8832" xr:uid="{00000000-0005-0000-0000-000016110000}"/>
    <cellStyle name="1_BC 8 thang 2009 ve CT trong diem 5nam_Tong hop so lieu_pvhung.skhdt 20117113152041 Danh muc cong trinh trong diem 2 3" xfId="8833" xr:uid="{00000000-0005-0000-0000-000017110000}"/>
    <cellStyle name="1_BC 8 thang 2009 ve CT trong diem 5nam_Tong hop so lieu_pvhung.skhdt 20117113152041 Danh muc cong trinh trong diem 2 4" xfId="8834" xr:uid="{00000000-0005-0000-0000-000018110000}"/>
    <cellStyle name="1_BC 8 thang 2009 ve CT trong diem 5nam_Tong hop so lieu_pvhung.skhdt 20117113152041 Danh muc cong trinh trong diem 3" xfId="8835" xr:uid="{00000000-0005-0000-0000-000019110000}"/>
    <cellStyle name="1_BC 8 thang 2009 ve CT trong diem 5nam_Tong hop so lieu_pvhung.skhdt 20117113152041 Danh muc cong trinh trong diem 4" xfId="8836" xr:uid="{00000000-0005-0000-0000-00001A110000}"/>
    <cellStyle name="1_BC 8 thang 2009 ve CT trong diem 5nam_Tong hop so lieu_pvhung.skhdt 20117113152041 Danh muc cong trinh trong diem 5" xfId="8837" xr:uid="{00000000-0005-0000-0000-00001B110000}"/>
    <cellStyle name="1_BC 8 thang 2009 ve CT trong diem 5nam_Tong hop so lieu_pvhung.skhdt 20117113152041 Danh muc cong trinh trong diem_BC von DTPT 6 thang 2012" xfId="8838" xr:uid="{00000000-0005-0000-0000-00001C110000}"/>
    <cellStyle name="1_BC 8 thang 2009 ve CT trong diem 5nam_Tong hop so lieu_pvhung.skhdt 20117113152041 Danh muc cong trinh trong diem_BC von DTPT 6 thang 2012 2" xfId="8839" xr:uid="{00000000-0005-0000-0000-00001D110000}"/>
    <cellStyle name="1_BC 8 thang 2009 ve CT trong diem 5nam_Tong hop so lieu_pvhung.skhdt 20117113152041 Danh muc cong trinh trong diem_BC von DTPT 6 thang 2012 2 2" xfId="8840" xr:uid="{00000000-0005-0000-0000-00001E110000}"/>
    <cellStyle name="1_BC 8 thang 2009 ve CT trong diem 5nam_Tong hop so lieu_pvhung.skhdt 20117113152041 Danh muc cong trinh trong diem_BC von DTPT 6 thang 2012 2 3" xfId="8841" xr:uid="{00000000-0005-0000-0000-00001F110000}"/>
    <cellStyle name="1_BC 8 thang 2009 ve CT trong diem 5nam_Tong hop so lieu_pvhung.skhdt 20117113152041 Danh muc cong trinh trong diem_BC von DTPT 6 thang 2012 2 4" xfId="8842" xr:uid="{00000000-0005-0000-0000-000020110000}"/>
    <cellStyle name="1_BC 8 thang 2009 ve CT trong diem 5nam_Tong hop so lieu_pvhung.skhdt 20117113152041 Danh muc cong trinh trong diem_BC von DTPT 6 thang 2012 3" xfId="8843" xr:uid="{00000000-0005-0000-0000-000021110000}"/>
    <cellStyle name="1_BC 8 thang 2009 ve CT trong diem 5nam_Tong hop so lieu_pvhung.skhdt 20117113152041 Danh muc cong trinh trong diem_BC von DTPT 6 thang 2012 4" xfId="8844" xr:uid="{00000000-0005-0000-0000-000022110000}"/>
    <cellStyle name="1_BC 8 thang 2009 ve CT trong diem 5nam_Tong hop so lieu_pvhung.skhdt 20117113152041 Danh muc cong trinh trong diem_BC von DTPT 6 thang 2012 5" xfId="8845" xr:uid="{00000000-0005-0000-0000-000023110000}"/>
    <cellStyle name="1_BC 8 thang 2009 ve CT trong diem 5nam_Tong hop so lieu_pvhung.skhdt 20117113152041 Danh muc cong trinh trong diem_Bieu du thao QD von ho tro co MT" xfId="8846" xr:uid="{00000000-0005-0000-0000-000024110000}"/>
    <cellStyle name="1_BC 8 thang 2009 ve CT trong diem 5nam_Tong hop so lieu_pvhung.skhdt 20117113152041 Danh muc cong trinh trong diem_Bieu du thao QD von ho tro co MT 2" xfId="8847" xr:uid="{00000000-0005-0000-0000-000025110000}"/>
    <cellStyle name="1_BC 8 thang 2009 ve CT trong diem 5nam_Tong hop so lieu_pvhung.skhdt 20117113152041 Danh muc cong trinh trong diem_Bieu du thao QD von ho tro co MT 2 2" xfId="8848" xr:uid="{00000000-0005-0000-0000-000026110000}"/>
    <cellStyle name="1_BC 8 thang 2009 ve CT trong diem 5nam_Tong hop so lieu_pvhung.skhdt 20117113152041 Danh muc cong trinh trong diem_Bieu du thao QD von ho tro co MT 2 3" xfId="8849" xr:uid="{00000000-0005-0000-0000-000027110000}"/>
    <cellStyle name="1_BC 8 thang 2009 ve CT trong diem 5nam_Tong hop so lieu_pvhung.skhdt 20117113152041 Danh muc cong trinh trong diem_Bieu du thao QD von ho tro co MT 2 4" xfId="8850" xr:uid="{00000000-0005-0000-0000-000028110000}"/>
    <cellStyle name="1_BC 8 thang 2009 ve CT trong diem 5nam_Tong hop so lieu_pvhung.skhdt 20117113152041 Danh muc cong trinh trong diem_Bieu du thao QD von ho tro co MT 3" xfId="8851" xr:uid="{00000000-0005-0000-0000-000029110000}"/>
    <cellStyle name="1_BC 8 thang 2009 ve CT trong diem 5nam_Tong hop so lieu_pvhung.skhdt 20117113152041 Danh muc cong trinh trong diem_Bieu du thao QD von ho tro co MT 4" xfId="8852" xr:uid="{00000000-0005-0000-0000-00002A110000}"/>
    <cellStyle name="1_BC 8 thang 2009 ve CT trong diem 5nam_Tong hop so lieu_pvhung.skhdt 20117113152041 Danh muc cong trinh trong diem_Bieu du thao QD von ho tro co MT 5" xfId="8853" xr:uid="{00000000-0005-0000-0000-00002B110000}"/>
    <cellStyle name="1_BC 8 thang 2009 ve CT trong diem 5nam_Tong hop so lieu_pvhung.skhdt 20117113152041 Danh muc cong trinh trong diem_Ke hoach 2012 (theo doi)" xfId="8854" xr:uid="{00000000-0005-0000-0000-00002C110000}"/>
    <cellStyle name="1_BC 8 thang 2009 ve CT trong diem 5nam_Tong hop so lieu_pvhung.skhdt 20117113152041 Danh muc cong trinh trong diem_Ke hoach 2012 (theo doi) 2" xfId="8855" xr:uid="{00000000-0005-0000-0000-00002D110000}"/>
    <cellStyle name="1_BC 8 thang 2009 ve CT trong diem 5nam_Tong hop so lieu_pvhung.skhdt 20117113152041 Danh muc cong trinh trong diem_Ke hoach 2012 (theo doi) 2 2" xfId="8856" xr:uid="{00000000-0005-0000-0000-00002E110000}"/>
    <cellStyle name="1_BC 8 thang 2009 ve CT trong diem 5nam_Tong hop so lieu_pvhung.skhdt 20117113152041 Danh muc cong trinh trong diem_Ke hoach 2012 (theo doi) 2 3" xfId="8857" xr:uid="{00000000-0005-0000-0000-00002F110000}"/>
    <cellStyle name="1_BC 8 thang 2009 ve CT trong diem 5nam_Tong hop so lieu_pvhung.skhdt 20117113152041 Danh muc cong trinh trong diem_Ke hoach 2012 (theo doi) 2 4" xfId="8858" xr:uid="{00000000-0005-0000-0000-000030110000}"/>
    <cellStyle name="1_BC 8 thang 2009 ve CT trong diem 5nam_Tong hop so lieu_pvhung.skhdt 20117113152041 Danh muc cong trinh trong diem_Ke hoach 2012 (theo doi) 3" xfId="8859" xr:uid="{00000000-0005-0000-0000-000031110000}"/>
    <cellStyle name="1_BC 8 thang 2009 ve CT trong diem 5nam_Tong hop so lieu_pvhung.skhdt 20117113152041 Danh muc cong trinh trong diem_Ke hoach 2012 (theo doi) 4" xfId="8860" xr:uid="{00000000-0005-0000-0000-000032110000}"/>
    <cellStyle name="1_BC 8 thang 2009 ve CT trong diem 5nam_Tong hop so lieu_pvhung.skhdt 20117113152041 Danh muc cong trinh trong diem_Ke hoach 2012 (theo doi) 5" xfId="8861" xr:uid="{00000000-0005-0000-0000-000033110000}"/>
    <cellStyle name="1_BC 8 thang 2009 ve CT trong diem 5nam_Tong hop so lieu_pvhung.skhdt 20117113152041 Danh muc cong trinh trong diem_Ke hoach 2012 theo doi (giai ngan 30.6.12)" xfId="8862" xr:uid="{00000000-0005-0000-0000-000034110000}"/>
    <cellStyle name="1_BC 8 thang 2009 ve CT trong diem 5nam_Tong hop so lieu_pvhung.skhdt 20117113152041 Danh muc cong trinh trong diem_Ke hoach 2012 theo doi (giai ngan 30.6.12) 2" xfId="8863" xr:uid="{00000000-0005-0000-0000-000035110000}"/>
    <cellStyle name="1_BC 8 thang 2009 ve CT trong diem 5nam_Tong hop so lieu_pvhung.skhdt 20117113152041 Danh muc cong trinh trong diem_Ke hoach 2012 theo doi (giai ngan 30.6.12) 2 2" xfId="8864" xr:uid="{00000000-0005-0000-0000-000036110000}"/>
    <cellStyle name="1_BC 8 thang 2009 ve CT trong diem 5nam_Tong hop so lieu_pvhung.skhdt 20117113152041 Danh muc cong trinh trong diem_Ke hoach 2012 theo doi (giai ngan 30.6.12) 2 3" xfId="8865" xr:uid="{00000000-0005-0000-0000-000037110000}"/>
    <cellStyle name="1_BC 8 thang 2009 ve CT trong diem 5nam_Tong hop so lieu_pvhung.skhdt 20117113152041 Danh muc cong trinh trong diem_Ke hoach 2012 theo doi (giai ngan 30.6.12) 2 4" xfId="8866" xr:uid="{00000000-0005-0000-0000-000038110000}"/>
    <cellStyle name="1_BC 8 thang 2009 ve CT trong diem 5nam_Tong hop so lieu_pvhung.skhdt 20117113152041 Danh muc cong trinh trong diem_Ke hoach 2012 theo doi (giai ngan 30.6.12) 3" xfId="8867" xr:uid="{00000000-0005-0000-0000-000039110000}"/>
    <cellStyle name="1_BC 8 thang 2009 ve CT trong diem 5nam_Tong hop so lieu_pvhung.skhdt 20117113152041 Danh muc cong trinh trong diem_Ke hoach 2012 theo doi (giai ngan 30.6.12) 4" xfId="8868" xr:uid="{00000000-0005-0000-0000-00003A110000}"/>
    <cellStyle name="1_BC 8 thang 2009 ve CT trong diem 5nam_Tong hop so lieu_pvhung.skhdt 20117113152041 Danh muc cong trinh trong diem_Ke hoach 2012 theo doi (giai ngan 30.6.12) 5" xfId="8869" xr:uid="{00000000-0005-0000-0000-00003B110000}"/>
    <cellStyle name="1_BC 8 thang 2009 ve CT trong diem 5nam_Worksheet in D: My Documents Ke Hoach KH cac nam Nam 2014 Bao cao ve Ke hoach nam 2014 ( Hoan chinh sau TL voi Bo KH)" xfId="8870" xr:uid="{00000000-0005-0000-0000-00003C110000}"/>
    <cellStyle name="1_BC 8 thang 2009 ve CT trong diem 5nam_Worksheet in D: My Documents Ke Hoach KH cac nam Nam 2014 Bao cao ve Ke hoach nam 2014 ( Hoan chinh sau TL voi Bo KH) 2" xfId="8871" xr:uid="{00000000-0005-0000-0000-00003D110000}"/>
    <cellStyle name="1_BC 8 thang 2009 ve CT trong diem 5nam_Worksheet in D: My Documents Ke Hoach KH cac nam Nam 2014 Bao cao ve Ke hoach nam 2014 ( Hoan chinh sau TL voi Bo KH) 2 2" xfId="8872" xr:uid="{00000000-0005-0000-0000-00003E110000}"/>
    <cellStyle name="1_BC 8 thang 2009 ve CT trong diem 5nam_Worksheet in D: My Documents Ke Hoach KH cac nam Nam 2014 Bao cao ve Ke hoach nam 2014 ( Hoan chinh sau TL voi Bo KH) 2 3" xfId="8873" xr:uid="{00000000-0005-0000-0000-00003F110000}"/>
    <cellStyle name="1_BC 8 thang 2009 ve CT trong diem 5nam_Worksheet in D: My Documents Ke Hoach KH cac nam Nam 2014 Bao cao ve Ke hoach nam 2014 ( Hoan chinh sau TL voi Bo KH) 2 4" xfId="8874" xr:uid="{00000000-0005-0000-0000-000040110000}"/>
    <cellStyle name="1_BC 8 thang 2009 ve CT trong diem 5nam_Worksheet in D: My Documents Ke Hoach KH cac nam Nam 2014 Bao cao ve Ke hoach nam 2014 ( Hoan chinh sau TL voi Bo KH) 3" xfId="8875" xr:uid="{00000000-0005-0000-0000-000041110000}"/>
    <cellStyle name="1_BC 8 thang 2009 ve CT trong diem 5nam_Worksheet in D: My Documents Ke Hoach KH cac nam Nam 2014 Bao cao ve Ke hoach nam 2014 ( Hoan chinh sau TL voi Bo KH) 4" xfId="8876" xr:uid="{00000000-0005-0000-0000-000042110000}"/>
    <cellStyle name="1_BC 8 thang 2009 ve CT trong diem 5nam_Worksheet in D: My Documents Ke Hoach KH cac nam Nam 2014 Bao cao ve Ke hoach nam 2014 ( Hoan chinh sau TL voi Bo KH) 5" xfId="8877" xr:uid="{00000000-0005-0000-0000-000043110000}"/>
    <cellStyle name="1_BC cong trinh trong diem" xfId="8878" xr:uid="{00000000-0005-0000-0000-000044110000}"/>
    <cellStyle name="1_BC cong trinh trong diem 2" xfId="8879" xr:uid="{00000000-0005-0000-0000-000045110000}"/>
    <cellStyle name="1_BC cong trinh trong diem 2 2" xfId="8880" xr:uid="{00000000-0005-0000-0000-000046110000}"/>
    <cellStyle name="1_BC cong trinh trong diem 2 2 2" xfId="8881" xr:uid="{00000000-0005-0000-0000-000047110000}"/>
    <cellStyle name="1_BC cong trinh trong diem 2 2 3" xfId="8882" xr:uid="{00000000-0005-0000-0000-000048110000}"/>
    <cellStyle name="1_BC cong trinh trong diem 2 2 4" xfId="8883" xr:uid="{00000000-0005-0000-0000-000049110000}"/>
    <cellStyle name="1_BC cong trinh trong diem 2 3" xfId="8884" xr:uid="{00000000-0005-0000-0000-00004A110000}"/>
    <cellStyle name="1_BC cong trinh trong diem 2 4" xfId="8885" xr:uid="{00000000-0005-0000-0000-00004B110000}"/>
    <cellStyle name="1_BC cong trinh trong diem 2 5" xfId="8886" xr:uid="{00000000-0005-0000-0000-00004C110000}"/>
    <cellStyle name="1_BC cong trinh trong diem 3" xfId="8887" xr:uid="{00000000-0005-0000-0000-00004D110000}"/>
    <cellStyle name="1_BC cong trinh trong diem 3 2" xfId="8888" xr:uid="{00000000-0005-0000-0000-00004E110000}"/>
    <cellStyle name="1_BC cong trinh trong diem 3 3" xfId="8889" xr:uid="{00000000-0005-0000-0000-00004F110000}"/>
    <cellStyle name="1_BC cong trinh trong diem 3 4" xfId="8890" xr:uid="{00000000-0005-0000-0000-000050110000}"/>
    <cellStyle name="1_BC cong trinh trong diem 4" xfId="8891" xr:uid="{00000000-0005-0000-0000-000051110000}"/>
    <cellStyle name="1_BC cong trinh trong diem 5" xfId="8892" xr:uid="{00000000-0005-0000-0000-000052110000}"/>
    <cellStyle name="1_BC cong trinh trong diem 6" xfId="8893" xr:uid="{00000000-0005-0000-0000-000053110000}"/>
    <cellStyle name="1_BC cong trinh trong diem_BC von DTPT 6 thang 2012" xfId="8894" xr:uid="{00000000-0005-0000-0000-000054110000}"/>
    <cellStyle name="1_BC cong trinh trong diem_BC von DTPT 6 thang 2012 2" xfId="8895" xr:uid="{00000000-0005-0000-0000-000055110000}"/>
    <cellStyle name="1_BC cong trinh trong diem_BC von DTPT 6 thang 2012 2 2" xfId="8896" xr:uid="{00000000-0005-0000-0000-000056110000}"/>
    <cellStyle name="1_BC cong trinh trong diem_BC von DTPT 6 thang 2012 2 2 2" xfId="8897" xr:uid="{00000000-0005-0000-0000-000057110000}"/>
    <cellStyle name="1_BC cong trinh trong diem_BC von DTPT 6 thang 2012 2 2 3" xfId="8898" xr:uid="{00000000-0005-0000-0000-000058110000}"/>
    <cellStyle name="1_BC cong trinh trong diem_BC von DTPT 6 thang 2012 2 2 4" xfId="8899" xr:uid="{00000000-0005-0000-0000-000059110000}"/>
    <cellStyle name="1_BC cong trinh trong diem_BC von DTPT 6 thang 2012 2 3" xfId="8900" xr:uid="{00000000-0005-0000-0000-00005A110000}"/>
    <cellStyle name="1_BC cong trinh trong diem_BC von DTPT 6 thang 2012 2 4" xfId="8901" xr:uid="{00000000-0005-0000-0000-00005B110000}"/>
    <cellStyle name="1_BC cong trinh trong diem_BC von DTPT 6 thang 2012 2 5" xfId="8902" xr:uid="{00000000-0005-0000-0000-00005C110000}"/>
    <cellStyle name="1_BC cong trinh trong diem_BC von DTPT 6 thang 2012 3" xfId="8903" xr:uid="{00000000-0005-0000-0000-00005D110000}"/>
    <cellStyle name="1_BC cong trinh trong diem_BC von DTPT 6 thang 2012 3 2" xfId="8904" xr:uid="{00000000-0005-0000-0000-00005E110000}"/>
    <cellStyle name="1_BC cong trinh trong diem_BC von DTPT 6 thang 2012 3 3" xfId="8905" xr:uid="{00000000-0005-0000-0000-00005F110000}"/>
    <cellStyle name="1_BC cong trinh trong diem_BC von DTPT 6 thang 2012 3 4" xfId="8906" xr:uid="{00000000-0005-0000-0000-000060110000}"/>
    <cellStyle name="1_BC cong trinh trong diem_BC von DTPT 6 thang 2012 4" xfId="8907" xr:uid="{00000000-0005-0000-0000-000061110000}"/>
    <cellStyle name="1_BC cong trinh trong diem_BC von DTPT 6 thang 2012 5" xfId="8908" xr:uid="{00000000-0005-0000-0000-000062110000}"/>
    <cellStyle name="1_BC cong trinh trong diem_BC von DTPT 6 thang 2012 6" xfId="8909" xr:uid="{00000000-0005-0000-0000-000063110000}"/>
    <cellStyle name="1_BC cong trinh trong diem_Bieu du thao QD von ho tro co MT" xfId="8910" xr:uid="{00000000-0005-0000-0000-000064110000}"/>
    <cellStyle name="1_BC cong trinh trong diem_Bieu du thao QD von ho tro co MT 2" xfId="8911" xr:uid="{00000000-0005-0000-0000-000065110000}"/>
    <cellStyle name="1_BC cong trinh trong diem_Bieu du thao QD von ho tro co MT 2 2" xfId="8912" xr:uid="{00000000-0005-0000-0000-000066110000}"/>
    <cellStyle name="1_BC cong trinh trong diem_Bieu du thao QD von ho tro co MT 2 2 2" xfId="8913" xr:uid="{00000000-0005-0000-0000-000067110000}"/>
    <cellStyle name="1_BC cong trinh trong diem_Bieu du thao QD von ho tro co MT 2 2 3" xfId="8914" xr:uid="{00000000-0005-0000-0000-000068110000}"/>
    <cellStyle name="1_BC cong trinh trong diem_Bieu du thao QD von ho tro co MT 2 2 4" xfId="8915" xr:uid="{00000000-0005-0000-0000-000069110000}"/>
    <cellStyle name="1_BC cong trinh trong diem_Bieu du thao QD von ho tro co MT 2 3" xfId="8916" xr:uid="{00000000-0005-0000-0000-00006A110000}"/>
    <cellStyle name="1_BC cong trinh trong diem_Bieu du thao QD von ho tro co MT 2 4" xfId="8917" xr:uid="{00000000-0005-0000-0000-00006B110000}"/>
    <cellStyle name="1_BC cong trinh trong diem_Bieu du thao QD von ho tro co MT 2 5" xfId="8918" xr:uid="{00000000-0005-0000-0000-00006C110000}"/>
    <cellStyle name="1_BC cong trinh trong diem_Bieu du thao QD von ho tro co MT 3" xfId="8919" xr:uid="{00000000-0005-0000-0000-00006D110000}"/>
    <cellStyle name="1_BC cong trinh trong diem_Bieu du thao QD von ho tro co MT 3 2" xfId="8920" xr:uid="{00000000-0005-0000-0000-00006E110000}"/>
    <cellStyle name="1_BC cong trinh trong diem_Bieu du thao QD von ho tro co MT 3 3" xfId="8921" xr:uid="{00000000-0005-0000-0000-00006F110000}"/>
    <cellStyle name="1_BC cong trinh trong diem_Bieu du thao QD von ho tro co MT 3 4" xfId="8922" xr:uid="{00000000-0005-0000-0000-000070110000}"/>
    <cellStyle name="1_BC cong trinh trong diem_Bieu du thao QD von ho tro co MT 4" xfId="8923" xr:uid="{00000000-0005-0000-0000-000071110000}"/>
    <cellStyle name="1_BC cong trinh trong diem_Bieu du thao QD von ho tro co MT 5" xfId="8924" xr:uid="{00000000-0005-0000-0000-000072110000}"/>
    <cellStyle name="1_BC cong trinh trong diem_Bieu du thao QD von ho tro co MT 6" xfId="8925" xr:uid="{00000000-0005-0000-0000-000073110000}"/>
    <cellStyle name="1_BC cong trinh trong diem_Ke hoach 2012 (theo doi)" xfId="8926" xr:uid="{00000000-0005-0000-0000-000074110000}"/>
    <cellStyle name="1_BC cong trinh trong diem_Ke hoach 2012 (theo doi) 2" xfId="8927" xr:uid="{00000000-0005-0000-0000-000075110000}"/>
    <cellStyle name="1_BC cong trinh trong diem_Ke hoach 2012 (theo doi) 2 2" xfId="8928" xr:uid="{00000000-0005-0000-0000-000076110000}"/>
    <cellStyle name="1_BC cong trinh trong diem_Ke hoach 2012 (theo doi) 2 2 2" xfId="8929" xr:uid="{00000000-0005-0000-0000-000077110000}"/>
    <cellStyle name="1_BC cong trinh trong diem_Ke hoach 2012 (theo doi) 2 2 3" xfId="8930" xr:uid="{00000000-0005-0000-0000-000078110000}"/>
    <cellStyle name="1_BC cong trinh trong diem_Ke hoach 2012 (theo doi) 2 2 4" xfId="8931" xr:uid="{00000000-0005-0000-0000-000079110000}"/>
    <cellStyle name="1_BC cong trinh trong diem_Ke hoach 2012 (theo doi) 2 3" xfId="8932" xr:uid="{00000000-0005-0000-0000-00007A110000}"/>
    <cellStyle name="1_BC cong trinh trong diem_Ke hoach 2012 (theo doi) 2 4" xfId="8933" xr:uid="{00000000-0005-0000-0000-00007B110000}"/>
    <cellStyle name="1_BC cong trinh trong diem_Ke hoach 2012 (theo doi) 2 5" xfId="8934" xr:uid="{00000000-0005-0000-0000-00007C110000}"/>
    <cellStyle name="1_BC cong trinh trong diem_Ke hoach 2012 (theo doi) 3" xfId="8935" xr:uid="{00000000-0005-0000-0000-00007D110000}"/>
    <cellStyle name="1_BC cong trinh trong diem_Ke hoach 2012 (theo doi) 3 2" xfId="8936" xr:uid="{00000000-0005-0000-0000-00007E110000}"/>
    <cellStyle name="1_BC cong trinh trong diem_Ke hoach 2012 (theo doi) 3 3" xfId="8937" xr:uid="{00000000-0005-0000-0000-00007F110000}"/>
    <cellStyle name="1_BC cong trinh trong diem_Ke hoach 2012 (theo doi) 3 4" xfId="8938" xr:uid="{00000000-0005-0000-0000-000080110000}"/>
    <cellStyle name="1_BC cong trinh trong diem_Ke hoach 2012 (theo doi) 4" xfId="8939" xr:uid="{00000000-0005-0000-0000-000081110000}"/>
    <cellStyle name="1_BC cong trinh trong diem_Ke hoach 2012 (theo doi) 5" xfId="8940" xr:uid="{00000000-0005-0000-0000-000082110000}"/>
    <cellStyle name="1_BC cong trinh trong diem_Ke hoach 2012 (theo doi) 6" xfId="8941" xr:uid="{00000000-0005-0000-0000-000083110000}"/>
    <cellStyle name="1_BC cong trinh trong diem_Ke hoach 2012 theo doi (giai ngan 30.6.12)" xfId="8942" xr:uid="{00000000-0005-0000-0000-000084110000}"/>
    <cellStyle name="1_BC cong trinh trong diem_Ke hoach 2012 theo doi (giai ngan 30.6.12) 2" xfId="8943" xr:uid="{00000000-0005-0000-0000-000085110000}"/>
    <cellStyle name="1_BC cong trinh trong diem_Ke hoach 2012 theo doi (giai ngan 30.6.12) 2 2" xfId="8944" xr:uid="{00000000-0005-0000-0000-000086110000}"/>
    <cellStyle name="1_BC cong trinh trong diem_Ke hoach 2012 theo doi (giai ngan 30.6.12) 2 2 2" xfId="8945" xr:uid="{00000000-0005-0000-0000-000087110000}"/>
    <cellStyle name="1_BC cong trinh trong diem_Ke hoach 2012 theo doi (giai ngan 30.6.12) 2 2 3" xfId="8946" xr:uid="{00000000-0005-0000-0000-000088110000}"/>
    <cellStyle name="1_BC cong trinh trong diem_Ke hoach 2012 theo doi (giai ngan 30.6.12) 2 2 4" xfId="8947" xr:uid="{00000000-0005-0000-0000-000089110000}"/>
    <cellStyle name="1_BC cong trinh trong diem_Ke hoach 2012 theo doi (giai ngan 30.6.12) 2 3" xfId="8948" xr:uid="{00000000-0005-0000-0000-00008A110000}"/>
    <cellStyle name="1_BC cong trinh trong diem_Ke hoach 2012 theo doi (giai ngan 30.6.12) 2 4" xfId="8949" xr:uid="{00000000-0005-0000-0000-00008B110000}"/>
    <cellStyle name="1_BC cong trinh trong diem_Ke hoach 2012 theo doi (giai ngan 30.6.12) 2 5" xfId="8950" xr:uid="{00000000-0005-0000-0000-00008C110000}"/>
    <cellStyle name="1_BC cong trinh trong diem_Ke hoach 2012 theo doi (giai ngan 30.6.12) 3" xfId="8951" xr:uid="{00000000-0005-0000-0000-00008D110000}"/>
    <cellStyle name="1_BC cong trinh trong diem_Ke hoach 2012 theo doi (giai ngan 30.6.12) 3 2" xfId="8952" xr:uid="{00000000-0005-0000-0000-00008E110000}"/>
    <cellStyle name="1_BC cong trinh trong diem_Ke hoach 2012 theo doi (giai ngan 30.6.12) 3 3" xfId="8953" xr:uid="{00000000-0005-0000-0000-00008F110000}"/>
    <cellStyle name="1_BC cong trinh trong diem_Ke hoach 2012 theo doi (giai ngan 30.6.12) 3 4" xfId="8954" xr:uid="{00000000-0005-0000-0000-000090110000}"/>
    <cellStyle name="1_BC cong trinh trong diem_Ke hoach 2012 theo doi (giai ngan 30.6.12) 4" xfId="8955" xr:uid="{00000000-0005-0000-0000-000091110000}"/>
    <cellStyle name="1_BC cong trinh trong diem_Ke hoach 2012 theo doi (giai ngan 30.6.12) 5" xfId="8956" xr:uid="{00000000-0005-0000-0000-000092110000}"/>
    <cellStyle name="1_BC cong trinh trong diem_Ke hoach 2012 theo doi (giai ngan 30.6.12) 6" xfId="8957" xr:uid="{00000000-0005-0000-0000-000093110000}"/>
    <cellStyle name="1_BC nam 2007 (UB)" xfId="8958" xr:uid="{00000000-0005-0000-0000-000094110000}"/>
    <cellStyle name="1_BC nam 2007 (UB) 2" xfId="8959" xr:uid="{00000000-0005-0000-0000-000095110000}"/>
    <cellStyle name="1_BC nam 2007 (UB) 2 2" xfId="8960" xr:uid="{00000000-0005-0000-0000-000096110000}"/>
    <cellStyle name="1_BC nam 2007 (UB) 2 3" xfId="8961" xr:uid="{00000000-0005-0000-0000-000097110000}"/>
    <cellStyle name="1_BC nam 2007 (UB) 2 4" xfId="8962" xr:uid="{00000000-0005-0000-0000-000098110000}"/>
    <cellStyle name="1_BC nam 2007 (UB) 3" xfId="8963" xr:uid="{00000000-0005-0000-0000-000099110000}"/>
    <cellStyle name="1_BC nam 2007 (UB) 4" xfId="8964" xr:uid="{00000000-0005-0000-0000-00009A110000}"/>
    <cellStyle name="1_BC nam 2007 (UB) 5" xfId="8965" xr:uid="{00000000-0005-0000-0000-00009B110000}"/>
    <cellStyle name="1_BC nam 2007 (UB)_1 Bieu 6 thang nam 2011" xfId="8966" xr:uid="{00000000-0005-0000-0000-00009C110000}"/>
    <cellStyle name="1_BC nam 2007 (UB)_1 Bieu 6 thang nam 2011 2" xfId="8967" xr:uid="{00000000-0005-0000-0000-00009D110000}"/>
    <cellStyle name="1_BC nam 2007 (UB)_1 Bieu 6 thang nam 2011 2 2" xfId="8968" xr:uid="{00000000-0005-0000-0000-00009E110000}"/>
    <cellStyle name="1_BC nam 2007 (UB)_1 Bieu 6 thang nam 2011 2 2 2" xfId="8969" xr:uid="{00000000-0005-0000-0000-00009F110000}"/>
    <cellStyle name="1_BC nam 2007 (UB)_1 Bieu 6 thang nam 2011 2 2 3" xfId="8970" xr:uid="{00000000-0005-0000-0000-0000A0110000}"/>
    <cellStyle name="1_BC nam 2007 (UB)_1 Bieu 6 thang nam 2011 2 2 4" xfId="8971" xr:uid="{00000000-0005-0000-0000-0000A1110000}"/>
    <cellStyle name="1_BC nam 2007 (UB)_1 Bieu 6 thang nam 2011 2 3" xfId="8972" xr:uid="{00000000-0005-0000-0000-0000A2110000}"/>
    <cellStyle name="1_BC nam 2007 (UB)_1 Bieu 6 thang nam 2011 2 4" xfId="8973" xr:uid="{00000000-0005-0000-0000-0000A3110000}"/>
    <cellStyle name="1_BC nam 2007 (UB)_1 Bieu 6 thang nam 2011 2 5" xfId="8974" xr:uid="{00000000-0005-0000-0000-0000A4110000}"/>
    <cellStyle name="1_BC nam 2007 (UB)_1 Bieu 6 thang nam 2011 3" xfId="8975" xr:uid="{00000000-0005-0000-0000-0000A5110000}"/>
    <cellStyle name="1_BC nam 2007 (UB)_1 Bieu 6 thang nam 2011 3 2" xfId="8976" xr:uid="{00000000-0005-0000-0000-0000A6110000}"/>
    <cellStyle name="1_BC nam 2007 (UB)_1 Bieu 6 thang nam 2011 3 3" xfId="8977" xr:uid="{00000000-0005-0000-0000-0000A7110000}"/>
    <cellStyle name="1_BC nam 2007 (UB)_1 Bieu 6 thang nam 2011 3 4" xfId="8978" xr:uid="{00000000-0005-0000-0000-0000A8110000}"/>
    <cellStyle name="1_BC nam 2007 (UB)_1 Bieu 6 thang nam 2011 4" xfId="8979" xr:uid="{00000000-0005-0000-0000-0000A9110000}"/>
    <cellStyle name="1_BC nam 2007 (UB)_1 Bieu 6 thang nam 2011 5" xfId="8980" xr:uid="{00000000-0005-0000-0000-0000AA110000}"/>
    <cellStyle name="1_BC nam 2007 (UB)_1 Bieu 6 thang nam 2011 6" xfId="8981" xr:uid="{00000000-0005-0000-0000-0000AB110000}"/>
    <cellStyle name="1_BC nam 2007 (UB)_1 Bieu 6 thang nam 2011_BC von DTPT 6 thang 2012" xfId="8982" xr:uid="{00000000-0005-0000-0000-0000AC110000}"/>
    <cellStyle name="1_BC nam 2007 (UB)_1 Bieu 6 thang nam 2011_BC von DTPT 6 thang 2012 2" xfId="8983" xr:uid="{00000000-0005-0000-0000-0000AD110000}"/>
    <cellStyle name="1_BC nam 2007 (UB)_1 Bieu 6 thang nam 2011_BC von DTPT 6 thang 2012 2 2" xfId="8984" xr:uid="{00000000-0005-0000-0000-0000AE110000}"/>
    <cellStyle name="1_BC nam 2007 (UB)_1 Bieu 6 thang nam 2011_BC von DTPT 6 thang 2012 2 2 2" xfId="8985" xr:uid="{00000000-0005-0000-0000-0000AF110000}"/>
    <cellStyle name="1_BC nam 2007 (UB)_1 Bieu 6 thang nam 2011_BC von DTPT 6 thang 2012 2 2 3" xfId="8986" xr:uid="{00000000-0005-0000-0000-0000B0110000}"/>
    <cellStyle name="1_BC nam 2007 (UB)_1 Bieu 6 thang nam 2011_BC von DTPT 6 thang 2012 2 2 4" xfId="8987" xr:uid="{00000000-0005-0000-0000-0000B1110000}"/>
    <cellStyle name="1_BC nam 2007 (UB)_1 Bieu 6 thang nam 2011_BC von DTPT 6 thang 2012 2 3" xfId="8988" xr:uid="{00000000-0005-0000-0000-0000B2110000}"/>
    <cellStyle name="1_BC nam 2007 (UB)_1 Bieu 6 thang nam 2011_BC von DTPT 6 thang 2012 2 4" xfId="8989" xr:uid="{00000000-0005-0000-0000-0000B3110000}"/>
    <cellStyle name="1_BC nam 2007 (UB)_1 Bieu 6 thang nam 2011_BC von DTPT 6 thang 2012 2 5" xfId="8990" xr:uid="{00000000-0005-0000-0000-0000B4110000}"/>
    <cellStyle name="1_BC nam 2007 (UB)_1 Bieu 6 thang nam 2011_BC von DTPT 6 thang 2012 3" xfId="8991" xr:uid="{00000000-0005-0000-0000-0000B5110000}"/>
    <cellStyle name="1_BC nam 2007 (UB)_1 Bieu 6 thang nam 2011_BC von DTPT 6 thang 2012 3 2" xfId="8992" xr:uid="{00000000-0005-0000-0000-0000B6110000}"/>
    <cellStyle name="1_BC nam 2007 (UB)_1 Bieu 6 thang nam 2011_BC von DTPT 6 thang 2012 3 3" xfId="8993" xr:uid="{00000000-0005-0000-0000-0000B7110000}"/>
    <cellStyle name="1_BC nam 2007 (UB)_1 Bieu 6 thang nam 2011_BC von DTPT 6 thang 2012 3 4" xfId="8994" xr:uid="{00000000-0005-0000-0000-0000B8110000}"/>
    <cellStyle name="1_BC nam 2007 (UB)_1 Bieu 6 thang nam 2011_BC von DTPT 6 thang 2012 4" xfId="8995" xr:uid="{00000000-0005-0000-0000-0000B9110000}"/>
    <cellStyle name="1_BC nam 2007 (UB)_1 Bieu 6 thang nam 2011_BC von DTPT 6 thang 2012 5" xfId="8996" xr:uid="{00000000-0005-0000-0000-0000BA110000}"/>
    <cellStyle name="1_BC nam 2007 (UB)_1 Bieu 6 thang nam 2011_BC von DTPT 6 thang 2012 6" xfId="8997" xr:uid="{00000000-0005-0000-0000-0000BB110000}"/>
    <cellStyle name="1_BC nam 2007 (UB)_1 Bieu 6 thang nam 2011_Bieu du thao QD von ho tro co MT" xfId="8998" xr:uid="{00000000-0005-0000-0000-0000BC110000}"/>
    <cellStyle name="1_BC nam 2007 (UB)_1 Bieu 6 thang nam 2011_Bieu du thao QD von ho tro co MT 2" xfId="8999" xr:uid="{00000000-0005-0000-0000-0000BD110000}"/>
    <cellStyle name="1_BC nam 2007 (UB)_1 Bieu 6 thang nam 2011_Bieu du thao QD von ho tro co MT 2 2" xfId="9000" xr:uid="{00000000-0005-0000-0000-0000BE110000}"/>
    <cellStyle name="1_BC nam 2007 (UB)_1 Bieu 6 thang nam 2011_Bieu du thao QD von ho tro co MT 2 2 2" xfId="9001" xr:uid="{00000000-0005-0000-0000-0000BF110000}"/>
    <cellStyle name="1_BC nam 2007 (UB)_1 Bieu 6 thang nam 2011_Bieu du thao QD von ho tro co MT 2 2 3" xfId="9002" xr:uid="{00000000-0005-0000-0000-0000C0110000}"/>
    <cellStyle name="1_BC nam 2007 (UB)_1 Bieu 6 thang nam 2011_Bieu du thao QD von ho tro co MT 2 2 4" xfId="9003" xr:uid="{00000000-0005-0000-0000-0000C1110000}"/>
    <cellStyle name="1_BC nam 2007 (UB)_1 Bieu 6 thang nam 2011_Bieu du thao QD von ho tro co MT 2 3" xfId="9004" xr:uid="{00000000-0005-0000-0000-0000C2110000}"/>
    <cellStyle name="1_BC nam 2007 (UB)_1 Bieu 6 thang nam 2011_Bieu du thao QD von ho tro co MT 2 4" xfId="9005" xr:uid="{00000000-0005-0000-0000-0000C3110000}"/>
    <cellStyle name="1_BC nam 2007 (UB)_1 Bieu 6 thang nam 2011_Bieu du thao QD von ho tro co MT 2 5" xfId="9006" xr:uid="{00000000-0005-0000-0000-0000C4110000}"/>
    <cellStyle name="1_BC nam 2007 (UB)_1 Bieu 6 thang nam 2011_Bieu du thao QD von ho tro co MT 3" xfId="9007" xr:uid="{00000000-0005-0000-0000-0000C5110000}"/>
    <cellStyle name="1_BC nam 2007 (UB)_1 Bieu 6 thang nam 2011_Bieu du thao QD von ho tro co MT 3 2" xfId="9008" xr:uid="{00000000-0005-0000-0000-0000C6110000}"/>
    <cellStyle name="1_BC nam 2007 (UB)_1 Bieu 6 thang nam 2011_Bieu du thao QD von ho tro co MT 3 3" xfId="9009" xr:uid="{00000000-0005-0000-0000-0000C7110000}"/>
    <cellStyle name="1_BC nam 2007 (UB)_1 Bieu 6 thang nam 2011_Bieu du thao QD von ho tro co MT 3 4" xfId="9010" xr:uid="{00000000-0005-0000-0000-0000C8110000}"/>
    <cellStyle name="1_BC nam 2007 (UB)_1 Bieu 6 thang nam 2011_Bieu du thao QD von ho tro co MT 4" xfId="9011" xr:uid="{00000000-0005-0000-0000-0000C9110000}"/>
    <cellStyle name="1_BC nam 2007 (UB)_1 Bieu 6 thang nam 2011_Bieu du thao QD von ho tro co MT 5" xfId="9012" xr:uid="{00000000-0005-0000-0000-0000CA110000}"/>
    <cellStyle name="1_BC nam 2007 (UB)_1 Bieu 6 thang nam 2011_Bieu du thao QD von ho tro co MT 6" xfId="9013" xr:uid="{00000000-0005-0000-0000-0000CB110000}"/>
    <cellStyle name="1_BC nam 2007 (UB)_1 Bieu 6 thang nam 2011_Ke hoach 2012 (theo doi)" xfId="9014" xr:uid="{00000000-0005-0000-0000-0000CC110000}"/>
    <cellStyle name="1_BC nam 2007 (UB)_1 Bieu 6 thang nam 2011_Ke hoach 2012 (theo doi) 2" xfId="9015" xr:uid="{00000000-0005-0000-0000-0000CD110000}"/>
    <cellStyle name="1_BC nam 2007 (UB)_1 Bieu 6 thang nam 2011_Ke hoach 2012 (theo doi) 2 2" xfId="9016" xr:uid="{00000000-0005-0000-0000-0000CE110000}"/>
    <cellStyle name="1_BC nam 2007 (UB)_1 Bieu 6 thang nam 2011_Ke hoach 2012 (theo doi) 2 2 2" xfId="9017" xr:uid="{00000000-0005-0000-0000-0000CF110000}"/>
    <cellStyle name="1_BC nam 2007 (UB)_1 Bieu 6 thang nam 2011_Ke hoach 2012 (theo doi) 2 2 3" xfId="9018" xr:uid="{00000000-0005-0000-0000-0000D0110000}"/>
    <cellStyle name="1_BC nam 2007 (UB)_1 Bieu 6 thang nam 2011_Ke hoach 2012 (theo doi) 2 2 4" xfId="9019" xr:uid="{00000000-0005-0000-0000-0000D1110000}"/>
    <cellStyle name="1_BC nam 2007 (UB)_1 Bieu 6 thang nam 2011_Ke hoach 2012 (theo doi) 2 3" xfId="9020" xr:uid="{00000000-0005-0000-0000-0000D2110000}"/>
    <cellStyle name="1_BC nam 2007 (UB)_1 Bieu 6 thang nam 2011_Ke hoach 2012 (theo doi) 2 4" xfId="9021" xr:uid="{00000000-0005-0000-0000-0000D3110000}"/>
    <cellStyle name="1_BC nam 2007 (UB)_1 Bieu 6 thang nam 2011_Ke hoach 2012 (theo doi) 2 5" xfId="9022" xr:uid="{00000000-0005-0000-0000-0000D4110000}"/>
    <cellStyle name="1_BC nam 2007 (UB)_1 Bieu 6 thang nam 2011_Ke hoach 2012 (theo doi) 3" xfId="9023" xr:uid="{00000000-0005-0000-0000-0000D5110000}"/>
    <cellStyle name="1_BC nam 2007 (UB)_1 Bieu 6 thang nam 2011_Ke hoach 2012 (theo doi) 3 2" xfId="9024" xr:uid="{00000000-0005-0000-0000-0000D6110000}"/>
    <cellStyle name="1_BC nam 2007 (UB)_1 Bieu 6 thang nam 2011_Ke hoach 2012 (theo doi) 3 3" xfId="9025" xr:uid="{00000000-0005-0000-0000-0000D7110000}"/>
    <cellStyle name="1_BC nam 2007 (UB)_1 Bieu 6 thang nam 2011_Ke hoach 2012 (theo doi) 3 4" xfId="9026" xr:uid="{00000000-0005-0000-0000-0000D8110000}"/>
    <cellStyle name="1_BC nam 2007 (UB)_1 Bieu 6 thang nam 2011_Ke hoach 2012 (theo doi) 4" xfId="9027" xr:uid="{00000000-0005-0000-0000-0000D9110000}"/>
    <cellStyle name="1_BC nam 2007 (UB)_1 Bieu 6 thang nam 2011_Ke hoach 2012 (theo doi) 5" xfId="9028" xr:uid="{00000000-0005-0000-0000-0000DA110000}"/>
    <cellStyle name="1_BC nam 2007 (UB)_1 Bieu 6 thang nam 2011_Ke hoach 2012 (theo doi) 6" xfId="9029" xr:uid="{00000000-0005-0000-0000-0000DB110000}"/>
    <cellStyle name="1_BC nam 2007 (UB)_1 Bieu 6 thang nam 2011_Ke hoach 2012 theo doi (giai ngan 30.6.12)" xfId="9030" xr:uid="{00000000-0005-0000-0000-0000DC110000}"/>
    <cellStyle name="1_BC nam 2007 (UB)_1 Bieu 6 thang nam 2011_Ke hoach 2012 theo doi (giai ngan 30.6.12) 2" xfId="9031" xr:uid="{00000000-0005-0000-0000-0000DD110000}"/>
    <cellStyle name="1_BC nam 2007 (UB)_1 Bieu 6 thang nam 2011_Ke hoach 2012 theo doi (giai ngan 30.6.12) 2 2" xfId="9032" xr:uid="{00000000-0005-0000-0000-0000DE110000}"/>
    <cellStyle name="1_BC nam 2007 (UB)_1 Bieu 6 thang nam 2011_Ke hoach 2012 theo doi (giai ngan 30.6.12) 2 2 2" xfId="9033" xr:uid="{00000000-0005-0000-0000-0000DF110000}"/>
    <cellStyle name="1_BC nam 2007 (UB)_1 Bieu 6 thang nam 2011_Ke hoach 2012 theo doi (giai ngan 30.6.12) 2 2 3" xfId="9034" xr:uid="{00000000-0005-0000-0000-0000E0110000}"/>
    <cellStyle name="1_BC nam 2007 (UB)_1 Bieu 6 thang nam 2011_Ke hoach 2012 theo doi (giai ngan 30.6.12) 2 2 4" xfId="9035" xr:uid="{00000000-0005-0000-0000-0000E1110000}"/>
    <cellStyle name="1_BC nam 2007 (UB)_1 Bieu 6 thang nam 2011_Ke hoach 2012 theo doi (giai ngan 30.6.12) 2 3" xfId="9036" xr:uid="{00000000-0005-0000-0000-0000E2110000}"/>
    <cellStyle name="1_BC nam 2007 (UB)_1 Bieu 6 thang nam 2011_Ke hoach 2012 theo doi (giai ngan 30.6.12) 2 4" xfId="9037" xr:uid="{00000000-0005-0000-0000-0000E3110000}"/>
    <cellStyle name="1_BC nam 2007 (UB)_1 Bieu 6 thang nam 2011_Ke hoach 2012 theo doi (giai ngan 30.6.12) 2 5" xfId="9038" xr:uid="{00000000-0005-0000-0000-0000E4110000}"/>
    <cellStyle name="1_BC nam 2007 (UB)_1 Bieu 6 thang nam 2011_Ke hoach 2012 theo doi (giai ngan 30.6.12) 3" xfId="9039" xr:uid="{00000000-0005-0000-0000-0000E5110000}"/>
    <cellStyle name="1_BC nam 2007 (UB)_1 Bieu 6 thang nam 2011_Ke hoach 2012 theo doi (giai ngan 30.6.12) 3 2" xfId="9040" xr:uid="{00000000-0005-0000-0000-0000E6110000}"/>
    <cellStyle name="1_BC nam 2007 (UB)_1 Bieu 6 thang nam 2011_Ke hoach 2012 theo doi (giai ngan 30.6.12) 3 3" xfId="9041" xr:uid="{00000000-0005-0000-0000-0000E7110000}"/>
    <cellStyle name="1_BC nam 2007 (UB)_1 Bieu 6 thang nam 2011_Ke hoach 2012 theo doi (giai ngan 30.6.12) 3 4" xfId="9042" xr:uid="{00000000-0005-0000-0000-0000E8110000}"/>
    <cellStyle name="1_BC nam 2007 (UB)_1 Bieu 6 thang nam 2011_Ke hoach 2012 theo doi (giai ngan 30.6.12) 4" xfId="9043" xr:uid="{00000000-0005-0000-0000-0000E9110000}"/>
    <cellStyle name="1_BC nam 2007 (UB)_1 Bieu 6 thang nam 2011_Ke hoach 2012 theo doi (giai ngan 30.6.12) 5" xfId="9044" xr:uid="{00000000-0005-0000-0000-0000EA110000}"/>
    <cellStyle name="1_BC nam 2007 (UB)_1 Bieu 6 thang nam 2011_Ke hoach 2012 theo doi (giai ngan 30.6.12) 6" xfId="9045" xr:uid="{00000000-0005-0000-0000-0000EB110000}"/>
    <cellStyle name="1_BC nam 2007 (UB)_Bao cao doan cong tac cua Bo thang 4-2010" xfId="9046" xr:uid="{00000000-0005-0000-0000-0000EC110000}"/>
    <cellStyle name="1_BC nam 2007 (UB)_Bao cao doan cong tac cua Bo thang 4-2010 2" xfId="9047" xr:uid="{00000000-0005-0000-0000-0000ED110000}"/>
    <cellStyle name="1_BC nam 2007 (UB)_Bao cao doan cong tac cua Bo thang 4-2010 2 2" xfId="9048" xr:uid="{00000000-0005-0000-0000-0000EE110000}"/>
    <cellStyle name="1_BC nam 2007 (UB)_Bao cao doan cong tac cua Bo thang 4-2010 2 3" xfId="9049" xr:uid="{00000000-0005-0000-0000-0000EF110000}"/>
    <cellStyle name="1_BC nam 2007 (UB)_Bao cao doan cong tac cua Bo thang 4-2010 2 4" xfId="9050" xr:uid="{00000000-0005-0000-0000-0000F0110000}"/>
    <cellStyle name="1_BC nam 2007 (UB)_Bao cao doan cong tac cua Bo thang 4-2010 3" xfId="9051" xr:uid="{00000000-0005-0000-0000-0000F1110000}"/>
    <cellStyle name="1_BC nam 2007 (UB)_Bao cao doan cong tac cua Bo thang 4-2010 4" xfId="9052" xr:uid="{00000000-0005-0000-0000-0000F2110000}"/>
    <cellStyle name="1_BC nam 2007 (UB)_Bao cao doan cong tac cua Bo thang 4-2010 5" xfId="9053" xr:uid="{00000000-0005-0000-0000-0000F3110000}"/>
    <cellStyle name="1_BC nam 2007 (UB)_Bao cao doan cong tac cua Bo thang 4-2010_BC von DTPT 6 thang 2012" xfId="9054" xr:uid="{00000000-0005-0000-0000-0000F4110000}"/>
    <cellStyle name="1_BC nam 2007 (UB)_Bao cao doan cong tac cua Bo thang 4-2010_BC von DTPT 6 thang 2012 2" xfId="9055" xr:uid="{00000000-0005-0000-0000-0000F5110000}"/>
    <cellStyle name="1_BC nam 2007 (UB)_Bao cao doan cong tac cua Bo thang 4-2010_BC von DTPT 6 thang 2012 2 2" xfId="9056" xr:uid="{00000000-0005-0000-0000-0000F6110000}"/>
    <cellStyle name="1_BC nam 2007 (UB)_Bao cao doan cong tac cua Bo thang 4-2010_BC von DTPT 6 thang 2012 2 3" xfId="9057" xr:uid="{00000000-0005-0000-0000-0000F7110000}"/>
    <cellStyle name="1_BC nam 2007 (UB)_Bao cao doan cong tac cua Bo thang 4-2010_BC von DTPT 6 thang 2012 2 4" xfId="9058" xr:uid="{00000000-0005-0000-0000-0000F8110000}"/>
    <cellStyle name="1_BC nam 2007 (UB)_Bao cao doan cong tac cua Bo thang 4-2010_BC von DTPT 6 thang 2012 3" xfId="9059" xr:uid="{00000000-0005-0000-0000-0000F9110000}"/>
    <cellStyle name="1_BC nam 2007 (UB)_Bao cao doan cong tac cua Bo thang 4-2010_BC von DTPT 6 thang 2012 4" xfId="9060" xr:uid="{00000000-0005-0000-0000-0000FA110000}"/>
    <cellStyle name="1_BC nam 2007 (UB)_Bao cao doan cong tac cua Bo thang 4-2010_BC von DTPT 6 thang 2012 5" xfId="9061" xr:uid="{00000000-0005-0000-0000-0000FB110000}"/>
    <cellStyle name="1_BC nam 2007 (UB)_Bao cao doan cong tac cua Bo thang 4-2010_Bieu du thao QD von ho tro co MT" xfId="9062" xr:uid="{00000000-0005-0000-0000-0000FC110000}"/>
    <cellStyle name="1_BC nam 2007 (UB)_Bao cao doan cong tac cua Bo thang 4-2010_Bieu du thao QD von ho tro co MT 2" xfId="9063" xr:uid="{00000000-0005-0000-0000-0000FD110000}"/>
    <cellStyle name="1_BC nam 2007 (UB)_Bao cao doan cong tac cua Bo thang 4-2010_Bieu du thao QD von ho tro co MT 2 2" xfId="9064" xr:uid="{00000000-0005-0000-0000-0000FE110000}"/>
    <cellStyle name="1_BC nam 2007 (UB)_Bao cao doan cong tac cua Bo thang 4-2010_Bieu du thao QD von ho tro co MT 2 3" xfId="9065" xr:uid="{00000000-0005-0000-0000-0000FF110000}"/>
    <cellStyle name="1_BC nam 2007 (UB)_Bao cao doan cong tac cua Bo thang 4-2010_Bieu du thao QD von ho tro co MT 2 4" xfId="9066" xr:uid="{00000000-0005-0000-0000-000000120000}"/>
    <cellStyle name="1_BC nam 2007 (UB)_Bao cao doan cong tac cua Bo thang 4-2010_Bieu du thao QD von ho tro co MT 3" xfId="9067" xr:uid="{00000000-0005-0000-0000-000001120000}"/>
    <cellStyle name="1_BC nam 2007 (UB)_Bao cao doan cong tac cua Bo thang 4-2010_Bieu du thao QD von ho tro co MT 4" xfId="9068" xr:uid="{00000000-0005-0000-0000-000002120000}"/>
    <cellStyle name="1_BC nam 2007 (UB)_Bao cao doan cong tac cua Bo thang 4-2010_Bieu du thao QD von ho tro co MT 5" xfId="9069" xr:uid="{00000000-0005-0000-0000-000003120000}"/>
    <cellStyle name="1_BC nam 2007 (UB)_Bao cao doan cong tac cua Bo thang 4-2010_Dang ky phan khai von ODA (gui Bo)" xfId="9070" xr:uid="{00000000-0005-0000-0000-000004120000}"/>
    <cellStyle name="1_BC nam 2007 (UB)_Bao cao doan cong tac cua Bo thang 4-2010_Dang ky phan khai von ODA (gui Bo) 2" xfId="9071" xr:uid="{00000000-0005-0000-0000-000005120000}"/>
    <cellStyle name="1_BC nam 2007 (UB)_Bao cao doan cong tac cua Bo thang 4-2010_Dang ky phan khai von ODA (gui Bo) 2 2" xfId="9072" xr:uid="{00000000-0005-0000-0000-000006120000}"/>
    <cellStyle name="1_BC nam 2007 (UB)_Bao cao doan cong tac cua Bo thang 4-2010_Dang ky phan khai von ODA (gui Bo) 2 3" xfId="9073" xr:uid="{00000000-0005-0000-0000-000007120000}"/>
    <cellStyle name="1_BC nam 2007 (UB)_Bao cao doan cong tac cua Bo thang 4-2010_Dang ky phan khai von ODA (gui Bo) 2 4" xfId="9074" xr:uid="{00000000-0005-0000-0000-000008120000}"/>
    <cellStyle name="1_BC nam 2007 (UB)_Bao cao doan cong tac cua Bo thang 4-2010_Dang ky phan khai von ODA (gui Bo) 3" xfId="9075" xr:uid="{00000000-0005-0000-0000-000009120000}"/>
    <cellStyle name="1_BC nam 2007 (UB)_Bao cao doan cong tac cua Bo thang 4-2010_Dang ky phan khai von ODA (gui Bo) 4" xfId="9076" xr:uid="{00000000-0005-0000-0000-00000A120000}"/>
    <cellStyle name="1_BC nam 2007 (UB)_Bao cao doan cong tac cua Bo thang 4-2010_Dang ky phan khai von ODA (gui Bo) 5" xfId="9077" xr:uid="{00000000-0005-0000-0000-00000B120000}"/>
    <cellStyle name="1_BC nam 2007 (UB)_Bao cao doan cong tac cua Bo thang 4-2010_Dang ky phan khai von ODA (gui Bo)_BC von DTPT 6 thang 2012" xfId="9078" xr:uid="{00000000-0005-0000-0000-00000C120000}"/>
    <cellStyle name="1_BC nam 2007 (UB)_Bao cao doan cong tac cua Bo thang 4-2010_Dang ky phan khai von ODA (gui Bo)_BC von DTPT 6 thang 2012 2" xfId="9079" xr:uid="{00000000-0005-0000-0000-00000D120000}"/>
    <cellStyle name="1_BC nam 2007 (UB)_Bao cao doan cong tac cua Bo thang 4-2010_Dang ky phan khai von ODA (gui Bo)_BC von DTPT 6 thang 2012 2 2" xfId="9080" xr:uid="{00000000-0005-0000-0000-00000E120000}"/>
    <cellStyle name="1_BC nam 2007 (UB)_Bao cao doan cong tac cua Bo thang 4-2010_Dang ky phan khai von ODA (gui Bo)_BC von DTPT 6 thang 2012 2 3" xfId="9081" xr:uid="{00000000-0005-0000-0000-00000F120000}"/>
    <cellStyle name="1_BC nam 2007 (UB)_Bao cao doan cong tac cua Bo thang 4-2010_Dang ky phan khai von ODA (gui Bo)_BC von DTPT 6 thang 2012 2 4" xfId="9082" xr:uid="{00000000-0005-0000-0000-000010120000}"/>
    <cellStyle name="1_BC nam 2007 (UB)_Bao cao doan cong tac cua Bo thang 4-2010_Dang ky phan khai von ODA (gui Bo)_BC von DTPT 6 thang 2012 3" xfId="9083" xr:uid="{00000000-0005-0000-0000-000011120000}"/>
    <cellStyle name="1_BC nam 2007 (UB)_Bao cao doan cong tac cua Bo thang 4-2010_Dang ky phan khai von ODA (gui Bo)_BC von DTPT 6 thang 2012 4" xfId="9084" xr:uid="{00000000-0005-0000-0000-000012120000}"/>
    <cellStyle name="1_BC nam 2007 (UB)_Bao cao doan cong tac cua Bo thang 4-2010_Dang ky phan khai von ODA (gui Bo)_BC von DTPT 6 thang 2012 5" xfId="9085" xr:uid="{00000000-0005-0000-0000-000013120000}"/>
    <cellStyle name="1_BC nam 2007 (UB)_Bao cao doan cong tac cua Bo thang 4-2010_Dang ky phan khai von ODA (gui Bo)_Bieu du thao QD von ho tro co MT" xfId="9086" xr:uid="{00000000-0005-0000-0000-000014120000}"/>
    <cellStyle name="1_BC nam 2007 (UB)_Bao cao doan cong tac cua Bo thang 4-2010_Dang ky phan khai von ODA (gui Bo)_Bieu du thao QD von ho tro co MT 2" xfId="9087" xr:uid="{00000000-0005-0000-0000-000015120000}"/>
    <cellStyle name="1_BC nam 2007 (UB)_Bao cao doan cong tac cua Bo thang 4-2010_Dang ky phan khai von ODA (gui Bo)_Bieu du thao QD von ho tro co MT 2 2" xfId="9088" xr:uid="{00000000-0005-0000-0000-000016120000}"/>
    <cellStyle name="1_BC nam 2007 (UB)_Bao cao doan cong tac cua Bo thang 4-2010_Dang ky phan khai von ODA (gui Bo)_Bieu du thao QD von ho tro co MT 2 3" xfId="9089" xr:uid="{00000000-0005-0000-0000-000017120000}"/>
    <cellStyle name="1_BC nam 2007 (UB)_Bao cao doan cong tac cua Bo thang 4-2010_Dang ky phan khai von ODA (gui Bo)_Bieu du thao QD von ho tro co MT 2 4" xfId="9090" xr:uid="{00000000-0005-0000-0000-000018120000}"/>
    <cellStyle name="1_BC nam 2007 (UB)_Bao cao doan cong tac cua Bo thang 4-2010_Dang ky phan khai von ODA (gui Bo)_Bieu du thao QD von ho tro co MT 3" xfId="9091" xr:uid="{00000000-0005-0000-0000-000019120000}"/>
    <cellStyle name="1_BC nam 2007 (UB)_Bao cao doan cong tac cua Bo thang 4-2010_Dang ky phan khai von ODA (gui Bo)_Bieu du thao QD von ho tro co MT 4" xfId="9092" xr:uid="{00000000-0005-0000-0000-00001A120000}"/>
    <cellStyle name="1_BC nam 2007 (UB)_Bao cao doan cong tac cua Bo thang 4-2010_Dang ky phan khai von ODA (gui Bo)_Bieu du thao QD von ho tro co MT 5" xfId="9093" xr:uid="{00000000-0005-0000-0000-00001B120000}"/>
    <cellStyle name="1_BC nam 2007 (UB)_Bao cao doan cong tac cua Bo thang 4-2010_Dang ky phan khai von ODA (gui Bo)_Ke hoach 2012 theo doi (giai ngan 30.6.12)" xfId="9094" xr:uid="{00000000-0005-0000-0000-00001C120000}"/>
    <cellStyle name="1_BC nam 2007 (UB)_Bao cao doan cong tac cua Bo thang 4-2010_Dang ky phan khai von ODA (gui Bo)_Ke hoach 2012 theo doi (giai ngan 30.6.12) 2" xfId="9095" xr:uid="{00000000-0005-0000-0000-00001D120000}"/>
    <cellStyle name="1_BC nam 2007 (UB)_Bao cao doan cong tac cua Bo thang 4-2010_Dang ky phan khai von ODA (gui Bo)_Ke hoach 2012 theo doi (giai ngan 30.6.12) 2 2" xfId="9096" xr:uid="{00000000-0005-0000-0000-00001E120000}"/>
    <cellStyle name="1_BC nam 2007 (UB)_Bao cao doan cong tac cua Bo thang 4-2010_Dang ky phan khai von ODA (gui Bo)_Ke hoach 2012 theo doi (giai ngan 30.6.12) 2 3" xfId="9097" xr:uid="{00000000-0005-0000-0000-00001F120000}"/>
    <cellStyle name="1_BC nam 2007 (UB)_Bao cao doan cong tac cua Bo thang 4-2010_Dang ky phan khai von ODA (gui Bo)_Ke hoach 2012 theo doi (giai ngan 30.6.12) 2 4" xfId="9098" xr:uid="{00000000-0005-0000-0000-000020120000}"/>
    <cellStyle name="1_BC nam 2007 (UB)_Bao cao doan cong tac cua Bo thang 4-2010_Dang ky phan khai von ODA (gui Bo)_Ke hoach 2012 theo doi (giai ngan 30.6.12) 3" xfId="9099" xr:uid="{00000000-0005-0000-0000-000021120000}"/>
    <cellStyle name="1_BC nam 2007 (UB)_Bao cao doan cong tac cua Bo thang 4-2010_Dang ky phan khai von ODA (gui Bo)_Ke hoach 2012 theo doi (giai ngan 30.6.12) 4" xfId="9100" xr:uid="{00000000-0005-0000-0000-000022120000}"/>
    <cellStyle name="1_BC nam 2007 (UB)_Bao cao doan cong tac cua Bo thang 4-2010_Dang ky phan khai von ODA (gui Bo)_Ke hoach 2012 theo doi (giai ngan 30.6.12) 5" xfId="9101" xr:uid="{00000000-0005-0000-0000-000023120000}"/>
    <cellStyle name="1_BC nam 2007 (UB)_Bao cao doan cong tac cua Bo thang 4-2010_Ke hoach 2012 (theo doi)" xfId="9102" xr:uid="{00000000-0005-0000-0000-000024120000}"/>
    <cellStyle name="1_BC nam 2007 (UB)_Bao cao doan cong tac cua Bo thang 4-2010_Ke hoach 2012 (theo doi) 2" xfId="9103" xr:uid="{00000000-0005-0000-0000-000025120000}"/>
    <cellStyle name="1_BC nam 2007 (UB)_Bao cao doan cong tac cua Bo thang 4-2010_Ke hoach 2012 (theo doi) 2 2" xfId="9104" xr:uid="{00000000-0005-0000-0000-000026120000}"/>
    <cellStyle name="1_BC nam 2007 (UB)_Bao cao doan cong tac cua Bo thang 4-2010_Ke hoach 2012 (theo doi) 2 3" xfId="9105" xr:uid="{00000000-0005-0000-0000-000027120000}"/>
    <cellStyle name="1_BC nam 2007 (UB)_Bao cao doan cong tac cua Bo thang 4-2010_Ke hoach 2012 (theo doi) 2 4" xfId="9106" xr:uid="{00000000-0005-0000-0000-000028120000}"/>
    <cellStyle name="1_BC nam 2007 (UB)_Bao cao doan cong tac cua Bo thang 4-2010_Ke hoach 2012 (theo doi) 3" xfId="9107" xr:uid="{00000000-0005-0000-0000-000029120000}"/>
    <cellStyle name="1_BC nam 2007 (UB)_Bao cao doan cong tac cua Bo thang 4-2010_Ke hoach 2012 (theo doi) 4" xfId="9108" xr:uid="{00000000-0005-0000-0000-00002A120000}"/>
    <cellStyle name="1_BC nam 2007 (UB)_Bao cao doan cong tac cua Bo thang 4-2010_Ke hoach 2012 (theo doi) 5" xfId="9109" xr:uid="{00000000-0005-0000-0000-00002B120000}"/>
    <cellStyle name="1_BC nam 2007 (UB)_Bao cao doan cong tac cua Bo thang 4-2010_Ke hoach 2012 theo doi (giai ngan 30.6.12)" xfId="9110" xr:uid="{00000000-0005-0000-0000-00002C120000}"/>
    <cellStyle name="1_BC nam 2007 (UB)_Bao cao doan cong tac cua Bo thang 4-2010_Ke hoach 2012 theo doi (giai ngan 30.6.12) 2" xfId="9111" xr:uid="{00000000-0005-0000-0000-00002D120000}"/>
    <cellStyle name="1_BC nam 2007 (UB)_Bao cao doan cong tac cua Bo thang 4-2010_Ke hoach 2012 theo doi (giai ngan 30.6.12) 2 2" xfId="9112" xr:uid="{00000000-0005-0000-0000-00002E120000}"/>
    <cellStyle name="1_BC nam 2007 (UB)_Bao cao doan cong tac cua Bo thang 4-2010_Ke hoach 2012 theo doi (giai ngan 30.6.12) 2 3" xfId="9113" xr:uid="{00000000-0005-0000-0000-00002F120000}"/>
    <cellStyle name="1_BC nam 2007 (UB)_Bao cao doan cong tac cua Bo thang 4-2010_Ke hoach 2012 theo doi (giai ngan 30.6.12) 2 4" xfId="9114" xr:uid="{00000000-0005-0000-0000-000030120000}"/>
    <cellStyle name="1_BC nam 2007 (UB)_Bao cao doan cong tac cua Bo thang 4-2010_Ke hoach 2012 theo doi (giai ngan 30.6.12) 3" xfId="9115" xr:uid="{00000000-0005-0000-0000-000031120000}"/>
    <cellStyle name="1_BC nam 2007 (UB)_Bao cao doan cong tac cua Bo thang 4-2010_Ke hoach 2012 theo doi (giai ngan 30.6.12) 4" xfId="9116" xr:uid="{00000000-0005-0000-0000-000032120000}"/>
    <cellStyle name="1_BC nam 2007 (UB)_Bao cao doan cong tac cua Bo thang 4-2010_Ke hoach 2012 theo doi (giai ngan 30.6.12) 5" xfId="9117" xr:uid="{00000000-0005-0000-0000-000033120000}"/>
    <cellStyle name="1_BC nam 2007 (UB)_Bao cao tinh hinh thuc hien KH 2009 den 31-01-10" xfId="9118" xr:uid="{00000000-0005-0000-0000-000034120000}"/>
    <cellStyle name="1_BC nam 2007 (UB)_Bao cao tinh hinh thuc hien KH 2009 den 31-01-10 2" xfId="9119" xr:uid="{00000000-0005-0000-0000-000035120000}"/>
    <cellStyle name="1_BC nam 2007 (UB)_Bao cao tinh hinh thuc hien KH 2009 den 31-01-10 2 2" xfId="9120" xr:uid="{00000000-0005-0000-0000-000036120000}"/>
    <cellStyle name="1_BC nam 2007 (UB)_Bao cao tinh hinh thuc hien KH 2009 den 31-01-10 2 2 2" xfId="9121" xr:uid="{00000000-0005-0000-0000-000037120000}"/>
    <cellStyle name="1_BC nam 2007 (UB)_Bao cao tinh hinh thuc hien KH 2009 den 31-01-10 2 2 3" xfId="9122" xr:uid="{00000000-0005-0000-0000-000038120000}"/>
    <cellStyle name="1_BC nam 2007 (UB)_Bao cao tinh hinh thuc hien KH 2009 den 31-01-10 2 2 4" xfId="9123" xr:uid="{00000000-0005-0000-0000-000039120000}"/>
    <cellStyle name="1_BC nam 2007 (UB)_Bao cao tinh hinh thuc hien KH 2009 den 31-01-10 2 3" xfId="9124" xr:uid="{00000000-0005-0000-0000-00003A120000}"/>
    <cellStyle name="1_BC nam 2007 (UB)_Bao cao tinh hinh thuc hien KH 2009 den 31-01-10 2 4" xfId="9125" xr:uid="{00000000-0005-0000-0000-00003B120000}"/>
    <cellStyle name="1_BC nam 2007 (UB)_Bao cao tinh hinh thuc hien KH 2009 den 31-01-10 2 5" xfId="9126" xr:uid="{00000000-0005-0000-0000-00003C120000}"/>
    <cellStyle name="1_BC nam 2007 (UB)_Bao cao tinh hinh thuc hien KH 2009 den 31-01-10 3" xfId="9127" xr:uid="{00000000-0005-0000-0000-00003D120000}"/>
    <cellStyle name="1_BC nam 2007 (UB)_Bao cao tinh hinh thuc hien KH 2009 den 31-01-10 3 2" xfId="9128" xr:uid="{00000000-0005-0000-0000-00003E120000}"/>
    <cellStyle name="1_BC nam 2007 (UB)_Bao cao tinh hinh thuc hien KH 2009 den 31-01-10 3 3" xfId="9129" xr:uid="{00000000-0005-0000-0000-00003F120000}"/>
    <cellStyle name="1_BC nam 2007 (UB)_Bao cao tinh hinh thuc hien KH 2009 den 31-01-10 3 4" xfId="9130" xr:uid="{00000000-0005-0000-0000-000040120000}"/>
    <cellStyle name="1_BC nam 2007 (UB)_Bao cao tinh hinh thuc hien KH 2009 den 31-01-10 4" xfId="9131" xr:uid="{00000000-0005-0000-0000-000041120000}"/>
    <cellStyle name="1_BC nam 2007 (UB)_Bao cao tinh hinh thuc hien KH 2009 den 31-01-10 5" xfId="9132" xr:uid="{00000000-0005-0000-0000-000042120000}"/>
    <cellStyle name="1_BC nam 2007 (UB)_Bao cao tinh hinh thuc hien KH 2009 den 31-01-10 6" xfId="9133" xr:uid="{00000000-0005-0000-0000-000043120000}"/>
    <cellStyle name="1_BC nam 2007 (UB)_Bao cao tinh hinh thuc hien KH 2009 den 31-01-10_BC von DTPT 6 thang 2012" xfId="9134" xr:uid="{00000000-0005-0000-0000-000044120000}"/>
    <cellStyle name="1_BC nam 2007 (UB)_Bao cao tinh hinh thuc hien KH 2009 den 31-01-10_BC von DTPT 6 thang 2012 2" xfId="9135" xr:uid="{00000000-0005-0000-0000-000045120000}"/>
    <cellStyle name="1_BC nam 2007 (UB)_Bao cao tinh hinh thuc hien KH 2009 den 31-01-10_BC von DTPT 6 thang 2012 2 2" xfId="9136" xr:uid="{00000000-0005-0000-0000-000046120000}"/>
    <cellStyle name="1_BC nam 2007 (UB)_Bao cao tinh hinh thuc hien KH 2009 den 31-01-10_BC von DTPT 6 thang 2012 2 2 2" xfId="9137" xr:uid="{00000000-0005-0000-0000-000047120000}"/>
    <cellStyle name="1_BC nam 2007 (UB)_Bao cao tinh hinh thuc hien KH 2009 den 31-01-10_BC von DTPT 6 thang 2012 2 2 3" xfId="9138" xr:uid="{00000000-0005-0000-0000-000048120000}"/>
    <cellStyle name="1_BC nam 2007 (UB)_Bao cao tinh hinh thuc hien KH 2009 den 31-01-10_BC von DTPT 6 thang 2012 2 2 4" xfId="9139" xr:uid="{00000000-0005-0000-0000-000049120000}"/>
    <cellStyle name="1_BC nam 2007 (UB)_Bao cao tinh hinh thuc hien KH 2009 den 31-01-10_BC von DTPT 6 thang 2012 2 3" xfId="9140" xr:uid="{00000000-0005-0000-0000-00004A120000}"/>
    <cellStyle name="1_BC nam 2007 (UB)_Bao cao tinh hinh thuc hien KH 2009 den 31-01-10_BC von DTPT 6 thang 2012 2 4" xfId="9141" xr:uid="{00000000-0005-0000-0000-00004B120000}"/>
    <cellStyle name="1_BC nam 2007 (UB)_Bao cao tinh hinh thuc hien KH 2009 den 31-01-10_BC von DTPT 6 thang 2012 2 5" xfId="9142" xr:uid="{00000000-0005-0000-0000-00004C120000}"/>
    <cellStyle name="1_BC nam 2007 (UB)_Bao cao tinh hinh thuc hien KH 2009 den 31-01-10_BC von DTPT 6 thang 2012 3" xfId="9143" xr:uid="{00000000-0005-0000-0000-00004D120000}"/>
    <cellStyle name="1_BC nam 2007 (UB)_Bao cao tinh hinh thuc hien KH 2009 den 31-01-10_BC von DTPT 6 thang 2012 3 2" xfId="9144" xr:uid="{00000000-0005-0000-0000-00004E120000}"/>
    <cellStyle name="1_BC nam 2007 (UB)_Bao cao tinh hinh thuc hien KH 2009 den 31-01-10_BC von DTPT 6 thang 2012 3 3" xfId="9145" xr:uid="{00000000-0005-0000-0000-00004F120000}"/>
    <cellStyle name="1_BC nam 2007 (UB)_Bao cao tinh hinh thuc hien KH 2009 den 31-01-10_BC von DTPT 6 thang 2012 3 4" xfId="9146" xr:uid="{00000000-0005-0000-0000-000050120000}"/>
    <cellStyle name="1_BC nam 2007 (UB)_Bao cao tinh hinh thuc hien KH 2009 den 31-01-10_BC von DTPT 6 thang 2012 4" xfId="9147" xr:uid="{00000000-0005-0000-0000-000051120000}"/>
    <cellStyle name="1_BC nam 2007 (UB)_Bao cao tinh hinh thuc hien KH 2009 den 31-01-10_BC von DTPT 6 thang 2012 5" xfId="9148" xr:uid="{00000000-0005-0000-0000-000052120000}"/>
    <cellStyle name="1_BC nam 2007 (UB)_Bao cao tinh hinh thuc hien KH 2009 den 31-01-10_BC von DTPT 6 thang 2012 6" xfId="9149" xr:uid="{00000000-0005-0000-0000-000053120000}"/>
    <cellStyle name="1_BC nam 2007 (UB)_Bao cao tinh hinh thuc hien KH 2009 den 31-01-10_Bieu du thao QD von ho tro co MT" xfId="9150" xr:uid="{00000000-0005-0000-0000-000054120000}"/>
    <cellStyle name="1_BC nam 2007 (UB)_Bao cao tinh hinh thuc hien KH 2009 den 31-01-10_Bieu du thao QD von ho tro co MT 2" xfId="9151" xr:uid="{00000000-0005-0000-0000-000055120000}"/>
    <cellStyle name="1_BC nam 2007 (UB)_Bao cao tinh hinh thuc hien KH 2009 den 31-01-10_Bieu du thao QD von ho tro co MT 2 2" xfId="9152" xr:uid="{00000000-0005-0000-0000-000056120000}"/>
    <cellStyle name="1_BC nam 2007 (UB)_Bao cao tinh hinh thuc hien KH 2009 den 31-01-10_Bieu du thao QD von ho tro co MT 2 2 2" xfId="9153" xr:uid="{00000000-0005-0000-0000-000057120000}"/>
    <cellStyle name="1_BC nam 2007 (UB)_Bao cao tinh hinh thuc hien KH 2009 den 31-01-10_Bieu du thao QD von ho tro co MT 2 2 3" xfId="9154" xr:uid="{00000000-0005-0000-0000-000058120000}"/>
    <cellStyle name="1_BC nam 2007 (UB)_Bao cao tinh hinh thuc hien KH 2009 den 31-01-10_Bieu du thao QD von ho tro co MT 2 2 4" xfId="9155" xr:uid="{00000000-0005-0000-0000-000059120000}"/>
    <cellStyle name="1_BC nam 2007 (UB)_Bao cao tinh hinh thuc hien KH 2009 den 31-01-10_Bieu du thao QD von ho tro co MT 2 3" xfId="9156" xr:uid="{00000000-0005-0000-0000-00005A120000}"/>
    <cellStyle name="1_BC nam 2007 (UB)_Bao cao tinh hinh thuc hien KH 2009 den 31-01-10_Bieu du thao QD von ho tro co MT 2 4" xfId="9157" xr:uid="{00000000-0005-0000-0000-00005B120000}"/>
    <cellStyle name="1_BC nam 2007 (UB)_Bao cao tinh hinh thuc hien KH 2009 den 31-01-10_Bieu du thao QD von ho tro co MT 2 5" xfId="9158" xr:uid="{00000000-0005-0000-0000-00005C120000}"/>
    <cellStyle name="1_BC nam 2007 (UB)_Bao cao tinh hinh thuc hien KH 2009 den 31-01-10_Bieu du thao QD von ho tro co MT 3" xfId="9159" xr:uid="{00000000-0005-0000-0000-00005D120000}"/>
    <cellStyle name="1_BC nam 2007 (UB)_Bao cao tinh hinh thuc hien KH 2009 den 31-01-10_Bieu du thao QD von ho tro co MT 3 2" xfId="9160" xr:uid="{00000000-0005-0000-0000-00005E120000}"/>
    <cellStyle name="1_BC nam 2007 (UB)_Bao cao tinh hinh thuc hien KH 2009 den 31-01-10_Bieu du thao QD von ho tro co MT 3 3" xfId="9161" xr:uid="{00000000-0005-0000-0000-00005F120000}"/>
    <cellStyle name="1_BC nam 2007 (UB)_Bao cao tinh hinh thuc hien KH 2009 den 31-01-10_Bieu du thao QD von ho tro co MT 3 4" xfId="9162" xr:uid="{00000000-0005-0000-0000-000060120000}"/>
    <cellStyle name="1_BC nam 2007 (UB)_Bao cao tinh hinh thuc hien KH 2009 den 31-01-10_Bieu du thao QD von ho tro co MT 4" xfId="9163" xr:uid="{00000000-0005-0000-0000-000061120000}"/>
    <cellStyle name="1_BC nam 2007 (UB)_Bao cao tinh hinh thuc hien KH 2009 den 31-01-10_Bieu du thao QD von ho tro co MT 5" xfId="9164" xr:uid="{00000000-0005-0000-0000-000062120000}"/>
    <cellStyle name="1_BC nam 2007 (UB)_Bao cao tinh hinh thuc hien KH 2009 den 31-01-10_Bieu du thao QD von ho tro co MT 6" xfId="9165" xr:uid="{00000000-0005-0000-0000-000063120000}"/>
    <cellStyle name="1_BC nam 2007 (UB)_Bao cao tinh hinh thuc hien KH 2009 den 31-01-10_Ke hoach 2012 (theo doi)" xfId="9166" xr:uid="{00000000-0005-0000-0000-000064120000}"/>
    <cellStyle name="1_BC nam 2007 (UB)_Bao cao tinh hinh thuc hien KH 2009 den 31-01-10_Ke hoach 2012 (theo doi) 2" xfId="9167" xr:uid="{00000000-0005-0000-0000-000065120000}"/>
    <cellStyle name="1_BC nam 2007 (UB)_Bao cao tinh hinh thuc hien KH 2009 den 31-01-10_Ke hoach 2012 (theo doi) 2 2" xfId="9168" xr:uid="{00000000-0005-0000-0000-000066120000}"/>
    <cellStyle name="1_BC nam 2007 (UB)_Bao cao tinh hinh thuc hien KH 2009 den 31-01-10_Ke hoach 2012 (theo doi) 2 2 2" xfId="9169" xr:uid="{00000000-0005-0000-0000-000067120000}"/>
    <cellStyle name="1_BC nam 2007 (UB)_Bao cao tinh hinh thuc hien KH 2009 den 31-01-10_Ke hoach 2012 (theo doi) 2 2 3" xfId="9170" xr:uid="{00000000-0005-0000-0000-000068120000}"/>
    <cellStyle name="1_BC nam 2007 (UB)_Bao cao tinh hinh thuc hien KH 2009 den 31-01-10_Ke hoach 2012 (theo doi) 2 2 4" xfId="9171" xr:uid="{00000000-0005-0000-0000-000069120000}"/>
    <cellStyle name="1_BC nam 2007 (UB)_Bao cao tinh hinh thuc hien KH 2009 den 31-01-10_Ke hoach 2012 (theo doi) 2 3" xfId="9172" xr:uid="{00000000-0005-0000-0000-00006A120000}"/>
    <cellStyle name="1_BC nam 2007 (UB)_Bao cao tinh hinh thuc hien KH 2009 den 31-01-10_Ke hoach 2012 (theo doi) 2 4" xfId="9173" xr:uid="{00000000-0005-0000-0000-00006B120000}"/>
    <cellStyle name="1_BC nam 2007 (UB)_Bao cao tinh hinh thuc hien KH 2009 den 31-01-10_Ke hoach 2012 (theo doi) 2 5" xfId="9174" xr:uid="{00000000-0005-0000-0000-00006C120000}"/>
    <cellStyle name="1_BC nam 2007 (UB)_Bao cao tinh hinh thuc hien KH 2009 den 31-01-10_Ke hoach 2012 (theo doi) 3" xfId="9175" xr:uid="{00000000-0005-0000-0000-00006D120000}"/>
    <cellStyle name="1_BC nam 2007 (UB)_Bao cao tinh hinh thuc hien KH 2009 den 31-01-10_Ke hoach 2012 (theo doi) 3 2" xfId="9176" xr:uid="{00000000-0005-0000-0000-00006E120000}"/>
    <cellStyle name="1_BC nam 2007 (UB)_Bao cao tinh hinh thuc hien KH 2009 den 31-01-10_Ke hoach 2012 (theo doi) 3 3" xfId="9177" xr:uid="{00000000-0005-0000-0000-00006F120000}"/>
    <cellStyle name="1_BC nam 2007 (UB)_Bao cao tinh hinh thuc hien KH 2009 den 31-01-10_Ke hoach 2012 (theo doi) 3 4" xfId="9178" xr:uid="{00000000-0005-0000-0000-000070120000}"/>
    <cellStyle name="1_BC nam 2007 (UB)_Bao cao tinh hinh thuc hien KH 2009 den 31-01-10_Ke hoach 2012 (theo doi) 4" xfId="9179" xr:uid="{00000000-0005-0000-0000-000071120000}"/>
    <cellStyle name="1_BC nam 2007 (UB)_Bao cao tinh hinh thuc hien KH 2009 den 31-01-10_Ke hoach 2012 (theo doi) 5" xfId="9180" xr:uid="{00000000-0005-0000-0000-000072120000}"/>
    <cellStyle name="1_BC nam 2007 (UB)_Bao cao tinh hinh thuc hien KH 2009 den 31-01-10_Ke hoach 2012 (theo doi) 6" xfId="9181" xr:uid="{00000000-0005-0000-0000-000073120000}"/>
    <cellStyle name="1_BC nam 2007 (UB)_Bao cao tinh hinh thuc hien KH 2009 den 31-01-10_Ke hoach 2012 theo doi (giai ngan 30.6.12)" xfId="9182" xr:uid="{00000000-0005-0000-0000-000074120000}"/>
    <cellStyle name="1_BC nam 2007 (UB)_Bao cao tinh hinh thuc hien KH 2009 den 31-01-10_Ke hoach 2012 theo doi (giai ngan 30.6.12) 2" xfId="9183" xr:uid="{00000000-0005-0000-0000-000075120000}"/>
    <cellStyle name="1_BC nam 2007 (UB)_Bao cao tinh hinh thuc hien KH 2009 den 31-01-10_Ke hoach 2012 theo doi (giai ngan 30.6.12) 2 2" xfId="9184" xr:uid="{00000000-0005-0000-0000-000076120000}"/>
    <cellStyle name="1_BC nam 2007 (UB)_Bao cao tinh hinh thuc hien KH 2009 den 31-01-10_Ke hoach 2012 theo doi (giai ngan 30.6.12) 2 2 2" xfId="9185" xr:uid="{00000000-0005-0000-0000-000077120000}"/>
    <cellStyle name="1_BC nam 2007 (UB)_Bao cao tinh hinh thuc hien KH 2009 den 31-01-10_Ke hoach 2012 theo doi (giai ngan 30.6.12) 2 2 3" xfId="9186" xr:uid="{00000000-0005-0000-0000-000078120000}"/>
    <cellStyle name="1_BC nam 2007 (UB)_Bao cao tinh hinh thuc hien KH 2009 den 31-01-10_Ke hoach 2012 theo doi (giai ngan 30.6.12) 2 2 4" xfId="9187" xr:uid="{00000000-0005-0000-0000-000079120000}"/>
    <cellStyle name="1_BC nam 2007 (UB)_Bao cao tinh hinh thuc hien KH 2009 den 31-01-10_Ke hoach 2012 theo doi (giai ngan 30.6.12) 2 3" xfId="9188" xr:uid="{00000000-0005-0000-0000-00007A120000}"/>
    <cellStyle name="1_BC nam 2007 (UB)_Bao cao tinh hinh thuc hien KH 2009 den 31-01-10_Ke hoach 2012 theo doi (giai ngan 30.6.12) 2 4" xfId="9189" xr:uid="{00000000-0005-0000-0000-00007B120000}"/>
    <cellStyle name="1_BC nam 2007 (UB)_Bao cao tinh hinh thuc hien KH 2009 den 31-01-10_Ke hoach 2012 theo doi (giai ngan 30.6.12) 2 5" xfId="9190" xr:uid="{00000000-0005-0000-0000-00007C120000}"/>
    <cellStyle name="1_BC nam 2007 (UB)_Bao cao tinh hinh thuc hien KH 2009 den 31-01-10_Ke hoach 2012 theo doi (giai ngan 30.6.12) 3" xfId="9191" xr:uid="{00000000-0005-0000-0000-00007D120000}"/>
    <cellStyle name="1_BC nam 2007 (UB)_Bao cao tinh hinh thuc hien KH 2009 den 31-01-10_Ke hoach 2012 theo doi (giai ngan 30.6.12) 3 2" xfId="9192" xr:uid="{00000000-0005-0000-0000-00007E120000}"/>
    <cellStyle name="1_BC nam 2007 (UB)_Bao cao tinh hinh thuc hien KH 2009 den 31-01-10_Ke hoach 2012 theo doi (giai ngan 30.6.12) 3 3" xfId="9193" xr:uid="{00000000-0005-0000-0000-00007F120000}"/>
    <cellStyle name="1_BC nam 2007 (UB)_Bao cao tinh hinh thuc hien KH 2009 den 31-01-10_Ke hoach 2012 theo doi (giai ngan 30.6.12) 3 4" xfId="9194" xr:uid="{00000000-0005-0000-0000-000080120000}"/>
    <cellStyle name="1_BC nam 2007 (UB)_Bao cao tinh hinh thuc hien KH 2009 den 31-01-10_Ke hoach 2012 theo doi (giai ngan 30.6.12) 4" xfId="9195" xr:uid="{00000000-0005-0000-0000-000081120000}"/>
    <cellStyle name="1_BC nam 2007 (UB)_Bao cao tinh hinh thuc hien KH 2009 den 31-01-10_Ke hoach 2012 theo doi (giai ngan 30.6.12) 5" xfId="9196" xr:uid="{00000000-0005-0000-0000-000082120000}"/>
    <cellStyle name="1_BC nam 2007 (UB)_Bao cao tinh hinh thuc hien KH 2009 den 31-01-10_Ke hoach 2012 theo doi (giai ngan 30.6.12) 6" xfId="9197" xr:uid="{00000000-0005-0000-0000-000083120000}"/>
    <cellStyle name="1_BC nam 2007 (UB)_BC cong trinh trong diem" xfId="9198" xr:uid="{00000000-0005-0000-0000-000084120000}"/>
    <cellStyle name="1_BC nam 2007 (UB)_BC cong trinh trong diem 2" xfId="9199" xr:uid="{00000000-0005-0000-0000-000085120000}"/>
    <cellStyle name="1_BC nam 2007 (UB)_BC cong trinh trong diem 2 2" xfId="9200" xr:uid="{00000000-0005-0000-0000-000086120000}"/>
    <cellStyle name="1_BC nam 2007 (UB)_BC cong trinh trong diem 2 2 2" xfId="9201" xr:uid="{00000000-0005-0000-0000-000087120000}"/>
    <cellStyle name="1_BC nam 2007 (UB)_BC cong trinh trong diem 2 2 3" xfId="9202" xr:uid="{00000000-0005-0000-0000-000088120000}"/>
    <cellStyle name="1_BC nam 2007 (UB)_BC cong trinh trong diem 2 2 4" xfId="9203" xr:uid="{00000000-0005-0000-0000-000089120000}"/>
    <cellStyle name="1_BC nam 2007 (UB)_BC cong trinh trong diem 2 3" xfId="9204" xr:uid="{00000000-0005-0000-0000-00008A120000}"/>
    <cellStyle name="1_BC nam 2007 (UB)_BC cong trinh trong diem 2 4" xfId="9205" xr:uid="{00000000-0005-0000-0000-00008B120000}"/>
    <cellStyle name="1_BC nam 2007 (UB)_BC cong trinh trong diem 2 5" xfId="9206" xr:uid="{00000000-0005-0000-0000-00008C120000}"/>
    <cellStyle name="1_BC nam 2007 (UB)_BC cong trinh trong diem 3" xfId="9207" xr:uid="{00000000-0005-0000-0000-00008D120000}"/>
    <cellStyle name="1_BC nam 2007 (UB)_BC cong trinh trong diem 3 2" xfId="9208" xr:uid="{00000000-0005-0000-0000-00008E120000}"/>
    <cellStyle name="1_BC nam 2007 (UB)_BC cong trinh trong diem 3 3" xfId="9209" xr:uid="{00000000-0005-0000-0000-00008F120000}"/>
    <cellStyle name="1_BC nam 2007 (UB)_BC cong trinh trong diem 3 4" xfId="9210" xr:uid="{00000000-0005-0000-0000-000090120000}"/>
    <cellStyle name="1_BC nam 2007 (UB)_BC cong trinh trong diem 4" xfId="9211" xr:uid="{00000000-0005-0000-0000-000091120000}"/>
    <cellStyle name="1_BC nam 2007 (UB)_BC cong trinh trong diem 5" xfId="9212" xr:uid="{00000000-0005-0000-0000-000092120000}"/>
    <cellStyle name="1_BC nam 2007 (UB)_BC cong trinh trong diem 6" xfId="9213" xr:uid="{00000000-0005-0000-0000-000093120000}"/>
    <cellStyle name="1_BC nam 2007 (UB)_BC cong trinh trong diem_BC von DTPT 6 thang 2012" xfId="9214" xr:uid="{00000000-0005-0000-0000-000094120000}"/>
    <cellStyle name="1_BC nam 2007 (UB)_BC cong trinh trong diem_BC von DTPT 6 thang 2012 2" xfId="9215" xr:uid="{00000000-0005-0000-0000-000095120000}"/>
    <cellStyle name="1_BC nam 2007 (UB)_BC cong trinh trong diem_BC von DTPT 6 thang 2012 2 2" xfId="9216" xr:uid="{00000000-0005-0000-0000-000096120000}"/>
    <cellStyle name="1_BC nam 2007 (UB)_BC cong trinh trong diem_BC von DTPT 6 thang 2012 2 2 2" xfId="9217" xr:uid="{00000000-0005-0000-0000-000097120000}"/>
    <cellStyle name="1_BC nam 2007 (UB)_BC cong trinh trong diem_BC von DTPT 6 thang 2012 2 2 3" xfId="9218" xr:uid="{00000000-0005-0000-0000-000098120000}"/>
    <cellStyle name="1_BC nam 2007 (UB)_BC cong trinh trong diem_BC von DTPT 6 thang 2012 2 2 4" xfId="9219" xr:uid="{00000000-0005-0000-0000-000099120000}"/>
    <cellStyle name="1_BC nam 2007 (UB)_BC cong trinh trong diem_BC von DTPT 6 thang 2012 2 3" xfId="9220" xr:uid="{00000000-0005-0000-0000-00009A120000}"/>
    <cellStyle name="1_BC nam 2007 (UB)_BC cong trinh trong diem_BC von DTPT 6 thang 2012 2 4" xfId="9221" xr:uid="{00000000-0005-0000-0000-00009B120000}"/>
    <cellStyle name="1_BC nam 2007 (UB)_BC cong trinh trong diem_BC von DTPT 6 thang 2012 2 5" xfId="9222" xr:uid="{00000000-0005-0000-0000-00009C120000}"/>
    <cellStyle name="1_BC nam 2007 (UB)_BC cong trinh trong diem_BC von DTPT 6 thang 2012 3" xfId="9223" xr:uid="{00000000-0005-0000-0000-00009D120000}"/>
    <cellStyle name="1_BC nam 2007 (UB)_BC cong trinh trong diem_BC von DTPT 6 thang 2012 3 2" xfId="9224" xr:uid="{00000000-0005-0000-0000-00009E120000}"/>
    <cellStyle name="1_BC nam 2007 (UB)_BC cong trinh trong diem_BC von DTPT 6 thang 2012 3 3" xfId="9225" xr:uid="{00000000-0005-0000-0000-00009F120000}"/>
    <cellStyle name="1_BC nam 2007 (UB)_BC cong trinh trong diem_BC von DTPT 6 thang 2012 3 4" xfId="9226" xr:uid="{00000000-0005-0000-0000-0000A0120000}"/>
    <cellStyle name="1_BC nam 2007 (UB)_BC cong trinh trong diem_BC von DTPT 6 thang 2012 4" xfId="9227" xr:uid="{00000000-0005-0000-0000-0000A1120000}"/>
    <cellStyle name="1_BC nam 2007 (UB)_BC cong trinh trong diem_BC von DTPT 6 thang 2012 5" xfId="9228" xr:uid="{00000000-0005-0000-0000-0000A2120000}"/>
    <cellStyle name="1_BC nam 2007 (UB)_BC cong trinh trong diem_BC von DTPT 6 thang 2012 6" xfId="9229" xr:uid="{00000000-0005-0000-0000-0000A3120000}"/>
    <cellStyle name="1_BC nam 2007 (UB)_BC cong trinh trong diem_Bieu du thao QD von ho tro co MT" xfId="9230" xr:uid="{00000000-0005-0000-0000-0000A4120000}"/>
    <cellStyle name="1_BC nam 2007 (UB)_BC cong trinh trong diem_Bieu du thao QD von ho tro co MT 2" xfId="9231" xr:uid="{00000000-0005-0000-0000-0000A5120000}"/>
    <cellStyle name="1_BC nam 2007 (UB)_BC cong trinh trong diem_Bieu du thao QD von ho tro co MT 2 2" xfId="9232" xr:uid="{00000000-0005-0000-0000-0000A6120000}"/>
    <cellStyle name="1_BC nam 2007 (UB)_BC cong trinh trong diem_Bieu du thao QD von ho tro co MT 2 2 2" xfId="9233" xr:uid="{00000000-0005-0000-0000-0000A7120000}"/>
    <cellStyle name="1_BC nam 2007 (UB)_BC cong trinh trong diem_Bieu du thao QD von ho tro co MT 2 2 3" xfId="9234" xr:uid="{00000000-0005-0000-0000-0000A8120000}"/>
    <cellStyle name="1_BC nam 2007 (UB)_BC cong trinh trong diem_Bieu du thao QD von ho tro co MT 2 2 4" xfId="9235" xr:uid="{00000000-0005-0000-0000-0000A9120000}"/>
    <cellStyle name="1_BC nam 2007 (UB)_BC cong trinh trong diem_Bieu du thao QD von ho tro co MT 2 3" xfId="9236" xr:uid="{00000000-0005-0000-0000-0000AA120000}"/>
    <cellStyle name="1_BC nam 2007 (UB)_BC cong trinh trong diem_Bieu du thao QD von ho tro co MT 2 4" xfId="9237" xr:uid="{00000000-0005-0000-0000-0000AB120000}"/>
    <cellStyle name="1_BC nam 2007 (UB)_BC cong trinh trong diem_Bieu du thao QD von ho tro co MT 2 5" xfId="9238" xr:uid="{00000000-0005-0000-0000-0000AC120000}"/>
    <cellStyle name="1_BC nam 2007 (UB)_BC cong trinh trong diem_Bieu du thao QD von ho tro co MT 3" xfId="9239" xr:uid="{00000000-0005-0000-0000-0000AD120000}"/>
    <cellStyle name="1_BC nam 2007 (UB)_BC cong trinh trong diem_Bieu du thao QD von ho tro co MT 3 2" xfId="9240" xr:uid="{00000000-0005-0000-0000-0000AE120000}"/>
    <cellStyle name="1_BC nam 2007 (UB)_BC cong trinh trong diem_Bieu du thao QD von ho tro co MT 3 3" xfId="9241" xr:uid="{00000000-0005-0000-0000-0000AF120000}"/>
    <cellStyle name="1_BC nam 2007 (UB)_BC cong trinh trong diem_Bieu du thao QD von ho tro co MT 3 4" xfId="9242" xr:uid="{00000000-0005-0000-0000-0000B0120000}"/>
    <cellStyle name="1_BC nam 2007 (UB)_BC cong trinh trong diem_Bieu du thao QD von ho tro co MT 4" xfId="9243" xr:uid="{00000000-0005-0000-0000-0000B1120000}"/>
    <cellStyle name="1_BC nam 2007 (UB)_BC cong trinh trong diem_Bieu du thao QD von ho tro co MT 5" xfId="9244" xr:uid="{00000000-0005-0000-0000-0000B2120000}"/>
    <cellStyle name="1_BC nam 2007 (UB)_BC cong trinh trong diem_Bieu du thao QD von ho tro co MT 6" xfId="9245" xr:uid="{00000000-0005-0000-0000-0000B3120000}"/>
    <cellStyle name="1_BC nam 2007 (UB)_BC cong trinh trong diem_Ke hoach 2012 (theo doi)" xfId="9246" xr:uid="{00000000-0005-0000-0000-0000B4120000}"/>
    <cellStyle name="1_BC nam 2007 (UB)_BC cong trinh trong diem_Ke hoach 2012 (theo doi) 2" xfId="9247" xr:uid="{00000000-0005-0000-0000-0000B5120000}"/>
    <cellStyle name="1_BC nam 2007 (UB)_BC cong trinh trong diem_Ke hoach 2012 (theo doi) 2 2" xfId="9248" xr:uid="{00000000-0005-0000-0000-0000B6120000}"/>
    <cellStyle name="1_BC nam 2007 (UB)_BC cong trinh trong diem_Ke hoach 2012 (theo doi) 2 2 2" xfId="9249" xr:uid="{00000000-0005-0000-0000-0000B7120000}"/>
    <cellStyle name="1_BC nam 2007 (UB)_BC cong trinh trong diem_Ke hoach 2012 (theo doi) 2 2 3" xfId="9250" xr:uid="{00000000-0005-0000-0000-0000B8120000}"/>
    <cellStyle name="1_BC nam 2007 (UB)_BC cong trinh trong diem_Ke hoach 2012 (theo doi) 2 2 4" xfId="9251" xr:uid="{00000000-0005-0000-0000-0000B9120000}"/>
    <cellStyle name="1_BC nam 2007 (UB)_BC cong trinh trong diem_Ke hoach 2012 (theo doi) 2 3" xfId="9252" xr:uid="{00000000-0005-0000-0000-0000BA120000}"/>
    <cellStyle name="1_BC nam 2007 (UB)_BC cong trinh trong diem_Ke hoach 2012 (theo doi) 2 4" xfId="9253" xr:uid="{00000000-0005-0000-0000-0000BB120000}"/>
    <cellStyle name="1_BC nam 2007 (UB)_BC cong trinh trong diem_Ke hoach 2012 (theo doi) 2 5" xfId="9254" xr:uid="{00000000-0005-0000-0000-0000BC120000}"/>
    <cellStyle name="1_BC nam 2007 (UB)_BC cong trinh trong diem_Ke hoach 2012 (theo doi) 3" xfId="9255" xr:uid="{00000000-0005-0000-0000-0000BD120000}"/>
    <cellStyle name="1_BC nam 2007 (UB)_BC cong trinh trong diem_Ke hoach 2012 (theo doi) 3 2" xfId="9256" xr:uid="{00000000-0005-0000-0000-0000BE120000}"/>
    <cellStyle name="1_BC nam 2007 (UB)_BC cong trinh trong diem_Ke hoach 2012 (theo doi) 3 3" xfId="9257" xr:uid="{00000000-0005-0000-0000-0000BF120000}"/>
    <cellStyle name="1_BC nam 2007 (UB)_BC cong trinh trong diem_Ke hoach 2012 (theo doi) 3 4" xfId="9258" xr:uid="{00000000-0005-0000-0000-0000C0120000}"/>
    <cellStyle name="1_BC nam 2007 (UB)_BC cong trinh trong diem_Ke hoach 2012 (theo doi) 4" xfId="9259" xr:uid="{00000000-0005-0000-0000-0000C1120000}"/>
    <cellStyle name="1_BC nam 2007 (UB)_BC cong trinh trong diem_Ke hoach 2012 (theo doi) 5" xfId="9260" xr:uid="{00000000-0005-0000-0000-0000C2120000}"/>
    <cellStyle name="1_BC nam 2007 (UB)_BC cong trinh trong diem_Ke hoach 2012 (theo doi) 6" xfId="9261" xr:uid="{00000000-0005-0000-0000-0000C3120000}"/>
    <cellStyle name="1_BC nam 2007 (UB)_BC cong trinh trong diem_Ke hoach 2012 theo doi (giai ngan 30.6.12)" xfId="9262" xr:uid="{00000000-0005-0000-0000-0000C4120000}"/>
    <cellStyle name="1_BC nam 2007 (UB)_BC cong trinh trong diem_Ke hoach 2012 theo doi (giai ngan 30.6.12) 2" xfId="9263" xr:uid="{00000000-0005-0000-0000-0000C5120000}"/>
    <cellStyle name="1_BC nam 2007 (UB)_BC cong trinh trong diem_Ke hoach 2012 theo doi (giai ngan 30.6.12) 2 2" xfId="9264" xr:uid="{00000000-0005-0000-0000-0000C6120000}"/>
    <cellStyle name="1_BC nam 2007 (UB)_BC cong trinh trong diem_Ke hoach 2012 theo doi (giai ngan 30.6.12) 2 2 2" xfId="9265" xr:uid="{00000000-0005-0000-0000-0000C7120000}"/>
    <cellStyle name="1_BC nam 2007 (UB)_BC cong trinh trong diem_Ke hoach 2012 theo doi (giai ngan 30.6.12) 2 2 3" xfId="9266" xr:uid="{00000000-0005-0000-0000-0000C8120000}"/>
    <cellStyle name="1_BC nam 2007 (UB)_BC cong trinh trong diem_Ke hoach 2012 theo doi (giai ngan 30.6.12) 2 2 4" xfId="9267" xr:uid="{00000000-0005-0000-0000-0000C9120000}"/>
    <cellStyle name="1_BC nam 2007 (UB)_BC cong trinh trong diem_Ke hoach 2012 theo doi (giai ngan 30.6.12) 2 3" xfId="9268" xr:uid="{00000000-0005-0000-0000-0000CA120000}"/>
    <cellStyle name="1_BC nam 2007 (UB)_BC cong trinh trong diem_Ke hoach 2012 theo doi (giai ngan 30.6.12) 2 4" xfId="9269" xr:uid="{00000000-0005-0000-0000-0000CB120000}"/>
    <cellStyle name="1_BC nam 2007 (UB)_BC cong trinh trong diem_Ke hoach 2012 theo doi (giai ngan 30.6.12) 2 5" xfId="9270" xr:uid="{00000000-0005-0000-0000-0000CC120000}"/>
    <cellStyle name="1_BC nam 2007 (UB)_BC cong trinh trong diem_Ke hoach 2012 theo doi (giai ngan 30.6.12) 3" xfId="9271" xr:uid="{00000000-0005-0000-0000-0000CD120000}"/>
    <cellStyle name="1_BC nam 2007 (UB)_BC cong trinh trong diem_Ke hoach 2012 theo doi (giai ngan 30.6.12) 3 2" xfId="9272" xr:uid="{00000000-0005-0000-0000-0000CE120000}"/>
    <cellStyle name="1_BC nam 2007 (UB)_BC cong trinh trong diem_Ke hoach 2012 theo doi (giai ngan 30.6.12) 3 3" xfId="9273" xr:uid="{00000000-0005-0000-0000-0000CF120000}"/>
    <cellStyle name="1_BC nam 2007 (UB)_BC cong trinh trong diem_Ke hoach 2012 theo doi (giai ngan 30.6.12) 3 4" xfId="9274" xr:uid="{00000000-0005-0000-0000-0000D0120000}"/>
    <cellStyle name="1_BC nam 2007 (UB)_BC cong trinh trong diem_Ke hoach 2012 theo doi (giai ngan 30.6.12) 4" xfId="9275" xr:uid="{00000000-0005-0000-0000-0000D1120000}"/>
    <cellStyle name="1_BC nam 2007 (UB)_BC cong trinh trong diem_Ke hoach 2012 theo doi (giai ngan 30.6.12) 5" xfId="9276" xr:uid="{00000000-0005-0000-0000-0000D2120000}"/>
    <cellStyle name="1_BC nam 2007 (UB)_BC cong trinh trong diem_Ke hoach 2012 theo doi (giai ngan 30.6.12) 6" xfId="9277" xr:uid="{00000000-0005-0000-0000-0000D3120000}"/>
    <cellStyle name="1_BC nam 2007 (UB)_BC von DTPT 6 thang 2012" xfId="9278" xr:uid="{00000000-0005-0000-0000-0000D4120000}"/>
    <cellStyle name="1_BC nam 2007 (UB)_BC von DTPT 6 thang 2012 2" xfId="9279" xr:uid="{00000000-0005-0000-0000-0000D5120000}"/>
    <cellStyle name="1_BC nam 2007 (UB)_BC von DTPT 6 thang 2012 2 2" xfId="9280" xr:uid="{00000000-0005-0000-0000-0000D6120000}"/>
    <cellStyle name="1_BC nam 2007 (UB)_BC von DTPT 6 thang 2012 2 3" xfId="9281" xr:uid="{00000000-0005-0000-0000-0000D7120000}"/>
    <cellStyle name="1_BC nam 2007 (UB)_BC von DTPT 6 thang 2012 2 4" xfId="9282" xr:uid="{00000000-0005-0000-0000-0000D8120000}"/>
    <cellStyle name="1_BC nam 2007 (UB)_BC von DTPT 6 thang 2012 3" xfId="9283" xr:uid="{00000000-0005-0000-0000-0000D9120000}"/>
    <cellStyle name="1_BC nam 2007 (UB)_BC von DTPT 6 thang 2012 4" xfId="9284" xr:uid="{00000000-0005-0000-0000-0000DA120000}"/>
    <cellStyle name="1_BC nam 2007 (UB)_BC von DTPT 6 thang 2012 5" xfId="9285" xr:uid="{00000000-0005-0000-0000-0000DB120000}"/>
    <cellStyle name="1_BC nam 2007 (UB)_Bieu 01 UB(hung)" xfId="9286" xr:uid="{00000000-0005-0000-0000-0000DC120000}"/>
    <cellStyle name="1_BC nam 2007 (UB)_Bieu 01 UB(hung) 2" xfId="9287" xr:uid="{00000000-0005-0000-0000-0000DD120000}"/>
    <cellStyle name="1_BC nam 2007 (UB)_Bieu 01 UB(hung) 2 2" xfId="9288" xr:uid="{00000000-0005-0000-0000-0000DE120000}"/>
    <cellStyle name="1_BC nam 2007 (UB)_Bieu 01 UB(hung) 2 2 2" xfId="9289" xr:uid="{00000000-0005-0000-0000-0000DF120000}"/>
    <cellStyle name="1_BC nam 2007 (UB)_Bieu 01 UB(hung) 2 2 3" xfId="9290" xr:uid="{00000000-0005-0000-0000-0000E0120000}"/>
    <cellStyle name="1_BC nam 2007 (UB)_Bieu 01 UB(hung) 2 2 4" xfId="9291" xr:uid="{00000000-0005-0000-0000-0000E1120000}"/>
    <cellStyle name="1_BC nam 2007 (UB)_Bieu 01 UB(hung) 2 3" xfId="9292" xr:uid="{00000000-0005-0000-0000-0000E2120000}"/>
    <cellStyle name="1_BC nam 2007 (UB)_Bieu 01 UB(hung) 2 4" xfId="9293" xr:uid="{00000000-0005-0000-0000-0000E3120000}"/>
    <cellStyle name="1_BC nam 2007 (UB)_Bieu 01 UB(hung) 2 5" xfId="9294" xr:uid="{00000000-0005-0000-0000-0000E4120000}"/>
    <cellStyle name="1_BC nam 2007 (UB)_Bieu 01 UB(hung) 3" xfId="9295" xr:uid="{00000000-0005-0000-0000-0000E5120000}"/>
    <cellStyle name="1_BC nam 2007 (UB)_Bieu 01 UB(hung) 3 2" xfId="9296" xr:uid="{00000000-0005-0000-0000-0000E6120000}"/>
    <cellStyle name="1_BC nam 2007 (UB)_Bieu 01 UB(hung) 3 3" xfId="9297" xr:uid="{00000000-0005-0000-0000-0000E7120000}"/>
    <cellStyle name="1_BC nam 2007 (UB)_Bieu 01 UB(hung) 3 4" xfId="9298" xr:uid="{00000000-0005-0000-0000-0000E8120000}"/>
    <cellStyle name="1_BC nam 2007 (UB)_Bieu 01 UB(hung) 4" xfId="9299" xr:uid="{00000000-0005-0000-0000-0000E9120000}"/>
    <cellStyle name="1_BC nam 2007 (UB)_Bieu 01 UB(hung) 5" xfId="9300" xr:uid="{00000000-0005-0000-0000-0000EA120000}"/>
    <cellStyle name="1_BC nam 2007 (UB)_Bieu 01 UB(hung) 6" xfId="9301" xr:uid="{00000000-0005-0000-0000-0000EB120000}"/>
    <cellStyle name="1_BC nam 2007 (UB)_Bieu du thao QD von ho tro co MT" xfId="9302" xr:uid="{00000000-0005-0000-0000-0000EC120000}"/>
    <cellStyle name="1_BC nam 2007 (UB)_Bieu du thao QD von ho tro co MT 2" xfId="9303" xr:uid="{00000000-0005-0000-0000-0000ED120000}"/>
    <cellStyle name="1_BC nam 2007 (UB)_Bieu du thao QD von ho tro co MT 2 2" xfId="9304" xr:uid="{00000000-0005-0000-0000-0000EE120000}"/>
    <cellStyle name="1_BC nam 2007 (UB)_Bieu du thao QD von ho tro co MT 2 3" xfId="9305" xr:uid="{00000000-0005-0000-0000-0000EF120000}"/>
    <cellStyle name="1_BC nam 2007 (UB)_Bieu du thao QD von ho tro co MT 2 4" xfId="9306" xr:uid="{00000000-0005-0000-0000-0000F0120000}"/>
    <cellStyle name="1_BC nam 2007 (UB)_Bieu du thao QD von ho tro co MT 3" xfId="9307" xr:uid="{00000000-0005-0000-0000-0000F1120000}"/>
    <cellStyle name="1_BC nam 2007 (UB)_Bieu du thao QD von ho tro co MT 4" xfId="9308" xr:uid="{00000000-0005-0000-0000-0000F2120000}"/>
    <cellStyle name="1_BC nam 2007 (UB)_Bieu du thao QD von ho tro co MT 5" xfId="9309" xr:uid="{00000000-0005-0000-0000-0000F3120000}"/>
    <cellStyle name="1_BC nam 2007 (UB)_Book1" xfId="9310" xr:uid="{00000000-0005-0000-0000-0000F4120000}"/>
    <cellStyle name="1_BC nam 2007 (UB)_Book1 2" xfId="9311" xr:uid="{00000000-0005-0000-0000-0000F5120000}"/>
    <cellStyle name="1_BC nam 2007 (UB)_Book1 2 2" xfId="9312" xr:uid="{00000000-0005-0000-0000-0000F6120000}"/>
    <cellStyle name="1_BC nam 2007 (UB)_Book1 2 3" xfId="9313" xr:uid="{00000000-0005-0000-0000-0000F7120000}"/>
    <cellStyle name="1_BC nam 2007 (UB)_Book1 2 4" xfId="9314" xr:uid="{00000000-0005-0000-0000-0000F8120000}"/>
    <cellStyle name="1_BC nam 2007 (UB)_Book1 3" xfId="9315" xr:uid="{00000000-0005-0000-0000-0000F9120000}"/>
    <cellStyle name="1_BC nam 2007 (UB)_Book1 3 2" xfId="9316" xr:uid="{00000000-0005-0000-0000-0000FA120000}"/>
    <cellStyle name="1_BC nam 2007 (UB)_Book1 3 3" xfId="9317" xr:uid="{00000000-0005-0000-0000-0000FB120000}"/>
    <cellStyle name="1_BC nam 2007 (UB)_Book1 3 4" xfId="9318" xr:uid="{00000000-0005-0000-0000-0000FC120000}"/>
    <cellStyle name="1_BC nam 2007 (UB)_Book1 4" xfId="9319" xr:uid="{00000000-0005-0000-0000-0000FD120000}"/>
    <cellStyle name="1_BC nam 2007 (UB)_Book1 5" xfId="9320" xr:uid="{00000000-0005-0000-0000-0000FE120000}"/>
    <cellStyle name="1_BC nam 2007 (UB)_Book1 6" xfId="9321" xr:uid="{00000000-0005-0000-0000-0000FF120000}"/>
    <cellStyle name="1_BC nam 2007 (UB)_Book1_BC von DTPT 6 thang 2012" xfId="9322" xr:uid="{00000000-0005-0000-0000-000000130000}"/>
    <cellStyle name="1_BC nam 2007 (UB)_Book1_BC von DTPT 6 thang 2012 2" xfId="9323" xr:uid="{00000000-0005-0000-0000-000001130000}"/>
    <cellStyle name="1_BC nam 2007 (UB)_Book1_BC von DTPT 6 thang 2012 2 2" xfId="9324" xr:uid="{00000000-0005-0000-0000-000002130000}"/>
    <cellStyle name="1_BC nam 2007 (UB)_Book1_BC von DTPT 6 thang 2012 2 3" xfId="9325" xr:uid="{00000000-0005-0000-0000-000003130000}"/>
    <cellStyle name="1_BC nam 2007 (UB)_Book1_BC von DTPT 6 thang 2012 2 4" xfId="9326" xr:uid="{00000000-0005-0000-0000-000004130000}"/>
    <cellStyle name="1_BC nam 2007 (UB)_Book1_BC von DTPT 6 thang 2012 3" xfId="9327" xr:uid="{00000000-0005-0000-0000-000005130000}"/>
    <cellStyle name="1_BC nam 2007 (UB)_Book1_BC von DTPT 6 thang 2012 3 2" xfId="9328" xr:uid="{00000000-0005-0000-0000-000006130000}"/>
    <cellStyle name="1_BC nam 2007 (UB)_Book1_BC von DTPT 6 thang 2012 3 3" xfId="9329" xr:uid="{00000000-0005-0000-0000-000007130000}"/>
    <cellStyle name="1_BC nam 2007 (UB)_Book1_BC von DTPT 6 thang 2012 3 4" xfId="9330" xr:uid="{00000000-0005-0000-0000-000008130000}"/>
    <cellStyle name="1_BC nam 2007 (UB)_Book1_BC von DTPT 6 thang 2012 4" xfId="9331" xr:uid="{00000000-0005-0000-0000-000009130000}"/>
    <cellStyle name="1_BC nam 2007 (UB)_Book1_BC von DTPT 6 thang 2012 5" xfId="9332" xr:uid="{00000000-0005-0000-0000-00000A130000}"/>
    <cellStyle name="1_BC nam 2007 (UB)_Book1_BC von DTPT 6 thang 2012 6" xfId="9333" xr:uid="{00000000-0005-0000-0000-00000B130000}"/>
    <cellStyle name="1_BC nam 2007 (UB)_Book1_Bieu du thao QD von ho tro co MT" xfId="9334" xr:uid="{00000000-0005-0000-0000-00000C130000}"/>
    <cellStyle name="1_BC nam 2007 (UB)_Book1_Bieu du thao QD von ho tro co MT 2" xfId="9335" xr:uid="{00000000-0005-0000-0000-00000D130000}"/>
    <cellStyle name="1_BC nam 2007 (UB)_Book1_Bieu du thao QD von ho tro co MT 2 2" xfId="9336" xr:uid="{00000000-0005-0000-0000-00000E130000}"/>
    <cellStyle name="1_BC nam 2007 (UB)_Book1_Bieu du thao QD von ho tro co MT 2 3" xfId="9337" xr:uid="{00000000-0005-0000-0000-00000F130000}"/>
    <cellStyle name="1_BC nam 2007 (UB)_Book1_Bieu du thao QD von ho tro co MT 2 4" xfId="9338" xr:uid="{00000000-0005-0000-0000-000010130000}"/>
    <cellStyle name="1_BC nam 2007 (UB)_Book1_Bieu du thao QD von ho tro co MT 3" xfId="9339" xr:uid="{00000000-0005-0000-0000-000011130000}"/>
    <cellStyle name="1_BC nam 2007 (UB)_Book1_Bieu du thao QD von ho tro co MT 3 2" xfId="9340" xr:uid="{00000000-0005-0000-0000-000012130000}"/>
    <cellStyle name="1_BC nam 2007 (UB)_Book1_Bieu du thao QD von ho tro co MT 3 3" xfId="9341" xr:uid="{00000000-0005-0000-0000-000013130000}"/>
    <cellStyle name="1_BC nam 2007 (UB)_Book1_Bieu du thao QD von ho tro co MT 3 4" xfId="9342" xr:uid="{00000000-0005-0000-0000-000014130000}"/>
    <cellStyle name="1_BC nam 2007 (UB)_Book1_Bieu du thao QD von ho tro co MT 4" xfId="9343" xr:uid="{00000000-0005-0000-0000-000015130000}"/>
    <cellStyle name="1_BC nam 2007 (UB)_Book1_Bieu du thao QD von ho tro co MT 5" xfId="9344" xr:uid="{00000000-0005-0000-0000-000016130000}"/>
    <cellStyle name="1_BC nam 2007 (UB)_Book1_Bieu du thao QD von ho tro co MT 6" xfId="9345" xr:uid="{00000000-0005-0000-0000-000017130000}"/>
    <cellStyle name="1_BC nam 2007 (UB)_Book1_Hoan chinh KH 2012 (o nha)" xfId="9346" xr:uid="{00000000-0005-0000-0000-000018130000}"/>
    <cellStyle name="1_BC nam 2007 (UB)_Book1_Hoan chinh KH 2012 (o nha) 2" xfId="9347" xr:uid="{00000000-0005-0000-0000-000019130000}"/>
    <cellStyle name="1_BC nam 2007 (UB)_Book1_Hoan chinh KH 2012 (o nha) 2 2" xfId="9348" xr:uid="{00000000-0005-0000-0000-00001A130000}"/>
    <cellStyle name="1_BC nam 2007 (UB)_Book1_Hoan chinh KH 2012 (o nha) 2 3" xfId="9349" xr:uid="{00000000-0005-0000-0000-00001B130000}"/>
    <cellStyle name="1_BC nam 2007 (UB)_Book1_Hoan chinh KH 2012 (o nha) 2 4" xfId="9350" xr:uid="{00000000-0005-0000-0000-00001C130000}"/>
    <cellStyle name="1_BC nam 2007 (UB)_Book1_Hoan chinh KH 2012 (o nha) 3" xfId="9351" xr:uid="{00000000-0005-0000-0000-00001D130000}"/>
    <cellStyle name="1_BC nam 2007 (UB)_Book1_Hoan chinh KH 2012 (o nha) 3 2" xfId="9352" xr:uid="{00000000-0005-0000-0000-00001E130000}"/>
    <cellStyle name="1_BC nam 2007 (UB)_Book1_Hoan chinh KH 2012 (o nha) 3 3" xfId="9353" xr:uid="{00000000-0005-0000-0000-00001F130000}"/>
    <cellStyle name="1_BC nam 2007 (UB)_Book1_Hoan chinh KH 2012 (o nha) 3 4" xfId="9354" xr:uid="{00000000-0005-0000-0000-000020130000}"/>
    <cellStyle name="1_BC nam 2007 (UB)_Book1_Hoan chinh KH 2012 (o nha) 4" xfId="9355" xr:uid="{00000000-0005-0000-0000-000021130000}"/>
    <cellStyle name="1_BC nam 2007 (UB)_Book1_Hoan chinh KH 2012 (o nha) 5" xfId="9356" xr:uid="{00000000-0005-0000-0000-000022130000}"/>
    <cellStyle name="1_BC nam 2007 (UB)_Book1_Hoan chinh KH 2012 (o nha) 6" xfId="9357" xr:uid="{00000000-0005-0000-0000-000023130000}"/>
    <cellStyle name="1_BC nam 2007 (UB)_Book1_Hoan chinh KH 2012 (o nha)_Bao cao giai ngan quy I" xfId="9358" xr:uid="{00000000-0005-0000-0000-000024130000}"/>
    <cellStyle name="1_BC nam 2007 (UB)_Book1_Hoan chinh KH 2012 (o nha)_Bao cao giai ngan quy I 2" xfId="9359" xr:uid="{00000000-0005-0000-0000-000025130000}"/>
    <cellStyle name="1_BC nam 2007 (UB)_Book1_Hoan chinh KH 2012 (o nha)_Bao cao giai ngan quy I 2 2" xfId="9360" xr:uid="{00000000-0005-0000-0000-000026130000}"/>
    <cellStyle name="1_BC nam 2007 (UB)_Book1_Hoan chinh KH 2012 (o nha)_Bao cao giai ngan quy I 2 3" xfId="9361" xr:uid="{00000000-0005-0000-0000-000027130000}"/>
    <cellStyle name="1_BC nam 2007 (UB)_Book1_Hoan chinh KH 2012 (o nha)_Bao cao giai ngan quy I 2 4" xfId="9362" xr:uid="{00000000-0005-0000-0000-000028130000}"/>
    <cellStyle name="1_BC nam 2007 (UB)_Book1_Hoan chinh KH 2012 (o nha)_Bao cao giai ngan quy I 3" xfId="9363" xr:uid="{00000000-0005-0000-0000-000029130000}"/>
    <cellStyle name="1_BC nam 2007 (UB)_Book1_Hoan chinh KH 2012 (o nha)_Bao cao giai ngan quy I 3 2" xfId="9364" xr:uid="{00000000-0005-0000-0000-00002A130000}"/>
    <cellStyle name="1_BC nam 2007 (UB)_Book1_Hoan chinh KH 2012 (o nha)_Bao cao giai ngan quy I 3 3" xfId="9365" xr:uid="{00000000-0005-0000-0000-00002B130000}"/>
    <cellStyle name="1_BC nam 2007 (UB)_Book1_Hoan chinh KH 2012 (o nha)_Bao cao giai ngan quy I 3 4" xfId="9366" xr:uid="{00000000-0005-0000-0000-00002C130000}"/>
    <cellStyle name="1_BC nam 2007 (UB)_Book1_Hoan chinh KH 2012 (o nha)_Bao cao giai ngan quy I 4" xfId="9367" xr:uid="{00000000-0005-0000-0000-00002D130000}"/>
    <cellStyle name="1_BC nam 2007 (UB)_Book1_Hoan chinh KH 2012 (o nha)_Bao cao giai ngan quy I 5" xfId="9368" xr:uid="{00000000-0005-0000-0000-00002E130000}"/>
    <cellStyle name="1_BC nam 2007 (UB)_Book1_Hoan chinh KH 2012 (o nha)_Bao cao giai ngan quy I 6" xfId="9369" xr:uid="{00000000-0005-0000-0000-00002F130000}"/>
    <cellStyle name="1_BC nam 2007 (UB)_Book1_Hoan chinh KH 2012 (o nha)_BC von DTPT 6 thang 2012" xfId="9370" xr:uid="{00000000-0005-0000-0000-000030130000}"/>
    <cellStyle name="1_BC nam 2007 (UB)_Book1_Hoan chinh KH 2012 (o nha)_BC von DTPT 6 thang 2012 2" xfId="9371" xr:uid="{00000000-0005-0000-0000-000031130000}"/>
    <cellStyle name="1_BC nam 2007 (UB)_Book1_Hoan chinh KH 2012 (o nha)_BC von DTPT 6 thang 2012 2 2" xfId="9372" xr:uid="{00000000-0005-0000-0000-000032130000}"/>
    <cellStyle name="1_BC nam 2007 (UB)_Book1_Hoan chinh KH 2012 (o nha)_BC von DTPT 6 thang 2012 2 3" xfId="9373" xr:uid="{00000000-0005-0000-0000-000033130000}"/>
    <cellStyle name="1_BC nam 2007 (UB)_Book1_Hoan chinh KH 2012 (o nha)_BC von DTPT 6 thang 2012 2 4" xfId="9374" xr:uid="{00000000-0005-0000-0000-000034130000}"/>
    <cellStyle name="1_BC nam 2007 (UB)_Book1_Hoan chinh KH 2012 (o nha)_BC von DTPT 6 thang 2012 3" xfId="9375" xr:uid="{00000000-0005-0000-0000-000035130000}"/>
    <cellStyle name="1_BC nam 2007 (UB)_Book1_Hoan chinh KH 2012 (o nha)_BC von DTPT 6 thang 2012 3 2" xfId="9376" xr:uid="{00000000-0005-0000-0000-000036130000}"/>
    <cellStyle name="1_BC nam 2007 (UB)_Book1_Hoan chinh KH 2012 (o nha)_BC von DTPT 6 thang 2012 3 3" xfId="9377" xr:uid="{00000000-0005-0000-0000-000037130000}"/>
    <cellStyle name="1_BC nam 2007 (UB)_Book1_Hoan chinh KH 2012 (o nha)_BC von DTPT 6 thang 2012 3 4" xfId="9378" xr:uid="{00000000-0005-0000-0000-000038130000}"/>
    <cellStyle name="1_BC nam 2007 (UB)_Book1_Hoan chinh KH 2012 (o nha)_BC von DTPT 6 thang 2012 4" xfId="9379" xr:uid="{00000000-0005-0000-0000-000039130000}"/>
    <cellStyle name="1_BC nam 2007 (UB)_Book1_Hoan chinh KH 2012 (o nha)_BC von DTPT 6 thang 2012 5" xfId="9380" xr:uid="{00000000-0005-0000-0000-00003A130000}"/>
    <cellStyle name="1_BC nam 2007 (UB)_Book1_Hoan chinh KH 2012 (o nha)_BC von DTPT 6 thang 2012 6" xfId="9381" xr:uid="{00000000-0005-0000-0000-00003B130000}"/>
    <cellStyle name="1_BC nam 2007 (UB)_Book1_Hoan chinh KH 2012 (o nha)_Bieu du thao QD von ho tro co MT" xfId="9382" xr:uid="{00000000-0005-0000-0000-00003C130000}"/>
    <cellStyle name="1_BC nam 2007 (UB)_Book1_Hoan chinh KH 2012 (o nha)_Bieu du thao QD von ho tro co MT 2" xfId="9383" xr:uid="{00000000-0005-0000-0000-00003D130000}"/>
    <cellStyle name="1_BC nam 2007 (UB)_Book1_Hoan chinh KH 2012 (o nha)_Bieu du thao QD von ho tro co MT 2 2" xfId="9384" xr:uid="{00000000-0005-0000-0000-00003E130000}"/>
    <cellStyle name="1_BC nam 2007 (UB)_Book1_Hoan chinh KH 2012 (o nha)_Bieu du thao QD von ho tro co MT 2 3" xfId="9385" xr:uid="{00000000-0005-0000-0000-00003F130000}"/>
    <cellStyle name="1_BC nam 2007 (UB)_Book1_Hoan chinh KH 2012 (o nha)_Bieu du thao QD von ho tro co MT 2 4" xfId="9386" xr:uid="{00000000-0005-0000-0000-000040130000}"/>
    <cellStyle name="1_BC nam 2007 (UB)_Book1_Hoan chinh KH 2012 (o nha)_Bieu du thao QD von ho tro co MT 3" xfId="9387" xr:uid="{00000000-0005-0000-0000-000041130000}"/>
    <cellStyle name="1_BC nam 2007 (UB)_Book1_Hoan chinh KH 2012 (o nha)_Bieu du thao QD von ho tro co MT 3 2" xfId="9388" xr:uid="{00000000-0005-0000-0000-000042130000}"/>
    <cellStyle name="1_BC nam 2007 (UB)_Book1_Hoan chinh KH 2012 (o nha)_Bieu du thao QD von ho tro co MT 3 3" xfId="9389" xr:uid="{00000000-0005-0000-0000-000043130000}"/>
    <cellStyle name="1_BC nam 2007 (UB)_Book1_Hoan chinh KH 2012 (o nha)_Bieu du thao QD von ho tro co MT 3 4" xfId="9390" xr:uid="{00000000-0005-0000-0000-000044130000}"/>
    <cellStyle name="1_BC nam 2007 (UB)_Book1_Hoan chinh KH 2012 (o nha)_Bieu du thao QD von ho tro co MT 4" xfId="9391" xr:uid="{00000000-0005-0000-0000-000045130000}"/>
    <cellStyle name="1_BC nam 2007 (UB)_Book1_Hoan chinh KH 2012 (o nha)_Bieu du thao QD von ho tro co MT 5" xfId="9392" xr:uid="{00000000-0005-0000-0000-000046130000}"/>
    <cellStyle name="1_BC nam 2007 (UB)_Book1_Hoan chinh KH 2012 (o nha)_Bieu du thao QD von ho tro co MT 6" xfId="9393" xr:uid="{00000000-0005-0000-0000-000047130000}"/>
    <cellStyle name="1_BC nam 2007 (UB)_Book1_Hoan chinh KH 2012 (o nha)_Ke hoach 2012 theo doi (giai ngan 30.6.12)" xfId="9394" xr:uid="{00000000-0005-0000-0000-000048130000}"/>
    <cellStyle name="1_BC nam 2007 (UB)_Book1_Hoan chinh KH 2012 (o nha)_Ke hoach 2012 theo doi (giai ngan 30.6.12) 2" xfId="9395" xr:uid="{00000000-0005-0000-0000-000049130000}"/>
    <cellStyle name="1_BC nam 2007 (UB)_Book1_Hoan chinh KH 2012 (o nha)_Ke hoach 2012 theo doi (giai ngan 30.6.12) 2 2" xfId="9396" xr:uid="{00000000-0005-0000-0000-00004A130000}"/>
    <cellStyle name="1_BC nam 2007 (UB)_Book1_Hoan chinh KH 2012 (o nha)_Ke hoach 2012 theo doi (giai ngan 30.6.12) 2 3" xfId="9397" xr:uid="{00000000-0005-0000-0000-00004B130000}"/>
    <cellStyle name="1_BC nam 2007 (UB)_Book1_Hoan chinh KH 2012 (o nha)_Ke hoach 2012 theo doi (giai ngan 30.6.12) 2 4" xfId="9398" xr:uid="{00000000-0005-0000-0000-00004C130000}"/>
    <cellStyle name="1_BC nam 2007 (UB)_Book1_Hoan chinh KH 2012 (o nha)_Ke hoach 2012 theo doi (giai ngan 30.6.12) 3" xfId="9399" xr:uid="{00000000-0005-0000-0000-00004D130000}"/>
    <cellStyle name="1_BC nam 2007 (UB)_Book1_Hoan chinh KH 2012 (o nha)_Ke hoach 2012 theo doi (giai ngan 30.6.12) 3 2" xfId="9400" xr:uid="{00000000-0005-0000-0000-00004E130000}"/>
    <cellStyle name="1_BC nam 2007 (UB)_Book1_Hoan chinh KH 2012 (o nha)_Ke hoach 2012 theo doi (giai ngan 30.6.12) 3 3" xfId="9401" xr:uid="{00000000-0005-0000-0000-00004F130000}"/>
    <cellStyle name="1_BC nam 2007 (UB)_Book1_Hoan chinh KH 2012 (o nha)_Ke hoach 2012 theo doi (giai ngan 30.6.12) 3 4" xfId="9402" xr:uid="{00000000-0005-0000-0000-000050130000}"/>
    <cellStyle name="1_BC nam 2007 (UB)_Book1_Hoan chinh KH 2012 (o nha)_Ke hoach 2012 theo doi (giai ngan 30.6.12) 4" xfId="9403" xr:uid="{00000000-0005-0000-0000-000051130000}"/>
    <cellStyle name="1_BC nam 2007 (UB)_Book1_Hoan chinh KH 2012 (o nha)_Ke hoach 2012 theo doi (giai ngan 30.6.12) 5" xfId="9404" xr:uid="{00000000-0005-0000-0000-000052130000}"/>
    <cellStyle name="1_BC nam 2007 (UB)_Book1_Hoan chinh KH 2012 (o nha)_Ke hoach 2012 theo doi (giai ngan 30.6.12) 6" xfId="9405" xr:uid="{00000000-0005-0000-0000-000053130000}"/>
    <cellStyle name="1_BC nam 2007 (UB)_Book1_Hoan chinh KH 2012 Von ho tro co MT" xfId="9406" xr:uid="{00000000-0005-0000-0000-000054130000}"/>
    <cellStyle name="1_BC nam 2007 (UB)_Book1_Hoan chinh KH 2012 Von ho tro co MT (chi tiet)" xfId="9407" xr:uid="{00000000-0005-0000-0000-000055130000}"/>
    <cellStyle name="1_BC nam 2007 (UB)_Book1_Hoan chinh KH 2012 Von ho tro co MT (chi tiet) 2" xfId="9408" xr:uid="{00000000-0005-0000-0000-000056130000}"/>
    <cellStyle name="1_BC nam 2007 (UB)_Book1_Hoan chinh KH 2012 Von ho tro co MT (chi tiet) 2 2" xfId="9409" xr:uid="{00000000-0005-0000-0000-000057130000}"/>
    <cellStyle name="1_BC nam 2007 (UB)_Book1_Hoan chinh KH 2012 Von ho tro co MT (chi tiet) 2 3" xfId="9410" xr:uid="{00000000-0005-0000-0000-000058130000}"/>
    <cellStyle name="1_BC nam 2007 (UB)_Book1_Hoan chinh KH 2012 Von ho tro co MT (chi tiet) 2 4" xfId="9411" xr:uid="{00000000-0005-0000-0000-000059130000}"/>
    <cellStyle name="1_BC nam 2007 (UB)_Book1_Hoan chinh KH 2012 Von ho tro co MT (chi tiet) 3" xfId="9412" xr:uid="{00000000-0005-0000-0000-00005A130000}"/>
    <cellStyle name="1_BC nam 2007 (UB)_Book1_Hoan chinh KH 2012 Von ho tro co MT (chi tiet) 3 2" xfId="9413" xr:uid="{00000000-0005-0000-0000-00005B130000}"/>
    <cellStyle name="1_BC nam 2007 (UB)_Book1_Hoan chinh KH 2012 Von ho tro co MT (chi tiet) 3 3" xfId="9414" xr:uid="{00000000-0005-0000-0000-00005C130000}"/>
    <cellStyle name="1_BC nam 2007 (UB)_Book1_Hoan chinh KH 2012 Von ho tro co MT (chi tiet) 3 4" xfId="9415" xr:uid="{00000000-0005-0000-0000-00005D130000}"/>
    <cellStyle name="1_BC nam 2007 (UB)_Book1_Hoan chinh KH 2012 Von ho tro co MT (chi tiet) 4" xfId="9416" xr:uid="{00000000-0005-0000-0000-00005E130000}"/>
    <cellStyle name="1_BC nam 2007 (UB)_Book1_Hoan chinh KH 2012 Von ho tro co MT (chi tiet) 5" xfId="9417" xr:uid="{00000000-0005-0000-0000-00005F130000}"/>
    <cellStyle name="1_BC nam 2007 (UB)_Book1_Hoan chinh KH 2012 Von ho tro co MT (chi tiet) 6" xfId="9418" xr:uid="{00000000-0005-0000-0000-000060130000}"/>
    <cellStyle name="1_BC nam 2007 (UB)_Book1_Hoan chinh KH 2012 Von ho tro co MT 10" xfId="9419" xr:uid="{00000000-0005-0000-0000-000061130000}"/>
    <cellStyle name="1_BC nam 2007 (UB)_Book1_Hoan chinh KH 2012 Von ho tro co MT 10 2" xfId="9420" xr:uid="{00000000-0005-0000-0000-000062130000}"/>
    <cellStyle name="1_BC nam 2007 (UB)_Book1_Hoan chinh KH 2012 Von ho tro co MT 10 3" xfId="9421" xr:uid="{00000000-0005-0000-0000-000063130000}"/>
    <cellStyle name="1_BC nam 2007 (UB)_Book1_Hoan chinh KH 2012 Von ho tro co MT 10 4" xfId="9422" xr:uid="{00000000-0005-0000-0000-000064130000}"/>
    <cellStyle name="1_BC nam 2007 (UB)_Book1_Hoan chinh KH 2012 Von ho tro co MT 11" xfId="9423" xr:uid="{00000000-0005-0000-0000-000065130000}"/>
    <cellStyle name="1_BC nam 2007 (UB)_Book1_Hoan chinh KH 2012 Von ho tro co MT 11 2" xfId="9424" xr:uid="{00000000-0005-0000-0000-000066130000}"/>
    <cellStyle name="1_BC nam 2007 (UB)_Book1_Hoan chinh KH 2012 Von ho tro co MT 11 3" xfId="9425" xr:uid="{00000000-0005-0000-0000-000067130000}"/>
    <cellStyle name="1_BC nam 2007 (UB)_Book1_Hoan chinh KH 2012 Von ho tro co MT 11 4" xfId="9426" xr:uid="{00000000-0005-0000-0000-000068130000}"/>
    <cellStyle name="1_BC nam 2007 (UB)_Book1_Hoan chinh KH 2012 Von ho tro co MT 12" xfId="9427" xr:uid="{00000000-0005-0000-0000-000069130000}"/>
    <cellStyle name="1_BC nam 2007 (UB)_Book1_Hoan chinh KH 2012 Von ho tro co MT 12 2" xfId="9428" xr:uid="{00000000-0005-0000-0000-00006A130000}"/>
    <cellStyle name="1_BC nam 2007 (UB)_Book1_Hoan chinh KH 2012 Von ho tro co MT 12 3" xfId="9429" xr:uid="{00000000-0005-0000-0000-00006B130000}"/>
    <cellStyle name="1_BC nam 2007 (UB)_Book1_Hoan chinh KH 2012 Von ho tro co MT 12 4" xfId="9430" xr:uid="{00000000-0005-0000-0000-00006C130000}"/>
    <cellStyle name="1_BC nam 2007 (UB)_Book1_Hoan chinh KH 2012 Von ho tro co MT 13" xfId="9431" xr:uid="{00000000-0005-0000-0000-00006D130000}"/>
    <cellStyle name="1_BC nam 2007 (UB)_Book1_Hoan chinh KH 2012 Von ho tro co MT 13 2" xfId="9432" xr:uid="{00000000-0005-0000-0000-00006E130000}"/>
    <cellStyle name="1_BC nam 2007 (UB)_Book1_Hoan chinh KH 2012 Von ho tro co MT 13 3" xfId="9433" xr:uid="{00000000-0005-0000-0000-00006F130000}"/>
    <cellStyle name="1_BC nam 2007 (UB)_Book1_Hoan chinh KH 2012 Von ho tro co MT 13 4" xfId="9434" xr:uid="{00000000-0005-0000-0000-000070130000}"/>
    <cellStyle name="1_BC nam 2007 (UB)_Book1_Hoan chinh KH 2012 Von ho tro co MT 14" xfId="9435" xr:uid="{00000000-0005-0000-0000-000071130000}"/>
    <cellStyle name="1_BC nam 2007 (UB)_Book1_Hoan chinh KH 2012 Von ho tro co MT 14 2" xfId="9436" xr:uid="{00000000-0005-0000-0000-000072130000}"/>
    <cellStyle name="1_BC nam 2007 (UB)_Book1_Hoan chinh KH 2012 Von ho tro co MT 14 3" xfId="9437" xr:uid="{00000000-0005-0000-0000-000073130000}"/>
    <cellStyle name="1_BC nam 2007 (UB)_Book1_Hoan chinh KH 2012 Von ho tro co MT 14 4" xfId="9438" xr:uid="{00000000-0005-0000-0000-000074130000}"/>
    <cellStyle name="1_BC nam 2007 (UB)_Book1_Hoan chinh KH 2012 Von ho tro co MT 15" xfId="9439" xr:uid="{00000000-0005-0000-0000-000075130000}"/>
    <cellStyle name="1_BC nam 2007 (UB)_Book1_Hoan chinh KH 2012 Von ho tro co MT 15 2" xfId="9440" xr:uid="{00000000-0005-0000-0000-000076130000}"/>
    <cellStyle name="1_BC nam 2007 (UB)_Book1_Hoan chinh KH 2012 Von ho tro co MT 15 3" xfId="9441" xr:uid="{00000000-0005-0000-0000-000077130000}"/>
    <cellStyle name="1_BC nam 2007 (UB)_Book1_Hoan chinh KH 2012 Von ho tro co MT 15 4" xfId="9442" xr:uid="{00000000-0005-0000-0000-000078130000}"/>
    <cellStyle name="1_BC nam 2007 (UB)_Book1_Hoan chinh KH 2012 Von ho tro co MT 16" xfId="9443" xr:uid="{00000000-0005-0000-0000-000079130000}"/>
    <cellStyle name="1_BC nam 2007 (UB)_Book1_Hoan chinh KH 2012 Von ho tro co MT 16 2" xfId="9444" xr:uid="{00000000-0005-0000-0000-00007A130000}"/>
    <cellStyle name="1_BC nam 2007 (UB)_Book1_Hoan chinh KH 2012 Von ho tro co MT 16 3" xfId="9445" xr:uid="{00000000-0005-0000-0000-00007B130000}"/>
    <cellStyle name="1_BC nam 2007 (UB)_Book1_Hoan chinh KH 2012 Von ho tro co MT 16 4" xfId="9446" xr:uid="{00000000-0005-0000-0000-00007C130000}"/>
    <cellStyle name="1_BC nam 2007 (UB)_Book1_Hoan chinh KH 2012 Von ho tro co MT 17" xfId="9447" xr:uid="{00000000-0005-0000-0000-00007D130000}"/>
    <cellStyle name="1_BC nam 2007 (UB)_Book1_Hoan chinh KH 2012 Von ho tro co MT 17 2" xfId="9448" xr:uid="{00000000-0005-0000-0000-00007E130000}"/>
    <cellStyle name="1_BC nam 2007 (UB)_Book1_Hoan chinh KH 2012 Von ho tro co MT 17 3" xfId="9449" xr:uid="{00000000-0005-0000-0000-00007F130000}"/>
    <cellStyle name="1_BC nam 2007 (UB)_Book1_Hoan chinh KH 2012 Von ho tro co MT 17 4" xfId="9450" xr:uid="{00000000-0005-0000-0000-000080130000}"/>
    <cellStyle name="1_BC nam 2007 (UB)_Book1_Hoan chinh KH 2012 Von ho tro co MT 18" xfId="9451" xr:uid="{00000000-0005-0000-0000-000081130000}"/>
    <cellStyle name="1_BC nam 2007 (UB)_Book1_Hoan chinh KH 2012 Von ho tro co MT 19" xfId="9452" xr:uid="{00000000-0005-0000-0000-000082130000}"/>
    <cellStyle name="1_BC nam 2007 (UB)_Book1_Hoan chinh KH 2012 Von ho tro co MT 2" xfId="9453" xr:uid="{00000000-0005-0000-0000-000083130000}"/>
    <cellStyle name="1_BC nam 2007 (UB)_Book1_Hoan chinh KH 2012 Von ho tro co MT 2 2" xfId="9454" xr:uid="{00000000-0005-0000-0000-000084130000}"/>
    <cellStyle name="1_BC nam 2007 (UB)_Book1_Hoan chinh KH 2012 Von ho tro co MT 2 3" xfId="9455" xr:uid="{00000000-0005-0000-0000-000085130000}"/>
    <cellStyle name="1_BC nam 2007 (UB)_Book1_Hoan chinh KH 2012 Von ho tro co MT 2 4" xfId="9456" xr:uid="{00000000-0005-0000-0000-000086130000}"/>
    <cellStyle name="1_BC nam 2007 (UB)_Book1_Hoan chinh KH 2012 Von ho tro co MT 20" xfId="9457" xr:uid="{00000000-0005-0000-0000-000087130000}"/>
    <cellStyle name="1_BC nam 2007 (UB)_Book1_Hoan chinh KH 2012 Von ho tro co MT 3" xfId="9458" xr:uid="{00000000-0005-0000-0000-000088130000}"/>
    <cellStyle name="1_BC nam 2007 (UB)_Book1_Hoan chinh KH 2012 Von ho tro co MT 3 2" xfId="9459" xr:uid="{00000000-0005-0000-0000-000089130000}"/>
    <cellStyle name="1_BC nam 2007 (UB)_Book1_Hoan chinh KH 2012 Von ho tro co MT 3 3" xfId="9460" xr:uid="{00000000-0005-0000-0000-00008A130000}"/>
    <cellStyle name="1_BC nam 2007 (UB)_Book1_Hoan chinh KH 2012 Von ho tro co MT 3 4" xfId="9461" xr:uid="{00000000-0005-0000-0000-00008B130000}"/>
    <cellStyle name="1_BC nam 2007 (UB)_Book1_Hoan chinh KH 2012 Von ho tro co MT 4" xfId="9462" xr:uid="{00000000-0005-0000-0000-00008C130000}"/>
    <cellStyle name="1_BC nam 2007 (UB)_Book1_Hoan chinh KH 2012 Von ho tro co MT 4 2" xfId="9463" xr:uid="{00000000-0005-0000-0000-00008D130000}"/>
    <cellStyle name="1_BC nam 2007 (UB)_Book1_Hoan chinh KH 2012 Von ho tro co MT 4 3" xfId="9464" xr:uid="{00000000-0005-0000-0000-00008E130000}"/>
    <cellStyle name="1_BC nam 2007 (UB)_Book1_Hoan chinh KH 2012 Von ho tro co MT 4 4" xfId="9465" xr:uid="{00000000-0005-0000-0000-00008F130000}"/>
    <cellStyle name="1_BC nam 2007 (UB)_Book1_Hoan chinh KH 2012 Von ho tro co MT 5" xfId="9466" xr:uid="{00000000-0005-0000-0000-000090130000}"/>
    <cellStyle name="1_BC nam 2007 (UB)_Book1_Hoan chinh KH 2012 Von ho tro co MT 5 2" xfId="9467" xr:uid="{00000000-0005-0000-0000-000091130000}"/>
    <cellStyle name="1_BC nam 2007 (UB)_Book1_Hoan chinh KH 2012 Von ho tro co MT 5 3" xfId="9468" xr:uid="{00000000-0005-0000-0000-000092130000}"/>
    <cellStyle name="1_BC nam 2007 (UB)_Book1_Hoan chinh KH 2012 Von ho tro co MT 5 4" xfId="9469" xr:uid="{00000000-0005-0000-0000-000093130000}"/>
    <cellStyle name="1_BC nam 2007 (UB)_Book1_Hoan chinh KH 2012 Von ho tro co MT 6" xfId="9470" xr:uid="{00000000-0005-0000-0000-000094130000}"/>
    <cellStyle name="1_BC nam 2007 (UB)_Book1_Hoan chinh KH 2012 Von ho tro co MT 6 2" xfId="9471" xr:uid="{00000000-0005-0000-0000-000095130000}"/>
    <cellStyle name="1_BC nam 2007 (UB)_Book1_Hoan chinh KH 2012 Von ho tro co MT 6 3" xfId="9472" xr:uid="{00000000-0005-0000-0000-000096130000}"/>
    <cellStyle name="1_BC nam 2007 (UB)_Book1_Hoan chinh KH 2012 Von ho tro co MT 6 4" xfId="9473" xr:uid="{00000000-0005-0000-0000-000097130000}"/>
    <cellStyle name="1_BC nam 2007 (UB)_Book1_Hoan chinh KH 2012 Von ho tro co MT 7" xfId="9474" xr:uid="{00000000-0005-0000-0000-000098130000}"/>
    <cellStyle name="1_BC nam 2007 (UB)_Book1_Hoan chinh KH 2012 Von ho tro co MT 7 2" xfId="9475" xr:uid="{00000000-0005-0000-0000-000099130000}"/>
    <cellStyle name="1_BC nam 2007 (UB)_Book1_Hoan chinh KH 2012 Von ho tro co MT 7 3" xfId="9476" xr:uid="{00000000-0005-0000-0000-00009A130000}"/>
    <cellStyle name="1_BC nam 2007 (UB)_Book1_Hoan chinh KH 2012 Von ho tro co MT 7 4" xfId="9477" xr:uid="{00000000-0005-0000-0000-00009B130000}"/>
    <cellStyle name="1_BC nam 2007 (UB)_Book1_Hoan chinh KH 2012 Von ho tro co MT 8" xfId="9478" xr:uid="{00000000-0005-0000-0000-00009C130000}"/>
    <cellStyle name="1_BC nam 2007 (UB)_Book1_Hoan chinh KH 2012 Von ho tro co MT 8 2" xfId="9479" xr:uid="{00000000-0005-0000-0000-00009D130000}"/>
    <cellStyle name="1_BC nam 2007 (UB)_Book1_Hoan chinh KH 2012 Von ho tro co MT 8 3" xfId="9480" xr:uid="{00000000-0005-0000-0000-00009E130000}"/>
    <cellStyle name="1_BC nam 2007 (UB)_Book1_Hoan chinh KH 2012 Von ho tro co MT 8 4" xfId="9481" xr:uid="{00000000-0005-0000-0000-00009F130000}"/>
    <cellStyle name="1_BC nam 2007 (UB)_Book1_Hoan chinh KH 2012 Von ho tro co MT 9" xfId="9482" xr:uid="{00000000-0005-0000-0000-0000A0130000}"/>
    <cellStyle name="1_BC nam 2007 (UB)_Book1_Hoan chinh KH 2012 Von ho tro co MT 9 2" xfId="9483" xr:uid="{00000000-0005-0000-0000-0000A1130000}"/>
    <cellStyle name="1_BC nam 2007 (UB)_Book1_Hoan chinh KH 2012 Von ho tro co MT 9 3" xfId="9484" xr:uid="{00000000-0005-0000-0000-0000A2130000}"/>
    <cellStyle name="1_BC nam 2007 (UB)_Book1_Hoan chinh KH 2012 Von ho tro co MT 9 4" xfId="9485" xr:uid="{00000000-0005-0000-0000-0000A3130000}"/>
    <cellStyle name="1_BC nam 2007 (UB)_Book1_Hoan chinh KH 2012 Von ho tro co MT_Bao cao giai ngan quy I" xfId="9486" xr:uid="{00000000-0005-0000-0000-0000A4130000}"/>
    <cellStyle name="1_BC nam 2007 (UB)_Book1_Hoan chinh KH 2012 Von ho tro co MT_Bao cao giai ngan quy I 2" xfId="9487" xr:uid="{00000000-0005-0000-0000-0000A5130000}"/>
    <cellStyle name="1_BC nam 2007 (UB)_Book1_Hoan chinh KH 2012 Von ho tro co MT_Bao cao giai ngan quy I 2 2" xfId="9488" xr:uid="{00000000-0005-0000-0000-0000A6130000}"/>
    <cellStyle name="1_BC nam 2007 (UB)_Book1_Hoan chinh KH 2012 Von ho tro co MT_Bao cao giai ngan quy I 2 3" xfId="9489" xr:uid="{00000000-0005-0000-0000-0000A7130000}"/>
    <cellStyle name="1_BC nam 2007 (UB)_Book1_Hoan chinh KH 2012 Von ho tro co MT_Bao cao giai ngan quy I 2 4" xfId="9490" xr:uid="{00000000-0005-0000-0000-0000A8130000}"/>
    <cellStyle name="1_BC nam 2007 (UB)_Book1_Hoan chinh KH 2012 Von ho tro co MT_Bao cao giai ngan quy I 3" xfId="9491" xr:uid="{00000000-0005-0000-0000-0000A9130000}"/>
    <cellStyle name="1_BC nam 2007 (UB)_Book1_Hoan chinh KH 2012 Von ho tro co MT_Bao cao giai ngan quy I 3 2" xfId="9492" xr:uid="{00000000-0005-0000-0000-0000AA130000}"/>
    <cellStyle name="1_BC nam 2007 (UB)_Book1_Hoan chinh KH 2012 Von ho tro co MT_Bao cao giai ngan quy I 3 3" xfId="9493" xr:uid="{00000000-0005-0000-0000-0000AB130000}"/>
    <cellStyle name="1_BC nam 2007 (UB)_Book1_Hoan chinh KH 2012 Von ho tro co MT_Bao cao giai ngan quy I 3 4" xfId="9494" xr:uid="{00000000-0005-0000-0000-0000AC130000}"/>
    <cellStyle name="1_BC nam 2007 (UB)_Book1_Hoan chinh KH 2012 Von ho tro co MT_Bao cao giai ngan quy I 4" xfId="9495" xr:uid="{00000000-0005-0000-0000-0000AD130000}"/>
    <cellStyle name="1_BC nam 2007 (UB)_Book1_Hoan chinh KH 2012 Von ho tro co MT_Bao cao giai ngan quy I 5" xfId="9496" xr:uid="{00000000-0005-0000-0000-0000AE130000}"/>
    <cellStyle name="1_BC nam 2007 (UB)_Book1_Hoan chinh KH 2012 Von ho tro co MT_Bao cao giai ngan quy I 6" xfId="9497" xr:uid="{00000000-0005-0000-0000-0000AF130000}"/>
    <cellStyle name="1_BC nam 2007 (UB)_Book1_Hoan chinh KH 2012 Von ho tro co MT_BC von DTPT 6 thang 2012" xfId="9498" xr:uid="{00000000-0005-0000-0000-0000B0130000}"/>
    <cellStyle name="1_BC nam 2007 (UB)_Book1_Hoan chinh KH 2012 Von ho tro co MT_BC von DTPT 6 thang 2012 2" xfId="9499" xr:uid="{00000000-0005-0000-0000-0000B1130000}"/>
    <cellStyle name="1_BC nam 2007 (UB)_Book1_Hoan chinh KH 2012 Von ho tro co MT_BC von DTPT 6 thang 2012 2 2" xfId="9500" xr:uid="{00000000-0005-0000-0000-0000B2130000}"/>
    <cellStyle name="1_BC nam 2007 (UB)_Book1_Hoan chinh KH 2012 Von ho tro co MT_BC von DTPT 6 thang 2012 2 3" xfId="9501" xr:uid="{00000000-0005-0000-0000-0000B3130000}"/>
    <cellStyle name="1_BC nam 2007 (UB)_Book1_Hoan chinh KH 2012 Von ho tro co MT_BC von DTPT 6 thang 2012 2 4" xfId="9502" xr:uid="{00000000-0005-0000-0000-0000B4130000}"/>
    <cellStyle name="1_BC nam 2007 (UB)_Book1_Hoan chinh KH 2012 Von ho tro co MT_BC von DTPT 6 thang 2012 3" xfId="9503" xr:uid="{00000000-0005-0000-0000-0000B5130000}"/>
    <cellStyle name="1_BC nam 2007 (UB)_Book1_Hoan chinh KH 2012 Von ho tro co MT_BC von DTPT 6 thang 2012 3 2" xfId="9504" xr:uid="{00000000-0005-0000-0000-0000B6130000}"/>
    <cellStyle name="1_BC nam 2007 (UB)_Book1_Hoan chinh KH 2012 Von ho tro co MT_BC von DTPT 6 thang 2012 3 3" xfId="9505" xr:uid="{00000000-0005-0000-0000-0000B7130000}"/>
    <cellStyle name="1_BC nam 2007 (UB)_Book1_Hoan chinh KH 2012 Von ho tro co MT_BC von DTPT 6 thang 2012 3 4" xfId="9506" xr:uid="{00000000-0005-0000-0000-0000B8130000}"/>
    <cellStyle name="1_BC nam 2007 (UB)_Book1_Hoan chinh KH 2012 Von ho tro co MT_BC von DTPT 6 thang 2012 4" xfId="9507" xr:uid="{00000000-0005-0000-0000-0000B9130000}"/>
    <cellStyle name="1_BC nam 2007 (UB)_Book1_Hoan chinh KH 2012 Von ho tro co MT_BC von DTPT 6 thang 2012 5" xfId="9508" xr:uid="{00000000-0005-0000-0000-0000BA130000}"/>
    <cellStyle name="1_BC nam 2007 (UB)_Book1_Hoan chinh KH 2012 Von ho tro co MT_BC von DTPT 6 thang 2012 6" xfId="9509" xr:uid="{00000000-0005-0000-0000-0000BB130000}"/>
    <cellStyle name="1_BC nam 2007 (UB)_Book1_Hoan chinh KH 2012 Von ho tro co MT_Bieu du thao QD von ho tro co MT" xfId="9510" xr:uid="{00000000-0005-0000-0000-0000BC130000}"/>
    <cellStyle name="1_BC nam 2007 (UB)_Book1_Hoan chinh KH 2012 Von ho tro co MT_Bieu du thao QD von ho tro co MT 2" xfId="9511" xr:uid="{00000000-0005-0000-0000-0000BD130000}"/>
    <cellStyle name="1_BC nam 2007 (UB)_Book1_Hoan chinh KH 2012 Von ho tro co MT_Bieu du thao QD von ho tro co MT 2 2" xfId="9512" xr:uid="{00000000-0005-0000-0000-0000BE130000}"/>
    <cellStyle name="1_BC nam 2007 (UB)_Book1_Hoan chinh KH 2012 Von ho tro co MT_Bieu du thao QD von ho tro co MT 2 3" xfId="9513" xr:uid="{00000000-0005-0000-0000-0000BF130000}"/>
    <cellStyle name="1_BC nam 2007 (UB)_Book1_Hoan chinh KH 2012 Von ho tro co MT_Bieu du thao QD von ho tro co MT 2 4" xfId="9514" xr:uid="{00000000-0005-0000-0000-0000C0130000}"/>
    <cellStyle name="1_BC nam 2007 (UB)_Book1_Hoan chinh KH 2012 Von ho tro co MT_Bieu du thao QD von ho tro co MT 3" xfId="9515" xr:uid="{00000000-0005-0000-0000-0000C1130000}"/>
    <cellStyle name="1_BC nam 2007 (UB)_Book1_Hoan chinh KH 2012 Von ho tro co MT_Bieu du thao QD von ho tro co MT 3 2" xfId="9516" xr:uid="{00000000-0005-0000-0000-0000C2130000}"/>
    <cellStyle name="1_BC nam 2007 (UB)_Book1_Hoan chinh KH 2012 Von ho tro co MT_Bieu du thao QD von ho tro co MT 3 3" xfId="9517" xr:uid="{00000000-0005-0000-0000-0000C3130000}"/>
    <cellStyle name="1_BC nam 2007 (UB)_Book1_Hoan chinh KH 2012 Von ho tro co MT_Bieu du thao QD von ho tro co MT 3 4" xfId="9518" xr:uid="{00000000-0005-0000-0000-0000C4130000}"/>
    <cellStyle name="1_BC nam 2007 (UB)_Book1_Hoan chinh KH 2012 Von ho tro co MT_Bieu du thao QD von ho tro co MT 4" xfId="9519" xr:uid="{00000000-0005-0000-0000-0000C5130000}"/>
    <cellStyle name="1_BC nam 2007 (UB)_Book1_Hoan chinh KH 2012 Von ho tro co MT_Bieu du thao QD von ho tro co MT 5" xfId="9520" xr:uid="{00000000-0005-0000-0000-0000C6130000}"/>
    <cellStyle name="1_BC nam 2007 (UB)_Book1_Hoan chinh KH 2012 Von ho tro co MT_Bieu du thao QD von ho tro co MT 6" xfId="9521" xr:uid="{00000000-0005-0000-0000-0000C7130000}"/>
    <cellStyle name="1_BC nam 2007 (UB)_Book1_Hoan chinh KH 2012 Von ho tro co MT_Ke hoach 2012 theo doi (giai ngan 30.6.12)" xfId="9522" xr:uid="{00000000-0005-0000-0000-0000C8130000}"/>
    <cellStyle name="1_BC nam 2007 (UB)_Book1_Hoan chinh KH 2012 Von ho tro co MT_Ke hoach 2012 theo doi (giai ngan 30.6.12) 2" xfId="9523" xr:uid="{00000000-0005-0000-0000-0000C9130000}"/>
    <cellStyle name="1_BC nam 2007 (UB)_Book1_Hoan chinh KH 2012 Von ho tro co MT_Ke hoach 2012 theo doi (giai ngan 30.6.12) 2 2" xfId="9524" xr:uid="{00000000-0005-0000-0000-0000CA130000}"/>
    <cellStyle name="1_BC nam 2007 (UB)_Book1_Hoan chinh KH 2012 Von ho tro co MT_Ke hoach 2012 theo doi (giai ngan 30.6.12) 2 3" xfId="9525" xr:uid="{00000000-0005-0000-0000-0000CB130000}"/>
    <cellStyle name="1_BC nam 2007 (UB)_Book1_Hoan chinh KH 2012 Von ho tro co MT_Ke hoach 2012 theo doi (giai ngan 30.6.12) 2 4" xfId="9526" xr:uid="{00000000-0005-0000-0000-0000CC130000}"/>
    <cellStyle name="1_BC nam 2007 (UB)_Book1_Hoan chinh KH 2012 Von ho tro co MT_Ke hoach 2012 theo doi (giai ngan 30.6.12) 3" xfId="9527" xr:uid="{00000000-0005-0000-0000-0000CD130000}"/>
    <cellStyle name="1_BC nam 2007 (UB)_Book1_Hoan chinh KH 2012 Von ho tro co MT_Ke hoach 2012 theo doi (giai ngan 30.6.12) 3 2" xfId="9528" xr:uid="{00000000-0005-0000-0000-0000CE130000}"/>
    <cellStyle name="1_BC nam 2007 (UB)_Book1_Hoan chinh KH 2012 Von ho tro co MT_Ke hoach 2012 theo doi (giai ngan 30.6.12) 3 3" xfId="9529" xr:uid="{00000000-0005-0000-0000-0000CF130000}"/>
    <cellStyle name="1_BC nam 2007 (UB)_Book1_Hoan chinh KH 2012 Von ho tro co MT_Ke hoach 2012 theo doi (giai ngan 30.6.12) 3 4" xfId="9530" xr:uid="{00000000-0005-0000-0000-0000D0130000}"/>
    <cellStyle name="1_BC nam 2007 (UB)_Book1_Hoan chinh KH 2012 Von ho tro co MT_Ke hoach 2012 theo doi (giai ngan 30.6.12) 4" xfId="9531" xr:uid="{00000000-0005-0000-0000-0000D1130000}"/>
    <cellStyle name="1_BC nam 2007 (UB)_Book1_Hoan chinh KH 2012 Von ho tro co MT_Ke hoach 2012 theo doi (giai ngan 30.6.12) 5" xfId="9532" xr:uid="{00000000-0005-0000-0000-0000D2130000}"/>
    <cellStyle name="1_BC nam 2007 (UB)_Book1_Hoan chinh KH 2012 Von ho tro co MT_Ke hoach 2012 theo doi (giai ngan 30.6.12) 6" xfId="9533" xr:uid="{00000000-0005-0000-0000-0000D3130000}"/>
    <cellStyle name="1_BC nam 2007 (UB)_Book1_Ke hoach 2012 (theo doi)" xfId="9534" xr:uid="{00000000-0005-0000-0000-0000D4130000}"/>
    <cellStyle name="1_BC nam 2007 (UB)_Book1_Ke hoach 2012 (theo doi) 2" xfId="9535" xr:uid="{00000000-0005-0000-0000-0000D5130000}"/>
    <cellStyle name="1_BC nam 2007 (UB)_Book1_Ke hoach 2012 (theo doi) 2 2" xfId="9536" xr:uid="{00000000-0005-0000-0000-0000D6130000}"/>
    <cellStyle name="1_BC nam 2007 (UB)_Book1_Ke hoach 2012 (theo doi) 2 3" xfId="9537" xr:uid="{00000000-0005-0000-0000-0000D7130000}"/>
    <cellStyle name="1_BC nam 2007 (UB)_Book1_Ke hoach 2012 (theo doi) 2 4" xfId="9538" xr:uid="{00000000-0005-0000-0000-0000D8130000}"/>
    <cellStyle name="1_BC nam 2007 (UB)_Book1_Ke hoach 2012 (theo doi) 3" xfId="9539" xr:uid="{00000000-0005-0000-0000-0000D9130000}"/>
    <cellStyle name="1_BC nam 2007 (UB)_Book1_Ke hoach 2012 (theo doi) 3 2" xfId="9540" xr:uid="{00000000-0005-0000-0000-0000DA130000}"/>
    <cellStyle name="1_BC nam 2007 (UB)_Book1_Ke hoach 2012 (theo doi) 3 3" xfId="9541" xr:uid="{00000000-0005-0000-0000-0000DB130000}"/>
    <cellStyle name="1_BC nam 2007 (UB)_Book1_Ke hoach 2012 (theo doi) 3 4" xfId="9542" xr:uid="{00000000-0005-0000-0000-0000DC130000}"/>
    <cellStyle name="1_BC nam 2007 (UB)_Book1_Ke hoach 2012 (theo doi) 4" xfId="9543" xr:uid="{00000000-0005-0000-0000-0000DD130000}"/>
    <cellStyle name="1_BC nam 2007 (UB)_Book1_Ke hoach 2012 (theo doi) 5" xfId="9544" xr:uid="{00000000-0005-0000-0000-0000DE130000}"/>
    <cellStyle name="1_BC nam 2007 (UB)_Book1_Ke hoach 2012 (theo doi) 6" xfId="9545" xr:uid="{00000000-0005-0000-0000-0000DF130000}"/>
    <cellStyle name="1_BC nam 2007 (UB)_Book1_Ke hoach 2012 theo doi (giai ngan 30.6.12)" xfId="9546" xr:uid="{00000000-0005-0000-0000-0000E0130000}"/>
    <cellStyle name="1_BC nam 2007 (UB)_Book1_Ke hoach 2012 theo doi (giai ngan 30.6.12) 2" xfId="9547" xr:uid="{00000000-0005-0000-0000-0000E1130000}"/>
    <cellStyle name="1_BC nam 2007 (UB)_Book1_Ke hoach 2012 theo doi (giai ngan 30.6.12) 2 2" xfId="9548" xr:uid="{00000000-0005-0000-0000-0000E2130000}"/>
    <cellStyle name="1_BC nam 2007 (UB)_Book1_Ke hoach 2012 theo doi (giai ngan 30.6.12) 2 3" xfId="9549" xr:uid="{00000000-0005-0000-0000-0000E3130000}"/>
    <cellStyle name="1_BC nam 2007 (UB)_Book1_Ke hoach 2012 theo doi (giai ngan 30.6.12) 2 4" xfId="9550" xr:uid="{00000000-0005-0000-0000-0000E4130000}"/>
    <cellStyle name="1_BC nam 2007 (UB)_Book1_Ke hoach 2012 theo doi (giai ngan 30.6.12) 3" xfId="9551" xr:uid="{00000000-0005-0000-0000-0000E5130000}"/>
    <cellStyle name="1_BC nam 2007 (UB)_Book1_Ke hoach 2012 theo doi (giai ngan 30.6.12) 3 2" xfId="9552" xr:uid="{00000000-0005-0000-0000-0000E6130000}"/>
    <cellStyle name="1_BC nam 2007 (UB)_Book1_Ke hoach 2012 theo doi (giai ngan 30.6.12) 3 3" xfId="9553" xr:uid="{00000000-0005-0000-0000-0000E7130000}"/>
    <cellStyle name="1_BC nam 2007 (UB)_Book1_Ke hoach 2012 theo doi (giai ngan 30.6.12) 3 4" xfId="9554" xr:uid="{00000000-0005-0000-0000-0000E8130000}"/>
    <cellStyle name="1_BC nam 2007 (UB)_Book1_Ke hoach 2012 theo doi (giai ngan 30.6.12) 4" xfId="9555" xr:uid="{00000000-0005-0000-0000-0000E9130000}"/>
    <cellStyle name="1_BC nam 2007 (UB)_Book1_Ke hoach 2012 theo doi (giai ngan 30.6.12) 5" xfId="9556" xr:uid="{00000000-0005-0000-0000-0000EA130000}"/>
    <cellStyle name="1_BC nam 2007 (UB)_Book1_Ke hoach 2012 theo doi (giai ngan 30.6.12) 6" xfId="9557" xr:uid="{00000000-0005-0000-0000-0000EB130000}"/>
    <cellStyle name="1_BC nam 2007 (UB)_Chi tieu 5 nam" xfId="9558" xr:uid="{00000000-0005-0000-0000-0000EC130000}"/>
    <cellStyle name="1_BC nam 2007 (UB)_Chi tieu 5 nam 2" xfId="9559" xr:uid="{00000000-0005-0000-0000-0000ED130000}"/>
    <cellStyle name="1_BC nam 2007 (UB)_Chi tieu 5 nam 2 2" xfId="9560" xr:uid="{00000000-0005-0000-0000-0000EE130000}"/>
    <cellStyle name="1_BC nam 2007 (UB)_Chi tieu 5 nam 2 3" xfId="9561" xr:uid="{00000000-0005-0000-0000-0000EF130000}"/>
    <cellStyle name="1_BC nam 2007 (UB)_Chi tieu 5 nam 2 4" xfId="9562" xr:uid="{00000000-0005-0000-0000-0000F0130000}"/>
    <cellStyle name="1_BC nam 2007 (UB)_Chi tieu 5 nam 3" xfId="9563" xr:uid="{00000000-0005-0000-0000-0000F1130000}"/>
    <cellStyle name="1_BC nam 2007 (UB)_Chi tieu 5 nam 4" xfId="9564" xr:uid="{00000000-0005-0000-0000-0000F2130000}"/>
    <cellStyle name="1_BC nam 2007 (UB)_Chi tieu 5 nam 5" xfId="9565" xr:uid="{00000000-0005-0000-0000-0000F3130000}"/>
    <cellStyle name="1_BC nam 2007 (UB)_Chi tieu 5 nam_BC cong trinh trong diem" xfId="9566" xr:uid="{00000000-0005-0000-0000-0000F4130000}"/>
    <cellStyle name="1_BC nam 2007 (UB)_Chi tieu 5 nam_BC cong trinh trong diem 2" xfId="9567" xr:uid="{00000000-0005-0000-0000-0000F5130000}"/>
    <cellStyle name="1_BC nam 2007 (UB)_Chi tieu 5 nam_BC cong trinh trong diem 2 2" xfId="9568" xr:uid="{00000000-0005-0000-0000-0000F6130000}"/>
    <cellStyle name="1_BC nam 2007 (UB)_Chi tieu 5 nam_BC cong trinh trong diem 2 3" xfId="9569" xr:uid="{00000000-0005-0000-0000-0000F7130000}"/>
    <cellStyle name="1_BC nam 2007 (UB)_Chi tieu 5 nam_BC cong trinh trong diem 2 4" xfId="9570" xr:uid="{00000000-0005-0000-0000-0000F8130000}"/>
    <cellStyle name="1_BC nam 2007 (UB)_Chi tieu 5 nam_BC cong trinh trong diem 3" xfId="9571" xr:uid="{00000000-0005-0000-0000-0000F9130000}"/>
    <cellStyle name="1_BC nam 2007 (UB)_Chi tieu 5 nam_BC cong trinh trong diem 4" xfId="9572" xr:uid="{00000000-0005-0000-0000-0000FA130000}"/>
    <cellStyle name="1_BC nam 2007 (UB)_Chi tieu 5 nam_BC cong trinh trong diem 5" xfId="9573" xr:uid="{00000000-0005-0000-0000-0000FB130000}"/>
    <cellStyle name="1_BC nam 2007 (UB)_Chi tieu 5 nam_BC cong trinh trong diem_BC von DTPT 6 thang 2012" xfId="9574" xr:uid="{00000000-0005-0000-0000-0000FC130000}"/>
    <cellStyle name="1_BC nam 2007 (UB)_Chi tieu 5 nam_BC cong trinh trong diem_BC von DTPT 6 thang 2012 2" xfId="9575" xr:uid="{00000000-0005-0000-0000-0000FD130000}"/>
    <cellStyle name="1_BC nam 2007 (UB)_Chi tieu 5 nam_BC cong trinh trong diem_BC von DTPT 6 thang 2012 2 2" xfId="9576" xr:uid="{00000000-0005-0000-0000-0000FE130000}"/>
    <cellStyle name="1_BC nam 2007 (UB)_Chi tieu 5 nam_BC cong trinh trong diem_BC von DTPT 6 thang 2012 2 3" xfId="9577" xr:uid="{00000000-0005-0000-0000-0000FF130000}"/>
    <cellStyle name="1_BC nam 2007 (UB)_Chi tieu 5 nam_BC cong trinh trong diem_BC von DTPT 6 thang 2012 2 4" xfId="9578" xr:uid="{00000000-0005-0000-0000-000000140000}"/>
    <cellStyle name="1_BC nam 2007 (UB)_Chi tieu 5 nam_BC cong trinh trong diem_BC von DTPT 6 thang 2012 3" xfId="9579" xr:uid="{00000000-0005-0000-0000-000001140000}"/>
    <cellStyle name="1_BC nam 2007 (UB)_Chi tieu 5 nam_BC cong trinh trong diem_BC von DTPT 6 thang 2012 4" xfId="9580" xr:uid="{00000000-0005-0000-0000-000002140000}"/>
    <cellStyle name="1_BC nam 2007 (UB)_Chi tieu 5 nam_BC cong trinh trong diem_BC von DTPT 6 thang 2012 5" xfId="9581" xr:uid="{00000000-0005-0000-0000-000003140000}"/>
    <cellStyle name="1_BC nam 2007 (UB)_Chi tieu 5 nam_BC cong trinh trong diem_Bieu du thao QD von ho tro co MT" xfId="9582" xr:uid="{00000000-0005-0000-0000-000004140000}"/>
    <cellStyle name="1_BC nam 2007 (UB)_Chi tieu 5 nam_BC cong trinh trong diem_Bieu du thao QD von ho tro co MT 2" xfId="9583" xr:uid="{00000000-0005-0000-0000-000005140000}"/>
    <cellStyle name="1_BC nam 2007 (UB)_Chi tieu 5 nam_BC cong trinh trong diem_Bieu du thao QD von ho tro co MT 2 2" xfId="9584" xr:uid="{00000000-0005-0000-0000-000006140000}"/>
    <cellStyle name="1_BC nam 2007 (UB)_Chi tieu 5 nam_BC cong trinh trong diem_Bieu du thao QD von ho tro co MT 2 3" xfId="9585" xr:uid="{00000000-0005-0000-0000-000007140000}"/>
    <cellStyle name="1_BC nam 2007 (UB)_Chi tieu 5 nam_BC cong trinh trong diem_Bieu du thao QD von ho tro co MT 2 4" xfId="9586" xr:uid="{00000000-0005-0000-0000-000008140000}"/>
    <cellStyle name="1_BC nam 2007 (UB)_Chi tieu 5 nam_BC cong trinh trong diem_Bieu du thao QD von ho tro co MT 3" xfId="9587" xr:uid="{00000000-0005-0000-0000-000009140000}"/>
    <cellStyle name="1_BC nam 2007 (UB)_Chi tieu 5 nam_BC cong trinh trong diem_Bieu du thao QD von ho tro co MT 4" xfId="9588" xr:uid="{00000000-0005-0000-0000-00000A140000}"/>
    <cellStyle name="1_BC nam 2007 (UB)_Chi tieu 5 nam_BC cong trinh trong diem_Bieu du thao QD von ho tro co MT 5" xfId="9589" xr:uid="{00000000-0005-0000-0000-00000B140000}"/>
    <cellStyle name="1_BC nam 2007 (UB)_Chi tieu 5 nam_BC cong trinh trong diem_Ke hoach 2012 (theo doi)" xfId="9590" xr:uid="{00000000-0005-0000-0000-00000C140000}"/>
    <cellStyle name="1_BC nam 2007 (UB)_Chi tieu 5 nam_BC cong trinh trong diem_Ke hoach 2012 (theo doi) 2" xfId="9591" xr:uid="{00000000-0005-0000-0000-00000D140000}"/>
    <cellStyle name="1_BC nam 2007 (UB)_Chi tieu 5 nam_BC cong trinh trong diem_Ke hoach 2012 (theo doi) 2 2" xfId="9592" xr:uid="{00000000-0005-0000-0000-00000E140000}"/>
    <cellStyle name="1_BC nam 2007 (UB)_Chi tieu 5 nam_BC cong trinh trong diem_Ke hoach 2012 (theo doi) 2 3" xfId="9593" xr:uid="{00000000-0005-0000-0000-00000F140000}"/>
    <cellStyle name="1_BC nam 2007 (UB)_Chi tieu 5 nam_BC cong trinh trong diem_Ke hoach 2012 (theo doi) 2 4" xfId="9594" xr:uid="{00000000-0005-0000-0000-000010140000}"/>
    <cellStyle name="1_BC nam 2007 (UB)_Chi tieu 5 nam_BC cong trinh trong diem_Ke hoach 2012 (theo doi) 3" xfId="9595" xr:uid="{00000000-0005-0000-0000-000011140000}"/>
    <cellStyle name="1_BC nam 2007 (UB)_Chi tieu 5 nam_BC cong trinh trong diem_Ke hoach 2012 (theo doi) 4" xfId="9596" xr:uid="{00000000-0005-0000-0000-000012140000}"/>
    <cellStyle name="1_BC nam 2007 (UB)_Chi tieu 5 nam_BC cong trinh trong diem_Ke hoach 2012 (theo doi) 5" xfId="9597" xr:uid="{00000000-0005-0000-0000-000013140000}"/>
    <cellStyle name="1_BC nam 2007 (UB)_Chi tieu 5 nam_BC cong trinh trong diem_Ke hoach 2012 theo doi (giai ngan 30.6.12)" xfId="9598" xr:uid="{00000000-0005-0000-0000-000014140000}"/>
    <cellStyle name="1_BC nam 2007 (UB)_Chi tieu 5 nam_BC cong trinh trong diem_Ke hoach 2012 theo doi (giai ngan 30.6.12) 2" xfId="9599" xr:uid="{00000000-0005-0000-0000-000015140000}"/>
    <cellStyle name="1_BC nam 2007 (UB)_Chi tieu 5 nam_BC cong trinh trong diem_Ke hoach 2012 theo doi (giai ngan 30.6.12) 2 2" xfId="9600" xr:uid="{00000000-0005-0000-0000-000016140000}"/>
    <cellStyle name="1_BC nam 2007 (UB)_Chi tieu 5 nam_BC cong trinh trong diem_Ke hoach 2012 theo doi (giai ngan 30.6.12) 2 3" xfId="9601" xr:uid="{00000000-0005-0000-0000-000017140000}"/>
    <cellStyle name="1_BC nam 2007 (UB)_Chi tieu 5 nam_BC cong trinh trong diem_Ke hoach 2012 theo doi (giai ngan 30.6.12) 2 4" xfId="9602" xr:uid="{00000000-0005-0000-0000-000018140000}"/>
    <cellStyle name="1_BC nam 2007 (UB)_Chi tieu 5 nam_BC cong trinh trong diem_Ke hoach 2012 theo doi (giai ngan 30.6.12) 3" xfId="9603" xr:uid="{00000000-0005-0000-0000-000019140000}"/>
    <cellStyle name="1_BC nam 2007 (UB)_Chi tieu 5 nam_BC cong trinh trong diem_Ke hoach 2012 theo doi (giai ngan 30.6.12) 4" xfId="9604" xr:uid="{00000000-0005-0000-0000-00001A140000}"/>
    <cellStyle name="1_BC nam 2007 (UB)_Chi tieu 5 nam_BC cong trinh trong diem_Ke hoach 2012 theo doi (giai ngan 30.6.12) 5" xfId="9605" xr:uid="{00000000-0005-0000-0000-00001B140000}"/>
    <cellStyle name="1_BC nam 2007 (UB)_Chi tieu 5 nam_BC von DTPT 6 thang 2012" xfId="9606" xr:uid="{00000000-0005-0000-0000-00001C140000}"/>
    <cellStyle name="1_BC nam 2007 (UB)_Chi tieu 5 nam_BC von DTPT 6 thang 2012 2" xfId="9607" xr:uid="{00000000-0005-0000-0000-00001D140000}"/>
    <cellStyle name="1_BC nam 2007 (UB)_Chi tieu 5 nam_BC von DTPT 6 thang 2012 2 2" xfId="9608" xr:uid="{00000000-0005-0000-0000-00001E140000}"/>
    <cellStyle name="1_BC nam 2007 (UB)_Chi tieu 5 nam_BC von DTPT 6 thang 2012 2 3" xfId="9609" xr:uid="{00000000-0005-0000-0000-00001F140000}"/>
    <cellStyle name="1_BC nam 2007 (UB)_Chi tieu 5 nam_BC von DTPT 6 thang 2012 2 4" xfId="9610" xr:uid="{00000000-0005-0000-0000-000020140000}"/>
    <cellStyle name="1_BC nam 2007 (UB)_Chi tieu 5 nam_BC von DTPT 6 thang 2012 3" xfId="9611" xr:uid="{00000000-0005-0000-0000-000021140000}"/>
    <cellStyle name="1_BC nam 2007 (UB)_Chi tieu 5 nam_BC von DTPT 6 thang 2012 4" xfId="9612" xr:uid="{00000000-0005-0000-0000-000022140000}"/>
    <cellStyle name="1_BC nam 2007 (UB)_Chi tieu 5 nam_BC von DTPT 6 thang 2012 5" xfId="9613" xr:uid="{00000000-0005-0000-0000-000023140000}"/>
    <cellStyle name="1_BC nam 2007 (UB)_Chi tieu 5 nam_Bieu du thao QD von ho tro co MT" xfId="9614" xr:uid="{00000000-0005-0000-0000-000024140000}"/>
    <cellStyle name="1_BC nam 2007 (UB)_Chi tieu 5 nam_Bieu du thao QD von ho tro co MT 2" xfId="9615" xr:uid="{00000000-0005-0000-0000-000025140000}"/>
    <cellStyle name="1_BC nam 2007 (UB)_Chi tieu 5 nam_Bieu du thao QD von ho tro co MT 2 2" xfId="9616" xr:uid="{00000000-0005-0000-0000-000026140000}"/>
    <cellStyle name="1_BC nam 2007 (UB)_Chi tieu 5 nam_Bieu du thao QD von ho tro co MT 2 3" xfId="9617" xr:uid="{00000000-0005-0000-0000-000027140000}"/>
    <cellStyle name="1_BC nam 2007 (UB)_Chi tieu 5 nam_Bieu du thao QD von ho tro co MT 2 4" xfId="9618" xr:uid="{00000000-0005-0000-0000-000028140000}"/>
    <cellStyle name="1_BC nam 2007 (UB)_Chi tieu 5 nam_Bieu du thao QD von ho tro co MT 3" xfId="9619" xr:uid="{00000000-0005-0000-0000-000029140000}"/>
    <cellStyle name="1_BC nam 2007 (UB)_Chi tieu 5 nam_Bieu du thao QD von ho tro co MT 4" xfId="9620" xr:uid="{00000000-0005-0000-0000-00002A140000}"/>
    <cellStyle name="1_BC nam 2007 (UB)_Chi tieu 5 nam_Bieu du thao QD von ho tro co MT 5" xfId="9621" xr:uid="{00000000-0005-0000-0000-00002B140000}"/>
    <cellStyle name="1_BC nam 2007 (UB)_Chi tieu 5 nam_Ke hoach 2012 (theo doi)" xfId="9622" xr:uid="{00000000-0005-0000-0000-00002C140000}"/>
    <cellStyle name="1_BC nam 2007 (UB)_Chi tieu 5 nam_Ke hoach 2012 (theo doi) 2" xfId="9623" xr:uid="{00000000-0005-0000-0000-00002D140000}"/>
    <cellStyle name="1_BC nam 2007 (UB)_Chi tieu 5 nam_Ke hoach 2012 (theo doi) 2 2" xfId="9624" xr:uid="{00000000-0005-0000-0000-00002E140000}"/>
    <cellStyle name="1_BC nam 2007 (UB)_Chi tieu 5 nam_Ke hoach 2012 (theo doi) 2 3" xfId="9625" xr:uid="{00000000-0005-0000-0000-00002F140000}"/>
    <cellStyle name="1_BC nam 2007 (UB)_Chi tieu 5 nam_Ke hoach 2012 (theo doi) 2 4" xfId="9626" xr:uid="{00000000-0005-0000-0000-000030140000}"/>
    <cellStyle name="1_BC nam 2007 (UB)_Chi tieu 5 nam_Ke hoach 2012 (theo doi) 3" xfId="9627" xr:uid="{00000000-0005-0000-0000-000031140000}"/>
    <cellStyle name="1_BC nam 2007 (UB)_Chi tieu 5 nam_Ke hoach 2012 (theo doi) 4" xfId="9628" xr:uid="{00000000-0005-0000-0000-000032140000}"/>
    <cellStyle name="1_BC nam 2007 (UB)_Chi tieu 5 nam_Ke hoach 2012 (theo doi) 5" xfId="9629" xr:uid="{00000000-0005-0000-0000-000033140000}"/>
    <cellStyle name="1_BC nam 2007 (UB)_Chi tieu 5 nam_Ke hoach 2012 theo doi (giai ngan 30.6.12)" xfId="9630" xr:uid="{00000000-0005-0000-0000-000034140000}"/>
    <cellStyle name="1_BC nam 2007 (UB)_Chi tieu 5 nam_Ke hoach 2012 theo doi (giai ngan 30.6.12) 2" xfId="9631" xr:uid="{00000000-0005-0000-0000-000035140000}"/>
    <cellStyle name="1_BC nam 2007 (UB)_Chi tieu 5 nam_Ke hoach 2012 theo doi (giai ngan 30.6.12) 2 2" xfId="9632" xr:uid="{00000000-0005-0000-0000-000036140000}"/>
    <cellStyle name="1_BC nam 2007 (UB)_Chi tieu 5 nam_Ke hoach 2012 theo doi (giai ngan 30.6.12) 2 3" xfId="9633" xr:uid="{00000000-0005-0000-0000-000037140000}"/>
    <cellStyle name="1_BC nam 2007 (UB)_Chi tieu 5 nam_Ke hoach 2012 theo doi (giai ngan 30.6.12) 2 4" xfId="9634" xr:uid="{00000000-0005-0000-0000-000038140000}"/>
    <cellStyle name="1_BC nam 2007 (UB)_Chi tieu 5 nam_Ke hoach 2012 theo doi (giai ngan 30.6.12) 3" xfId="9635" xr:uid="{00000000-0005-0000-0000-000039140000}"/>
    <cellStyle name="1_BC nam 2007 (UB)_Chi tieu 5 nam_Ke hoach 2012 theo doi (giai ngan 30.6.12) 4" xfId="9636" xr:uid="{00000000-0005-0000-0000-00003A140000}"/>
    <cellStyle name="1_BC nam 2007 (UB)_Chi tieu 5 nam_Ke hoach 2012 theo doi (giai ngan 30.6.12) 5" xfId="9637" xr:uid="{00000000-0005-0000-0000-00003B140000}"/>
    <cellStyle name="1_BC nam 2007 (UB)_Chi tieu 5 nam_pvhung.skhdt 20117113152041 Danh muc cong trinh trong diem" xfId="9638" xr:uid="{00000000-0005-0000-0000-00003C140000}"/>
    <cellStyle name="1_BC nam 2007 (UB)_Chi tieu 5 nam_pvhung.skhdt 20117113152041 Danh muc cong trinh trong diem 2" xfId="9639" xr:uid="{00000000-0005-0000-0000-00003D140000}"/>
    <cellStyle name="1_BC nam 2007 (UB)_Chi tieu 5 nam_pvhung.skhdt 20117113152041 Danh muc cong trinh trong diem 2 2" xfId="9640" xr:uid="{00000000-0005-0000-0000-00003E140000}"/>
    <cellStyle name="1_BC nam 2007 (UB)_Chi tieu 5 nam_pvhung.skhdt 20117113152041 Danh muc cong trinh trong diem 2 3" xfId="9641" xr:uid="{00000000-0005-0000-0000-00003F140000}"/>
    <cellStyle name="1_BC nam 2007 (UB)_Chi tieu 5 nam_pvhung.skhdt 20117113152041 Danh muc cong trinh trong diem 2 4" xfId="9642" xr:uid="{00000000-0005-0000-0000-000040140000}"/>
    <cellStyle name="1_BC nam 2007 (UB)_Chi tieu 5 nam_pvhung.skhdt 20117113152041 Danh muc cong trinh trong diem 3" xfId="9643" xr:uid="{00000000-0005-0000-0000-000041140000}"/>
    <cellStyle name="1_BC nam 2007 (UB)_Chi tieu 5 nam_pvhung.skhdt 20117113152041 Danh muc cong trinh trong diem 4" xfId="9644" xr:uid="{00000000-0005-0000-0000-000042140000}"/>
    <cellStyle name="1_BC nam 2007 (UB)_Chi tieu 5 nam_pvhung.skhdt 20117113152041 Danh muc cong trinh trong diem 5" xfId="9645" xr:uid="{00000000-0005-0000-0000-000043140000}"/>
    <cellStyle name="1_BC nam 2007 (UB)_Chi tieu 5 nam_pvhung.skhdt 20117113152041 Danh muc cong trinh trong diem_BC von DTPT 6 thang 2012" xfId="9646" xr:uid="{00000000-0005-0000-0000-000044140000}"/>
    <cellStyle name="1_BC nam 2007 (UB)_Chi tieu 5 nam_pvhung.skhdt 20117113152041 Danh muc cong trinh trong diem_BC von DTPT 6 thang 2012 2" xfId="9647" xr:uid="{00000000-0005-0000-0000-000045140000}"/>
    <cellStyle name="1_BC nam 2007 (UB)_Chi tieu 5 nam_pvhung.skhdt 20117113152041 Danh muc cong trinh trong diem_BC von DTPT 6 thang 2012 2 2" xfId="9648" xr:uid="{00000000-0005-0000-0000-000046140000}"/>
    <cellStyle name="1_BC nam 2007 (UB)_Chi tieu 5 nam_pvhung.skhdt 20117113152041 Danh muc cong trinh trong diem_BC von DTPT 6 thang 2012 2 3" xfId="9649" xr:uid="{00000000-0005-0000-0000-000047140000}"/>
    <cellStyle name="1_BC nam 2007 (UB)_Chi tieu 5 nam_pvhung.skhdt 20117113152041 Danh muc cong trinh trong diem_BC von DTPT 6 thang 2012 2 4" xfId="9650" xr:uid="{00000000-0005-0000-0000-000048140000}"/>
    <cellStyle name="1_BC nam 2007 (UB)_Chi tieu 5 nam_pvhung.skhdt 20117113152041 Danh muc cong trinh trong diem_BC von DTPT 6 thang 2012 3" xfId="9651" xr:uid="{00000000-0005-0000-0000-000049140000}"/>
    <cellStyle name="1_BC nam 2007 (UB)_Chi tieu 5 nam_pvhung.skhdt 20117113152041 Danh muc cong trinh trong diem_BC von DTPT 6 thang 2012 4" xfId="9652" xr:uid="{00000000-0005-0000-0000-00004A140000}"/>
    <cellStyle name="1_BC nam 2007 (UB)_Chi tieu 5 nam_pvhung.skhdt 20117113152041 Danh muc cong trinh trong diem_BC von DTPT 6 thang 2012 5" xfId="9653" xr:uid="{00000000-0005-0000-0000-00004B140000}"/>
    <cellStyle name="1_BC nam 2007 (UB)_Chi tieu 5 nam_pvhung.skhdt 20117113152041 Danh muc cong trinh trong diem_Bieu du thao QD von ho tro co MT" xfId="9654" xr:uid="{00000000-0005-0000-0000-00004C140000}"/>
    <cellStyle name="1_BC nam 2007 (UB)_Chi tieu 5 nam_pvhung.skhdt 20117113152041 Danh muc cong trinh trong diem_Bieu du thao QD von ho tro co MT 2" xfId="9655" xr:uid="{00000000-0005-0000-0000-00004D140000}"/>
    <cellStyle name="1_BC nam 2007 (UB)_Chi tieu 5 nam_pvhung.skhdt 20117113152041 Danh muc cong trinh trong diem_Bieu du thao QD von ho tro co MT 2 2" xfId="9656" xr:uid="{00000000-0005-0000-0000-00004E140000}"/>
    <cellStyle name="1_BC nam 2007 (UB)_Chi tieu 5 nam_pvhung.skhdt 20117113152041 Danh muc cong trinh trong diem_Bieu du thao QD von ho tro co MT 2 3" xfId="9657" xr:uid="{00000000-0005-0000-0000-00004F140000}"/>
    <cellStyle name="1_BC nam 2007 (UB)_Chi tieu 5 nam_pvhung.skhdt 20117113152041 Danh muc cong trinh trong diem_Bieu du thao QD von ho tro co MT 2 4" xfId="9658" xr:uid="{00000000-0005-0000-0000-000050140000}"/>
    <cellStyle name="1_BC nam 2007 (UB)_Chi tieu 5 nam_pvhung.skhdt 20117113152041 Danh muc cong trinh trong diem_Bieu du thao QD von ho tro co MT 3" xfId="9659" xr:uid="{00000000-0005-0000-0000-000051140000}"/>
    <cellStyle name="1_BC nam 2007 (UB)_Chi tieu 5 nam_pvhung.skhdt 20117113152041 Danh muc cong trinh trong diem_Bieu du thao QD von ho tro co MT 4" xfId="9660" xr:uid="{00000000-0005-0000-0000-000052140000}"/>
    <cellStyle name="1_BC nam 2007 (UB)_Chi tieu 5 nam_pvhung.skhdt 20117113152041 Danh muc cong trinh trong diem_Bieu du thao QD von ho tro co MT 5" xfId="9661" xr:uid="{00000000-0005-0000-0000-000053140000}"/>
    <cellStyle name="1_BC nam 2007 (UB)_Chi tieu 5 nam_pvhung.skhdt 20117113152041 Danh muc cong trinh trong diem_Ke hoach 2012 (theo doi)" xfId="9662" xr:uid="{00000000-0005-0000-0000-000054140000}"/>
    <cellStyle name="1_BC nam 2007 (UB)_Chi tieu 5 nam_pvhung.skhdt 20117113152041 Danh muc cong trinh trong diem_Ke hoach 2012 (theo doi) 2" xfId="9663" xr:uid="{00000000-0005-0000-0000-000055140000}"/>
    <cellStyle name="1_BC nam 2007 (UB)_Chi tieu 5 nam_pvhung.skhdt 20117113152041 Danh muc cong trinh trong diem_Ke hoach 2012 (theo doi) 2 2" xfId="9664" xr:uid="{00000000-0005-0000-0000-000056140000}"/>
    <cellStyle name="1_BC nam 2007 (UB)_Chi tieu 5 nam_pvhung.skhdt 20117113152041 Danh muc cong trinh trong diem_Ke hoach 2012 (theo doi) 2 3" xfId="9665" xr:uid="{00000000-0005-0000-0000-000057140000}"/>
    <cellStyle name="1_BC nam 2007 (UB)_Chi tieu 5 nam_pvhung.skhdt 20117113152041 Danh muc cong trinh trong diem_Ke hoach 2012 (theo doi) 2 4" xfId="9666" xr:uid="{00000000-0005-0000-0000-000058140000}"/>
    <cellStyle name="1_BC nam 2007 (UB)_Chi tieu 5 nam_pvhung.skhdt 20117113152041 Danh muc cong trinh trong diem_Ke hoach 2012 (theo doi) 3" xfId="9667" xr:uid="{00000000-0005-0000-0000-000059140000}"/>
    <cellStyle name="1_BC nam 2007 (UB)_Chi tieu 5 nam_pvhung.skhdt 20117113152041 Danh muc cong trinh trong diem_Ke hoach 2012 (theo doi) 4" xfId="9668" xr:uid="{00000000-0005-0000-0000-00005A140000}"/>
    <cellStyle name="1_BC nam 2007 (UB)_Chi tieu 5 nam_pvhung.skhdt 20117113152041 Danh muc cong trinh trong diem_Ke hoach 2012 (theo doi) 5" xfId="9669" xr:uid="{00000000-0005-0000-0000-00005B140000}"/>
    <cellStyle name="1_BC nam 2007 (UB)_Chi tieu 5 nam_pvhung.skhdt 20117113152041 Danh muc cong trinh trong diem_Ke hoach 2012 theo doi (giai ngan 30.6.12)" xfId="9670" xr:uid="{00000000-0005-0000-0000-00005C140000}"/>
    <cellStyle name="1_BC nam 2007 (UB)_Chi tieu 5 nam_pvhung.skhdt 20117113152041 Danh muc cong trinh trong diem_Ke hoach 2012 theo doi (giai ngan 30.6.12) 2" xfId="9671" xr:uid="{00000000-0005-0000-0000-00005D140000}"/>
    <cellStyle name="1_BC nam 2007 (UB)_Chi tieu 5 nam_pvhung.skhdt 20117113152041 Danh muc cong trinh trong diem_Ke hoach 2012 theo doi (giai ngan 30.6.12) 2 2" xfId="9672" xr:uid="{00000000-0005-0000-0000-00005E140000}"/>
    <cellStyle name="1_BC nam 2007 (UB)_Chi tieu 5 nam_pvhung.skhdt 20117113152041 Danh muc cong trinh trong diem_Ke hoach 2012 theo doi (giai ngan 30.6.12) 2 3" xfId="9673" xr:uid="{00000000-0005-0000-0000-00005F140000}"/>
    <cellStyle name="1_BC nam 2007 (UB)_Chi tieu 5 nam_pvhung.skhdt 20117113152041 Danh muc cong trinh trong diem_Ke hoach 2012 theo doi (giai ngan 30.6.12) 2 4" xfId="9674" xr:uid="{00000000-0005-0000-0000-000060140000}"/>
    <cellStyle name="1_BC nam 2007 (UB)_Chi tieu 5 nam_pvhung.skhdt 20117113152041 Danh muc cong trinh trong diem_Ke hoach 2012 theo doi (giai ngan 30.6.12) 3" xfId="9675" xr:uid="{00000000-0005-0000-0000-000061140000}"/>
    <cellStyle name="1_BC nam 2007 (UB)_Chi tieu 5 nam_pvhung.skhdt 20117113152041 Danh muc cong trinh trong diem_Ke hoach 2012 theo doi (giai ngan 30.6.12) 4" xfId="9676" xr:uid="{00000000-0005-0000-0000-000062140000}"/>
    <cellStyle name="1_BC nam 2007 (UB)_Chi tieu 5 nam_pvhung.skhdt 20117113152041 Danh muc cong trinh trong diem_Ke hoach 2012 theo doi (giai ngan 30.6.12) 5" xfId="9677" xr:uid="{00000000-0005-0000-0000-000063140000}"/>
    <cellStyle name="1_BC nam 2007 (UB)_Dang ky phan khai von ODA (gui Bo)" xfId="9678" xr:uid="{00000000-0005-0000-0000-000064140000}"/>
    <cellStyle name="1_BC nam 2007 (UB)_Dang ky phan khai von ODA (gui Bo) 2" xfId="9679" xr:uid="{00000000-0005-0000-0000-000065140000}"/>
    <cellStyle name="1_BC nam 2007 (UB)_Dang ky phan khai von ODA (gui Bo) 2 2" xfId="9680" xr:uid="{00000000-0005-0000-0000-000066140000}"/>
    <cellStyle name="1_BC nam 2007 (UB)_Dang ky phan khai von ODA (gui Bo) 2 3" xfId="9681" xr:uid="{00000000-0005-0000-0000-000067140000}"/>
    <cellStyle name="1_BC nam 2007 (UB)_Dang ky phan khai von ODA (gui Bo) 2 4" xfId="9682" xr:uid="{00000000-0005-0000-0000-000068140000}"/>
    <cellStyle name="1_BC nam 2007 (UB)_Dang ky phan khai von ODA (gui Bo) 3" xfId="9683" xr:uid="{00000000-0005-0000-0000-000069140000}"/>
    <cellStyle name="1_BC nam 2007 (UB)_Dang ky phan khai von ODA (gui Bo) 4" xfId="9684" xr:uid="{00000000-0005-0000-0000-00006A140000}"/>
    <cellStyle name="1_BC nam 2007 (UB)_Dang ky phan khai von ODA (gui Bo) 5" xfId="9685" xr:uid="{00000000-0005-0000-0000-00006B140000}"/>
    <cellStyle name="1_BC nam 2007 (UB)_Dang ky phan khai von ODA (gui Bo)_BC von DTPT 6 thang 2012" xfId="9686" xr:uid="{00000000-0005-0000-0000-00006C140000}"/>
    <cellStyle name="1_BC nam 2007 (UB)_Dang ky phan khai von ODA (gui Bo)_BC von DTPT 6 thang 2012 2" xfId="9687" xr:uid="{00000000-0005-0000-0000-00006D140000}"/>
    <cellStyle name="1_BC nam 2007 (UB)_Dang ky phan khai von ODA (gui Bo)_BC von DTPT 6 thang 2012 2 2" xfId="9688" xr:uid="{00000000-0005-0000-0000-00006E140000}"/>
    <cellStyle name="1_BC nam 2007 (UB)_Dang ky phan khai von ODA (gui Bo)_BC von DTPT 6 thang 2012 2 3" xfId="9689" xr:uid="{00000000-0005-0000-0000-00006F140000}"/>
    <cellStyle name="1_BC nam 2007 (UB)_Dang ky phan khai von ODA (gui Bo)_BC von DTPT 6 thang 2012 2 4" xfId="9690" xr:uid="{00000000-0005-0000-0000-000070140000}"/>
    <cellStyle name="1_BC nam 2007 (UB)_Dang ky phan khai von ODA (gui Bo)_BC von DTPT 6 thang 2012 3" xfId="9691" xr:uid="{00000000-0005-0000-0000-000071140000}"/>
    <cellStyle name="1_BC nam 2007 (UB)_Dang ky phan khai von ODA (gui Bo)_BC von DTPT 6 thang 2012 4" xfId="9692" xr:uid="{00000000-0005-0000-0000-000072140000}"/>
    <cellStyle name="1_BC nam 2007 (UB)_Dang ky phan khai von ODA (gui Bo)_BC von DTPT 6 thang 2012 5" xfId="9693" xr:uid="{00000000-0005-0000-0000-000073140000}"/>
    <cellStyle name="1_BC nam 2007 (UB)_Dang ky phan khai von ODA (gui Bo)_Bieu du thao QD von ho tro co MT" xfId="9694" xr:uid="{00000000-0005-0000-0000-000074140000}"/>
    <cellStyle name="1_BC nam 2007 (UB)_Dang ky phan khai von ODA (gui Bo)_Bieu du thao QD von ho tro co MT 2" xfId="9695" xr:uid="{00000000-0005-0000-0000-000075140000}"/>
    <cellStyle name="1_BC nam 2007 (UB)_Dang ky phan khai von ODA (gui Bo)_Bieu du thao QD von ho tro co MT 2 2" xfId="9696" xr:uid="{00000000-0005-0000-0000-000076140000}"/>
    <cellStyle name="1_BC nam 2007 (UB)_Dang ky phan khai von ODA (gui Bo)_Bieu du thao QD von ho tro co MT 2 3" xfId="9697" xr:uid="{00000000-0005-0000-0000-000077140000}"/>
    <cellStyle name="1_BC nam 2007 (UB)_Dang ky phan khai von ODA (gui Bo)_Bieu du thao QD von ho tro co MT 2 4" xfId="9698" xr:uid="{00000000-0005-0000-0000-000078140000}"/>
    <cellStyle name="1_BC nam 2007 (UB)_Dang ky phan khai von ODA (gui Bo)_Bieu du thao QD von ho tro co MT 3" xfId="9699" xr:uid="{00000000-0005-0000-0000-000079140000}"/>
    <cellStyle name="1_BC nam 2007 (UB)_Dang ky phan khai von ODA (gui Bo)_Bieu du thao QD von ho tro co MT 4" xfId="9700" xr:uid="{00000000-0005-0000-0000-00007A140000}"/>
    <cellStyle name="1_BC nam 2007 (UB)_Dang ky phan khai von ODA (gui Bo)_Bieu du thao QD von ho tro co MT 5" xfId="9701" xr:uid="{00000000-0005-0000-0000-00007B140000}"/>
    <cellStyle name="1_BC nam 2007 (UB)_Dang ky phan khai von ODA (gui Bo)_Ke hoach 2012 theo doi (giai ngan 30.6.12)" xfId="9702" xr:uid="{00000000-0005-0000-0000-00007C140000}"/>
    <cellStyle name="1_BC nam 2007 (UB)_Dang ky phan khai von ODA (gui Bo)_Ke hoach 2012 theo doi (giai ngan 30.6.12) 2" xfId="9703" xr:uid="{00000000-0005-0000-0000-00007D140000}"/>
    <cellStyle name="1_BC nam 2007 (UB)_Dang ky phan khai von ODA (gui Bo)_Ke hoach 2012 theo doi (giai ngan 30.6.12) 2 2" xfId="9704" xr:uid="{00000000-0005-0000-0000-00007E140000}"/>
    <cellStyle name="1_BC nam 2007 (UB)_Dang ky phan khai von ODA (gui Bo)_Ke hoach 2012 theo doi (giai ngan 30.6.12) 2 3" xfId="9705" xr:uid="{00000000-0005-0000-0000-00007F140000}"/>
    <cellStyle name="1_BC nam 2007 (UB)_Dang ky phan khai von ODA (gui Bo)_Ke hoach 2012 theo doi (giai ngan 30.6.12) 2 4" xfId="9706" xr:uid="{00000000-0005-0000-0000-000080140000}"/>
    <cellStyle name="1_BC nam 2007 (UB)_Dang ky phan khai von ODA (gui Bo)_Ke hoach 2012 theo doi (giai ngan 30.6.12) 3" xfId="9707" xr:uid="{00000000-0005-0000-0000-000081140000}"/>
    <cellStyle name="1_BC nam 2007 (UB)_Dang ky phan khai von ODA (gui Bo)_Ke hoach 2012 theo doi (giai ngan 30.6.12) 4" xfId="9708" xr:uid="{00000000-0005-0000-0000-000082140000}"/>
    <cellStyle name="1_BC nam 2007 (UB)_Dang ky phan khai von ODA (gui Bo)_Ke hoach 2012 theo doi (giai ngan 30.6.12) 5" xfId="9709" xr:uid="{00000000-0005-0000-0000-000083140000}"/>
    <cellStyle name="1_BC nam 2007 (UB)_DK bo tri lai (chinh thuc)" xfId="9710" xr:uid="{00000000-0005-0000-0000-000084140000}"/>
    <cellStyle name="1_BC nam 2007 (UB)_DK bo tri lai (chinh thuc) 2" xfId="9711" xr:uid="{00000000-0005-0000-0000-000085140000}"/>
    <cellStyle name="1_BC nam 2007 (UB)_DK bo tri lai (chinh thuc) 2 2" xfId="9712" xr:uid="{00000000-0005-0000-0000-000086140000}"/>
    <cellStyle name="1_BC nam 2007 (UB)_DK bo tri lai (chinh thuc) 2 3" xfId="9713" xr:uid="{00000000-0005-0000-0000-000087140000}"/>
    <cellStyle name="1_BC nam 2007 (UB)_DK bo tri lai (chinh thuc) 2 4" xfId="9714" xr:uid="{00000000-0005-0000-0000-000088140000}"/>
    <cellStyle name="1_BC nam 2007 (UB)_DK bo tri lai (chinh thuc) 3" xfId="9715" xr:uid="{00000000-0005-0000-0000-000089140000}"/>
    <cellStyle name="1_BC nam 2007 (UB)_DK bo tri lai (chinh thuc) 3 2" xfId="9716" xr:uid="{00000000-0005-0000-0000-00008A140000}"/>
    <cellStyle name="1_BC nam 2007 (UB)_DK bo tri lai (chinh thuc) 3 3" xfId="9717" xr:uid="{00000000-0005-0000-0000-00008B140000}"/>
    <cellStyle name="1_BC nam 2007 (UB)_DK bo tri lai (chinh thuc) 3 4" xfId="9718" xr:uid="{00000000-0005-0000-0000-00008C140000}"/>
    <cellStyle name="1_BC nam 2007 (UB)_DK bo tri lai (chinh thuc) 4" xfId="9719" xr:uid="{00000000-0005-0000-0000-00008D140000}"/>
    <cellStyle name="1_BC nam 2007 (UB)_DK bo tri lai (chinh thuc) 5" xfId="9720" xr:uid="{00000000-0005-0000-0000-00008E140000}"/>
    <cellStyle name="1_BC nam 2007 (UB)_DK bo tri lai (chinh thuc) 6" xfId="9721" xr:uid="{00000000-0005-0000-0000-00008F140000}"/>
    <cellStyle name="1_BC nam 2007 (UB)_DK bo tri lai (chinh thuc)_BC von DTPT 6 thang 2012" xfId="9722" xr:uid="{00000000-0005-0000-0000-000090140000}"/>
    <cellStyle name="1_BC nam 2007 (UB)_DK bo tri lai (chinh thuc)_BC von DTPT 6 thang 2012 2" xfId="9723" xr:uid="{00000000-0005-0000-0000-000091140000}"/>
    <cellStyle name="1_BC nam 2007 (UB)_DK bo tri lai (chinh thuc)_BC von DTPT 6 thang 2012 2 2" xfId="9724" xr:uid="{00000000-0005-0000-0000-000092140000}"/>
    <cellStyle name="1_BC nam 2007 (UB)_DK bo tri lai (chinh thuc)_BC von DTPT 6 thang 2012 2 3" xfId="9725" xr:uid="{00000000-0005-0000-0000-000093140000}"/>
    <cellStyle name="1_BC nam 2007 (UB)_DK bo tri lai (chinh thuc)_BC von DTPT 6 thang 2012 2 4" xfId="9726" xr:uid="{00000000-0005-0000-0000-000094140000}"/>
    <cellStyle name="1_BC nam 2007 (UB)_DK bo tri lai (chinh thuc)_BC von DTPT 6 thang 2012 3" xfId="9727" xr:uid="{00000000-0005-0000-0000-000095140000}"/>
    <cellStyle name="1_BC nam 2007 (UB)_DK bo tri lai (chinh thuc)_BC von DTPT 6 thang 2012 3 2" xfId="9728" xr:uid="{00000000-0005-0000-0000-000096140000}"/>
    <cellStyle name="1_BC nam 2007 (UB)_DK bo tri lai (chinh thuc)_BC von DTPT 6 thang 2012 3 3" xfId="9729" xr:uid="{00000000-0005-0000-0000-000097140000}"/>
    <cellStyle name="1_BC nam 2007 (UB)_DK bo tri lai (chinh thuc)_BC von DTPT 6 thang 2012 3 4" xfId="9730" xr:uid="{00000000-0005-0000-0000-000098140000}"/>
    <cellStyle name="1_BC nam 2007 (UB)_DK bo tri lai (chinh thuc)_BC von DTPT 6 thang 2012 4" xfId="9731" xr:uid="{00000000-0005-0000-0000-000099140000}"/>
    <cellStyle name="1_BC nam 2007 (UB)_DK bo tri lai (chinh thuc)_BC von DTPT 6 thang 2012 5" xfId="9732" xr:uid="{00000000-0005-0000-0000-00009A140000}"/>
    <cellStyle name="1_BC nam 2007 (UB)_DK bo tri lai (chinh thuc)_BC von DTPT 6 thang 2012 6" xfId="9733" xr:uid="{00000000-0005-0000-0000-00009B140000}"/>
    <cellStyle name="1_BC nam 2007 (UB)_DK bo tri lai (chinh thuc)_Bieu du thao QD von ho tro co MT" xfId="9734" xr:uid="{00000000-0005-0000-0000-00009C140000}"/>
    <cellStyle name="1_BC nam 2007 (UB)_DK bo tri lai (chinh thuc)_Bieu du thao QD von ho tro co MT 2" xfId="9735" xr:uid="{00000000-0005-0000-0000-00009D140000}"/>
    <cellStyle name="1_BC nam 2007 (UB)_DK bo tri lai (chinh thuc)_Bieu du thao QD von ho tro co MT 2 2" xfId="9736" xr:uid="{00000000-0005-0000-0000-00009E140000}"/>
    <cellStyle name="1_BC nam 2007 (UB)_DK bo tri lai (chinh thuc)_Bieu du thao QD von ho tro co MT 2 3" xfId="9737" xr:uid="{00000000-0005-0000-0000-00009F140000}"/>
    <cellStyle name="1_BC nam 2007 (UB)_DK bo tri lai (chinh thuc)_Bieu du thao QD von ho tro co MT 2 4" xfId="9738" xr:uid="{00000000-0005-0000-0000-0000A0140000}"/>
    <cellStyle name="1_BC nam 2007 (UB)_DK bo tri lai (chinh thuc)_Bieu du thao QD von ho tro co MT 3" xfId="9739" xr:uid="{00000000-0005-0000-0000-0000A1140000}"/>
    <cellStyle name="1_BC nam 2007 (UB)_DK bo tri lai (chinh thuc)_Bieu du thao QD von ho tro co MT 3 2" xfId="9740" xr:uid="{00000000-0005-0000-0000-0000A2140000}"/>
    <cellStyle name="1_BC nam 2007 (UB)_DK bo tri lai (chinh thuc)_Bieu du thao QD von ho tro co MT 3 3" xfId="9741" xr:uid="{00000000-0005-0000-0000-0000A3140000}"/>
    <cellStyle name="1_BC nam 2007 (UB)_DK bo tri lai (chinh thuc)_Bieu du thao QD von ho tro co MT 3 4" xfId="9742" xr:uid="{00000000-0005-0000-0000-0000A4140000}"/>
    <cellStyle name="1_BC nam 2007 (UB)_DK bo tri lai (chinh thuc)_Bieu du thao QD von ho tro co MT 4" xfId="9743" xr:uid="{00000000-0005-0000-0000-0000A5140000}"/>
    <cellStyle name="1_BC nam 2007 (UB)_DK bo tri lai (chinh thuc)_Bieu du thao QD von ho tro co MT 5" xfId="9744" xr:uid="{00000000-0005-0000-0000-0000A6140000}"/>
    <cellStyle name="1_BC nam 2007 (UB)_DK bo tri lai (chinh thuc)_Bieu du thao QD von ho tro co MT 6" xfId="9745" xr:uid="{00000000-0005-0000-0000-0000A7140000}"/>
    <cellStyle name="1_BC nam 2007 (UB)_DK bo tri lai (chinh thuc)_Hoan chinh KH 2012 (o nha)" xfId="9746" xr:uid="{00000000-0005-0000-0000-0000A8140000}"/>
    <cellStyle name="1_BC nam 2007 (UB)_DK bo tri lai (chinh thuc)_Hoan chinh KH 2012 (o nha) 2" xfId="9747" xr:uid="{00000000-0005-0000-0000-0000A9140000}"/>
    <cellStyle name="1_BC nam 2007 (UB)_DK bo tri lai (chinh thuc)_Hoan chinh KH 2012 (o nha) 2 2" xfId="9748" xr:uid="{00000000-0005-0000-0000-0000AA140000}"/>
    <cellStyle name="1_BC nam 2007 (UB)_DK bo tri lai (chinh thuc)_Hoan chinh KH 2012 (o nha) 2 3" xfId="9749" xr:uid="{00000000-0005-0000-0000-0000AB140000}"/>
    <cellStyle name="1_BC nam 2007 (UB)_DK bo tri lai (chinh thuc)_Hoan chinh KH 2012 (o nha) 2 4" xfId="9750" xr:uid="{00000000-0005-0000-0000-0000AC140000}"/>
    <cellStyle name="1_BC nam 2007 (UB)_DK bo tri lai (chinh thuc)_Hoan chinh KH 2012 (o nha) 3" xfId="9751" xr:uid="{00000000-0005-0000-0000-0000AD140000}"/>
    <cellStyle name="1_BC nam 2007 (UB)_DK bo tri lai (chinh thuc)_Hoan chinh KH 2012 (o nha) 3 2" xfId="9752" xr:uid="{00000000-0005-0000-0000-0000AE140000}"/>
    <cellStyle name="1_BC nam 2007 (UB)_DK bo tri lai (chinh thuc)_Hoan chinh KH 2012 (o nha) 3 3" xfId="9753" xr:uid="{00000000-0005-0000-0000-0000AF140000}"/>
    <cellStyle name="1_BC nam 2007 (UB)_DK bo tri lai (chinh thuc)_Hoan chinh KH 2012 (o nha) 3 4" xfId="9754" xr:uid="{00000000-0005-0000-0000-0000B0140000}"/>
    <cellStyle name="1_BC nam 2007 (UB)_DK bo tri lai (chinh thuc)_Hoan chinh KH 2012 (o nha) 4" xfId="9755" xr:uid="{00000000-0005-0000-0000-0000B1140000}"/>
    <cellStyle name="1_BC nam 2007 (UB)_DK bo tri lai (chinh thuc)_Hoan chinh KH 2012 (o nha) 5" xfId="9756" xr:uid="{00000000-0005-0000-0000-0000B2140000}"/>
    <cellStyle name="1_BC nam 2007 (UB)_DK bo tri lai (chinh thuc)_Hoan chinh KH 2012 (o nha) 6" xfId="9757" xr:uid="{00000000-0005-0000-0000-0000B3140000}"/>
    <cellStyle name="1_BC nam 2007 (UB)_DK bo tri lai (chinh thuc)_Hoan chinh KH 2012 (o nha)_Bao cao giai ngan quy I" xfId="9758" xr:uid="{00000000-0005-0000-0000-0000B4140000}"/>
    <cellStyle name="1_BC nam 2007 (UB)_DK bo tri lai (chinh thuc)_Hoan chinh KH 2012 (o nha)_Bao cao giai ngan quy I 2" xfId="9759" xr:uid="{00000000-0005-0000-0000-0000B5140000}"/>
    <cellStyle name="1_BC nam 2007 (UB)_DK bo tri lai (chinh thuc)_Hoan chinh KH 2012 (o nha)_Bao cao giai ngan quy I 2 2" xfId="9760" xr:uid="{00000000-0005-0000-0000-0000B6140000}"/>
    <cellStyle name="1_BC nam 2007 (UB)_DK bo tri lai (chinh thuc)_Hoan chinh KH 2012 (o nha)_Bao cao giai ngan quy I 2 3" xfId="9761" xr:uid="{00000000-0005-0000-0000-0000B7140000}"/>
    <cellStyle name="1_BC nam 2007 (UB)_DK bo tri lai (chinh thuc)_Hoan chinh KH 2012 (o nha)_Bao cao giai ngan quy I 2 4" xfId="9762" xr:uid="{00000000-0005-0000-0000-0000B8140000}"/>
    <cellStyle name="1_BC nam 2007 (UB)_DK bo tri lai (chinh thuc)_Hoan chinh KH 2012 (o nha)_Bao cao giai ngan quy I 3" xfId="9763" xr:uid="{00000000-0005-0000-0000-0000B9140000}"/>
    <cellStyle name="1_BC nam 2007 (UB)_DK bo tri lai (chinh thuc)_Hoan chinh KH 2012 (o nha)_Bao cao giai ngan quy I 3 2" xfId="9764" xr:uid="{00000000-0005-0000-0000-0000BA140000}"/>
    <cellStyle name="1_BC nam 2007 (UB)_DK bo tri lai (chinh thuc)_Hoan chinh KH 2012 (o nha)_Bao cao giai ngan quy I 3 3" xfId="9765" xr:uid="{00000000-0005-0000-0000-0000BB140000}"/>
    <cellStyle name="1_BC nam 2007 (UB)_DK bo tri lai (chinh thuc)_Hoan chinh KH 2012 (o nha)_Bao cao giai ngan quy I 3 4" xfId="9766" xr:uid="{00000000-0005-0000-0000-0000BC140000}"/>
    <cellStyle name="1_BC nam 2007 (UB)_DK bo tri lai (chinh thuc)_Hoan chinh KH 2012 (o nha)_Bao cao giai ngan quy I 4" xfId="9767" xr:uid="{00000000-0005-0000-0000-0000BD140000}"/>
    <cellStyle name="1_BC nam 2007 (UB)_DK bo tri lai (chinh thuc)_Hoan chinh KH 2012 (o nha)_Bao cao giai ngan quy I 5" xfId="9768" xr:uid="{00000000-0005-0000-0000-0000BE140000}"/>
    <cellStyle name="1_BC nam 2007 (UB)_DK bo tri lai (chinh thuc)_Hoan chinh KH 2012 (o nha)_Bao cao giai ngan quy I 6" xfId="9769" xr:uid="{00000000-0005-0000-0000-0000BF140000}"/>
    <cellStyle name="1_BC nam 2007 (UB)_DK bo tri lai (chinh thuc)_Hoan chinh KH 2012 (o nha)_BC von DTPT 6 thang 2012" xfId="9770" xr:uid="{00000000-0005-0000-0000-0000C0140000}"/>
    <cellStyle name="1_BC nam 2007 (UB)_DK bo tri lai (chinh thuc)_Hoan chinh KH 2012 (o nha)_BC von DTPT 6 thang 2012 2" xfId="9771" xr:uid="{00000000-0005-0000-0000-0000C1140000}"/>
    <cellStyle name="1_BC nam 2007 (UB)_DK bo tri lai (chinh thuc)_Hoan chinh KH 2012 (o nha)_BC von DTPT 6 thang 2012 2 2" xfId="9772" xr:uid="{00000000-0005-0000-0000-0000C2140000}"/>
    <cellStyle name="1_BC nam 2007 (UB)_DK bo tri lai (chinh thuc)_Hoan chinh KH 2012 (o nha)_BC von DTPT 6 thang 2012 2 3" xfId="9773" xr:uid="{00000000-0005-0000-0000-0000C3140000}"/>
    <cellStyle name="1_BC nam 2007 (UB)_DK bo tri lai (chinh thuc)_Hoan chinh KH 2012 (o nha)_BC von DTPT 6 thang 2012 2 4" xfId="9774" xr:uid="{00000000-0005-0000-0000-0000C4140000}"/>
    <cellStyle name="1_BC nam 2007 (UB)_DK bo tri lai (chinh thuc)_Hoan chinh KH 2012 (o nha)_BC von DTPT 6 thang 2012 3" xfId="9775" xr:uid="{00000000-0005-0000-0000-0000C5140000}"/>
    <cellStyle name="1_BC nam 2007 (UB)_DK bo tri lai (chinh thuc)_Hoan chinh KH 2012 (o nha)_BC von DTPT 6 thang 2012 3 2" xfId="9776" xr:uid="{00000000-0005-0000-0000-0000C6140000}"/>
    <cellStyle name="1_BC nam 2007 (UB)_DK bo tri lai (chinh thuc)_Hoan chinh KH 2012 (o nha)_BC von DTPT 6 thang 2012 3 3" xfId="9777" xr:uid="{00000000-0005-0000-0000-0000C7140000}"/>
    <cellStyle name="1_BC nam 2007 (UB)_DK bo tri lai (chinh thuc)_Hoan chinh KH 2012 (o nha)_BC von DTPT 6 thang 2012 3 4" xfId="9778" xr:uid="{00000000-0005-0000-0000-0000C8140000}"/>
    <cellStyle name="1_BC nam 2007 (UB)_DK bo tri lai (chinh thuc)_Hoan chinh KH 2012 (o nha)_BC von DTPT 6 thang 2012 4" xfId="9779" xr:uid="{00000000-0005-0000-0000-0000C9140000}"/>
    <cellStyle name="1_BC nam 2007 (UB)_DK bo tri lai (chinh thuc)_Hoan chinh KH 2012 (o nha)_BC von DTPT 6 thang 2012 5" xfId="9780" xr:uid="{00000000-0005-0000-0000-0000CA140000}"/>
    <cellStyle name="1_BC nam 2007 (UB)_DK bo tri lai (chinh thuc)_Hoan chinh KH 2012 (o nha)_BC von DTPT 6 thang 2012 6" xfId="9781" xr:uid="{00000000-0005-0000-0000-0000CB140000}"/>
    <cellStyle name="1_BC nam 2007 (UB)_DK bo tri lai (chinh thuc)_Hoan chinh KH 2012 (o nha)_Bieu du thao QD von ho tro co MT" xfId="9782" xr:uid="{00000000-0005-0000-0000-0000CC140000}"/>
    <cellStyle name="1_BC nam 2007 (UB)_DK bo tri lai (chinh thuc)_Hoan chinh KH 2012 (o nha)_Bieu du thao QD von ho tro co MT 2" xfId="9783" xr:uid="{00000000-0005-0000-0000-0000CD140000}"/>
    <cellStyle name="1_BC nam 2007 (UB)_DK bo tri lai (chinh thuc)_Hoan chinh KH 2012 (o nha)_Bieu du thao QD von ho tro co MT 2 2" xfId="9784" xr:uid="{00000000-0005-0000-0000-0000CE140000}"/>
    <cellStyle name="1_BC nam 2007 (UB)_DK bo tri lai (chinh thuc)_Hoan chinh KH 2012 (o nha)_Bieu du thao QD von ho tro co MT 2 3" xfId="9785" xr:uid="{00000000-0005-0000-0000-0000CF140000}"/>
    <cellStyle name="1_BC nam 2007 (UB)_DK bo tri lai (chinh thuc)_Hoan chinh KH 2012 (o nha)_Bieu du thao QD von ho tro co MT 2 4" xfId="9786" xr:uid="{00000000-0005-0000-0000-0000D0140000}"/>
    <cellStyle name="1_BC nam 2007 (UB)_DK bo tri lai (chinh thuc)_Hoan chinh KH 2012 (o nha)_Bieu du thao QD von ho tro co MT 3" xfId="9787" xr:uid="{00000000-0005-0000-0000-0000D1140000}"/>
    <cellStyle name="1_BC nam 2007 (UB)_DK bo tri lai (chinh thuc)_Hoan chinh KH 2012 (o nha)_Bieu du thao QD von ho tro co MT 3 2" xfId="9788" xr:uid="{00000000-0005-0000-0000-0000D2140000}"/>
    <cellStyle name="1_BC nam 2007 (UB)_DK bo tri lai (chinh thuc)_Hoan chinh KH 2012 (o nha)_Bieu du thao QD von ho tro co MT 3 3" xfId="9789" xr:uid="{00000000-0005-0000-0000-0000D3140000}"/>
    <cellStyle name="1_BC nam 2007 (UB)_DK bo tri lai (chinh thuc)_Hoan chinh KH 2012 (o nha)_Bieu du thao QD von ho tro co MT 3 4" xfId="9790" xr:uid="{00000000-0005-0000-0000-0000D4140000}"/>
    <cellStyle name="1_BC nam 2007 (UB)_DK bo tri lai (chinh thuc)_Hoan chinh KH 2012 (o nha)_Bieu du thao QD von ho tro co MT 4" xfId="9791" xr:uid="{00000000-0005-0000-0000-0000D5140000}"/>
    <cellStyle name="1_BC nam 2007 (UB)_DK bo tri lai (chinh thuc)_Hoan chinh KH 2012 (o nha)_Bieu du thao QD von ho tro co MT 5" xfId="9792" xr:uid="{00000000-0005-0000-0000-0000D6140000}"/>
    <cellStyle name="1_BC nam 2007 (UB)_DK bo tri lai (chinh thuc)_Hoan chinh KH 2012 (o nha)_Bieu du thao QD von ho tro co MT 6" xfId="9793" xr:uid="{00000000-0005-0000-0000-0000D7140000}"/>
    <cellStyle name="1_BC nam 2007 (UB)_DK bo tri lai (chinh thuc)_Hoan chinh KH 2012 (o nha)_Ke hoach 2012 theo doi (giai ngan 30.6.12)" xfId="9794" xr:uid="{00000000-0005-0000-0000-0000D8140000}"/>
    <cellStyle name="1_BC nam 2007 (UB)_DK bo tri lai (chinh thuc)_Hoan chinh KH 2012 (o nha)_Ke hoach 2012 theo doi (giai ngan 30.6.12) 2" xfId="9795" xr:uid="{00000000-0005-0000-0000-0000D9140000}"/>
    <cellStyle name="1_BC nam 2007 (UB)_DK bo tri lai (chinh thuc)_Hoan chinh KH 2012 (o nha)_Ke hoach 2012 theo doi (giai ngan 30.6.12) 2 2" xfId="9796" xr:uid="{00000000-0005-0000-0000-0000DA140000}"/>
    <cellStyle name="1_BC nam 2007 (UB)_DK bo tri lai (chinh thuc)_Hoan chinh KH 2012 (o nha)_Ke hoach 2012 theo doi (giai ngan 30.6.12) 2 3" xfId="9797" xr:uid="{00000000-0005-0000-0000-0000DB140000}"/>
    <cellStyle name="1_BC nam 2007 (UB)_DK bo tri lai (chinh thuc)_Hoan chinh KH 2012 (o nha)_Ke hoach 2012 theo doi (giai ngan 30.6.12) 2 4" xfId="9798" xr:uid="{00000000-0005-0000-0000-0000DC140000}"/>
    <cellStyle name="1_BC nam 2007 (UB)_DK bo tri lai (chinh thuc)_Hoan chinh KH 2012 (o nha)_Ke hoach 2012 theo doi (giai ngan 30.6.12) 3" xfId="9799" xr:uid="{00000000-0005-0000-0000-0000DD140000}"/>
    <cellStyle name="1_BC nam 2007 (UB)_DK bo tri lai (chinh thuc)_Hoan chinh KH 2012 (o nha)_Ke hoach 2012 theo doi (giai ngan 30.6.12) 3 2" xfId="9800" xr:uid="{00000000-0005-0000-0000-0000DE140000}"/>
    <cellStyle name="1_BC nam 2007 (UB)_DK bo tri lai (chinh thuc)_Hoan chinh KH 2012 (o nha)_Ke hoach 2012 theo doi (giai ngan 30.6.12) 3 3" xfId="9801" xr:uid="{00000000-0005-0000-0000-0000DF140000}"/>
    <cellStyle name="1_BC nam 2007 (UB)_DK bo tri lai (chinh thuc)_Hoan chinh KH 2012 (o nha)_Ke hoach 2012 theo doi (giai ngan 30.6.12) 3 4" xfId="9802" xr:uid="{00000000-0005-0000-0000-0000E0140000}"/>
    <cellStyle name="1_BC nam 2007 (UB)_DK bo tri lai (chinh thuc)_Hoan chinh KH 2012 (o nha)_Ke hoach 2012 theo doi (giai ngan 30.6.12) 4" xfId="9803" xr:uid="{00000000-0005-0000-0000-0000E1140000}"/>
    <cellStyle name="1_BC nam 2007 (UB)_DK bo tri lai (chinh thuc)_Hoan chinh KH 2012 (o nha)_Ke hoach 2012 theo doi (giai ngan 30.6.12) 5" xfId="9804" xr:uid="{00000000-0005-0000-0000-0000E2140000}"/>
    <cellStyle name="1_BC nam 2007 (UB)_DK bo tri lai (chinh thuc)_Hoan chinh KH 2012 (o nha)_Ke hoach 2012 theo doi (giai ngan 30.6.12) 6" xfId="9805" xr:uid="{00000000-0005-0000-0000-0000E3140000}"/>
    <cellStyle name="1_BC nam 2007 (UB)_DK bo tri lai (chinh thuc)_Hoan chinh KH 2012 Von ho tro co MT" xfId="9806" xr:uid="{00000000-0005-0000-0000-0000E4140000}"/>
    <cellStyle name="1_BC nam 2007 (UB)_DK bo tri lai (chinh thuc)_Hoan chinh KH 2012 Von ho tro co MT (chi tiet)" xfId="9807" xr:uid="{00000000-0005-0000-0000-0000E5140000}"/>
    <cellStyle name="1_BC nam 2007 (UB)_DK bo tri lai (chinh thuc)_Hoan chinh KH 2012 Von ho tro co MT (chi tiet) 2" xfId="9808" xr:uid="{00000000-0005-0000-0000-0000E6140000}"/>
    <cellStyle name="1_BC nam 2007 (UB)_DK bo tri lai (chinh thuc)_Hoan chinh KH 2012 Von ho tro co MT (chi tiet) 2 2" xfId="9809" xr:uid="{00000000-0005-0000-0000-0000E7140000}"/>
    <cellStyle name="1_BC nam 2007 (UB)_DK bo tri lai (chinh thuc)_Hoan chinh KH 2012 Von ho tro co MT (chi tiet) 2 3" xfId="9810" xr:uid="{00000000-0005-0000-0000-0000E8140000}"/>
    <cellStyle name="1_BC nam 2007 (UB)_DK bo tri lai (chinh thuc)_Hoan chinh KH 2012 Von ho tro co MT (chi tiet) 2 4" xfId="9811" xr:uid="{00000000-0005-0000-0000-0000E9140000}"/>
    <cellStyle name="1_BC nam 2007 (UB)_DK bo tri lai (chinh thuc)_Hoan chinh KH 2012 Von ho tro co MT (chi tiet) 3" xfId="9812" xr:uid="{00000000-0005-0000-0000-0000EA140000}"/>
    <cellStyle name="1_BC nam 2007 (UB)_DK bo tri lai (chinh thuc)_Hoan chinh KH 2012 Von ho tro co MT (chi tiet) 3 2" xfId="9813" xr:uid="{00000000-0005-0000-0000-0000EB140000}"/>
    <cellStyle name="1_BC nam 2007 (UB)_DK bo tri lai (chinh thuc)_Hoan chinh KH 2012 Von ho tro co MT (chi tiet) 3 3" xfId="9814" xr:uid="{00000000-0005-0000-0000-0000EC140000}"/>
    <cellStyle name="1_BC nam 2007 (UB)_DK bo tri lai (chinh thuc)_Hoan chinh KH 2012 Von ho tro co MT (chi tiet) 3 4" xfId="9815" xr:uid="{00000000-0005-0000-0000-0000ED140000}"/>
    <cellStyle name="1_BC nam 2007 (UB)_DK bo tri lai (chinh thuc)_Hoan chinh KH 2012 Von ho tro co MT (chi tiet) 4" xfId="9816" xr:uid="{00000000-0005-0000-0000-0000EE140000}"/>
    <cellStyle name="1_BC nam 2007 (UB)_DK bo tri lai (chinh thuc)_Hoan chinh KH 2012 Von ho tro co MT (chi tiet) 5" xfId="9817" xr:uid="{00000000-0005-0000-0000-0000EF140000}"/>
    <cellStyle name="1_BC nam 2007 (UB)_DK bo tri lai (chinh thuc)_Hoan chinh KH 2012 Von ho tro co MT (chi tiet) 6" xfId="9818" xr:uid="{00000000-0005-0000-0000-0000F0140000}"/>
    <cellStyle name="1_BC nam 2007 (UB)_DK bo tri lai (chinh thuc)_Hoan chinh KH 2012 Von ho tro co MT 10" xfId="9819" xr:uid="{00000000-0005-0000-0000-0000F1140000}"/>
    <cellStyle name="1_BC nam 2007 (UB)_DK bo tri lai (chinh thuc)_Hoan chinh KH 2012 Von ho tro co MT 10 2" xfId="9820" xr:uid="{00000000-0005-0000-0000-0000F2140000}"/>
    <cellStyle name="1_BC nam 2007 (UB)_DK bo tri lai (chinh thuc)_Hoan chinh KH 2012 Von ho tro co MT 10 3" xfId="9821" xr:uid="{00000000-0005-0000-0000-0000F3140000}"/>
    <cellStyle name="1_BC nam 2007 (UB)_DK bo tri lai (chinh thuc)_Hoan chinh KH 2012 Von ho tro co MT 10 4" xfId="9822" xr:uid="{00000000-0005-0000-0000-0000F4140000}"/>
    <cellStyle name="1_BC nam 2007 (UB)_DK bo tri lai (chinh thuc)_Hoan chinh KH 2012 Von ho tro co MT 11" xfId="9823" xr:uid="{00000000-0005-0000-0000-0000F5140000}"/>
    <cellStyle name="1_BC nam 2007 (UB)_DK bo tri lai (chinh thuc)_Hoan chinh KH 2012 Von ho tro co MT 11 2" xfId="9824" xr:uid="{00000000-0005-0000-0000-0000F6140000}"/>
    <cellStyle name="1_BC nam 2007 (UB)_DK bo tri lai (chinh thuc)_Hoan chinh KH 2012 Von ho tro co MT 11 3" xfId="9825" xr:uid="{00000000-0005-0000-0000-0000F7140000}"/>
    <cellStyle name="1_BC nam 2007 (UB)_DK bo tri lai (chinh thuc)_Hoan chinh KH 2012 Von ho tro co MT 11 4" xfId="9826" xr:uid="{00000000-0005-0000-0000-0000F8140000}"/>
    <cellStyle name="1_BC nam 2007 (UB)_DK bo tri lai (chinh thuc)_Hoan chinh KH 2012 Von ho tro co MT 12" xfId="9827" xr:uid="{00000000-0005-0000-0000-0000F9140000}"/>
    <cellStyle name="1_BC nam 2007 (UB)_DK bo tri lai (chinh thuc)_Hoan chinh KH 2012 Von ho tro co MT 12 2" xfId="9828" xr:uid="{00000000-0005-0000-0000-0000FA140000}"/>
    <cellStyle name="1_BC nam 2007 (UB)_DK bo tri lai (chinh thuc)_Hoan chinh KH 2012 Von ho tro co MT 12 3" xfId="9829" xr:uid="{00000000-0005-0000-0000-0000FB140000}"/>
    <cellStyle name="1_BC nam 2007 (UB)_DK bo tri lai (chinh thuc)_Hoan chinh KH 2012 Von ho tro co MT 12 4" xfId="9830" xr:uid="{00000000-0005-0000-0000-0000FC140000}"/>
    <cellStyle name="1_BC nam 2007 (UB)_DK bo tri lai (chinh thuc)_Hoan chinh KH 2012 Von ho tro co MT 13" xfId="9831" xr:uid="{00000000-0005-0000-0000-0000FD140000}"/>
    <cellStyle name="1_BC nam 2007 (UB)_DK bo tri lai (chinh thuc)_Hoan chinh KH 2012 Von ho tro co MT 13 2" xfId="9832" xr:uid="{00000000-0005-0000-0000-0000FE140000}"/>
    <cellStyle name="1_BC nam 2007 (UB)_DK bo tri lai (chinh thuc)_Hoan chinh KH 2012 Von ho tro co MT 13 3" xfId="9833" xr:uid="{00000000-0005-0000-0000-0000FF140000}"/>
    <cellStyle name="1_BC nam 2007 (UB)_DK bo tri lai (chinh thuc)_Hoan chinh KH 2012 Von ho tro co MT 13 4" xfId="9834" xr:uid="{00000000-0005-0000-0000-000000150000}"/>
    <cellStyle name="1_BC nam 2007 (UB)_DK bo tri lai (chinh thuc)_Hoan chinh KH 2012 Von ho tro co MT 14" xfId="9835" xr:uid="{00000000-0005-0000-0000-000001150000}"/>
    <cellStyle name="1_BC nam 2007 (UB)_DK bo tri lai (chinh thuc)_Hoan chinh KH 2012 Von ho tro co MT 14 2" xfId="9836" xr:uid="{00000000-0005-0000-0000-000002150000}"/>
    <cellStyle name="1_BC nam 2007 (UB)_DK bo tri lai (chinh thuc)_Hoan chinh KH 2012 Von ho tro co MT 14 3" xfId="9837" xr:uid="{00000000-0005-0000-0000-000003150000}"/>
    <cellStyle name="1_BC nam 2007 (UB)_DK bo tri lai (chinh thuc)_Hoan chinh KH 2012 Von ho tro co MT 14 4" xfId="9838" xr:uid="{00000000-0005-0000-0000-000004150000}"/>
    <cellStyle name="1_BC nam 2007 (UB)_DK bo tri lai (chinh thuc)_Hoan chinh KH 2012 Von ho tro co MT 15" xfId="9839" xr:uid="{00000000-0005-0000-0000-000005150000}"/>
    <cellStyle name="1_BC nam 2007 (UB)_DK bo tri lai (chinh thuc)_Hoan chinh KH 2012 Von ho tro co MT 15 2" xfId="9840" xr:uid="{00000000-0005-0000-0000-000006150000}"/>
    <cellStyle name="1_BC nam 2007 (UB)_DK bo tri lai (chinh thuc)_Hoan chinh KH 2012 Von ho tro co MT 15 3" xfId="9841" xr:uid="{00000000-0005-0000-0000-000007150000}"/>
    <cellStyle name="1_BC nam 2007 (UB)_DK bo tri lai (chinh thuc)_Hoan chinh KH 2012 Von ho tro co MT 15 4" xfId="9842" xr:uid="{00000000-0005-0000-0000-000008150000}"/>
    <cellStyle name="1_BC nam 2007 (UB)_DK bo tri lai (chinh thuc)_Hoan chinh KH 2012 Von ho tro co MT 16" xfId="9843" xr:uid="{00000000-0005-0000-0000-000009150000}"/>
    <cellStyle name="1_BC nam 2007 (UB)_DK bo tri lai (chinh thuc)_Hoan chinh KH 2012 Von ho tro co MT 16 2" xfId="9844" xr:uid="{00000000-0005-0000-0000-00000A150000}"/>
    <cellStyle name="1_BC nam 2007 (UB)_DK bo tri lai (chinh thuc)_Hoan chinh KH 2012 Von ho tro co MT 16 3" xfId="9845" xr:uid="{00000000-0005-0000-0000-00000B150000}"/>
    <cellStyle name="1_BC nam 2007 (UB)_DK bo tri lai (chinh thuc)_Hoan chinh KH 2012 Von ho tro co MT 16 4" xfId="9846" xr:uid="{00000000-0005-0000-0000-00000C150000}"/>
    <cellStyle name="1_BC nam 2007 (UB)_DK bo tri lai (chinh thuc)_Hoan chinh KH 2012 Von ho tro co MT 17" xfId="9847" xr:uid="{00000000-0005-0000-0000-00000D150000}"/>
    <cellStyle name="1_BC nam 2007 (UB)_DK bo tri lai (chinh thuc)_Hoan chinh KH 2012 Von ho tro co MT 17 2" xfId="9848" xr:uid="{00000000-0005-0000-0000-00000E150000}"/>
    <cellStyle name="1_BC nam 2007 (UB)_DK bo tri lai (chinh thuc)_Hoan chinh KH 2012 Von ho tro co MT 17 3" xfId="9849" xr:uid="{00000000-0005-0000-0000-00000F150000}"/>
    <cellStyle name="1_BC nam 2007 (UB)_DK bo tri lai (chinh thuc)_Hoan chinh KH 2012 Von ho tro co MT 17 4" xfId="9850" xr:uid="{00000000-0005-0000-0000-000010150000}"/>
    <cellStyle name="1_BC nam 2007 (UB)_DK bo tri lai (chinh thuc)_Hoan chinh KH 2012 Von ho tro co MT 18" xfId="9851" xr:uid="{00000000-0005-0000-0000-000011150000}"/>
    <cellStyle name="1_BC nam 2007 (UB)_DK bo tri lai (chinh thuc)_Hoan chinh KH 2012 Von ho tro co MT 19" xfId="9852" xr:uid="{00000000-0005-0000-0000-000012150000}"/>
    <cellStyle name="1_BC nam 2007 (UB)_DK bo tri lai (chinh thuc)_Hoan chinh KH 2012 Von ho tro co MT 2" xfId="9853" xr:uid="{00000000-0005-0000-0000-000013150000}"/>
    <cellStyle name="1_BC nam 2007 (UB)_DK bo tri lai (chinh thuc)_Hoan chinh KH 2012 Von ho tro co MT 2 2" xfId="9854" xr:uid="{00000000-0005-0000-0000-000014150000}"/>
    <cellStyle name="1_BC nam 2007 (UB)_DK bo tri lai (chinh thuc)_Hoan chinh KH 2012 Von ho tro co MT 2 3" xfId="9855" xr:uid="{00000000-0005-0000-0000-000015150000}"/>
    <cellStyle name="1_BC nam 2007 (UB)_DK bo tri lai (chinh thuc)_Hoan chinh KH 2012 Von ho tro co MT 2 4" xfId="9856" xr:uid="{00000000-0005-0000-0000-000016150000}"/>
    <cellStyle name="1_BC nam 2007 (UB)_DK bo tri lai (chinh thuc)_Hoan chinh KH 2012 Von ho tro co MT 20" xfId="9857" xr:uid="{00000000-0005-0000-0000-000017150000}"/>
    <cellStyle name="1_BC nam 2007 (UB)_DK bo tri lai (chinh thuc)_Hoan chinh KH 2012 Von ho tro co MT 3" xfId="9858" xr:uid="{00000000-0005-0000-0000-000018150000}"/>
    <cellStyle name="1_BC nam 2007 (UB)_DK bo tri lai (chinh thuc)_Hoan chinh KH 2012 Von ho tro co MT 3 2" xfId="9859" xr:uid="{00000000-0005-0000-0000-000019150000}"/>
    <cellStyle name="1_BC nam 2007 (UB)_DK bo tri lai (chinh thuc)_Hoan chinh KH 2012 Von ho tro co MT 3 3" xfId="9860" xr:uid="{00000000-0005-0000-0000-00001A150000}"/>
    <cellStyle name="1_BC nam 2007 (UB)_DK bo tri lai (chinh thuc)_Hoan chinh KH 2012 Von ho tro co MT 3 4" xfId="9861" xr:uid="{00000000-0005-0000-0000-00001B150000}"/>
    <cellStyle name="1_BC nam 2007 (UB)_DK bo tri lai (chinh thuc)_Hoan chinh KH 2012 Von ho tro co MT 4" xfId="9862" xr:uid="{00000000-0005-0000-0000-00001C150000}"/>
    <cellStyle name="1_BC nam 2007 (UB)_DK bo tri lai (chinh thuc)_Hoan chinh KH 2012 Von ho tro co MT 4 2" xfId="9863" xr:uid="{00000000-0005-0000-0000-00001D150000}"/>
    <cellStyle name="1_BC nam 2007 (UB)_DK bo tri lai (chinh thuc)_Hoan chinh KH 2012 Von ho tro co MT 4 3" xfId="9864" xr:uid="{00000000-0005-0000-0000-00001E150000}"/>
    <cellStyle name="1_BC nam 2007 (UB)_DK bo tri lai (chinh thuc)_Hoan chinh KH 2012 Von ho tro co MT 4 4" xfId="9865" xr:uid="{00000000-0005-0000-0000-00001F150000}"/>
    <cellStyle name="1_BC nam 2007 (UB)_DK bo tri lai (chinh thuc)_Hoan chinh KH 2012 Von ho tro co MT 5" xfId="9866" xr:uid="{00000000-0005-0000-0000-000020150000}"/>
    <cellStyle name="1_BC nam 2007 (UB)_DK bo tri lai (chinh thuc)_Hoan chinh KH 2012 Von ho tro co MT 5 2" xfId="9867" xr:uid="{00000000-0005-0000-0000-000021150000}"/>
    <cellStyle name="1_BC nam 2007 (UB)_DK bo tri lai (chinh thuc)_Hoan chinh KH 2012 Von ho tro co MT 5 3" xfId="9868" xr:uid="{00000000-0005-0000-0000-000022150000}"/>
    <cellStyle name="1_BC nam 2007 (UB)_DK bo tri lai (chinh thuc)_Hoan chinh KH 2012 Von ho tro co MT 5 4" xfId="9869" xr:uid="{00000000-0005-0000-0000-000023150000}"/>
    <cellStyle name="1_BC nam 2007 (UB)_DK bo tri lai (chinh thuc)_Hoan chinh KH 2012 Von ho tro co MT 6" xfId="9870" xr:uid="{00000000-0005-0000-0000-000024150000}"/>
    <cellStyle name="1_BC nam 2007 (UB)_DK bo tri lai (chinh thuc)_Hoan chinh KH 2012 Von ho tro co MT 6 2" xfId="9871" xr:uid="{00000000-0005-0000-0000-000025150000}"/>
    <cellStyle name="1_BC nam 2007 (UB)_DK bo tri lai (chinh thuc)_Hoan chinh KH 2012 Von ho tro co MT 6 3" xfId="9872" xr:uid="{00000000-0005-0000-0000-000026150000}"/>
    <cellStyle name="1_BC nam 2007 (UB)_DK bo tri lai (chinh thuc)_Hoan chinh KH 2012 Von ho tro co MT 6 4" xfId="9873" xr:uid="{00000000-0005-0000-0000-000027150000}"/>
    <cellStyle name="1_BC nam 2007 (UB)_DK bo tri lai (chinh thuc)_Hoan chinh KH 2012 Von ho tro co MT 7" xfId="9874" xr:uid="{00000000-0005-0000-0000-000028150000}"/>
    <cellStyle name="1_BC nam 2007 (UB)_DK bo tri lai (chinh thuc)_Hoan chinh KH 2012 Von ho tro co MT 7 2" xfId="9875" xr:uid="{00000000-0005-0000-0000-000029150000}"/>
    <cellStyle name="1_BC nam 2007 (UB)_DK bo tri lai (chinh thuc)_Hoan chinh KH 2012 Von ho tro co MT 7 3" xfId="9876" xr:uid="{00000000-0005-0000-0000-00002A150000}"/>
    <cellStyle name="1_BC nam 2007 (UB)_DK bo tri lai (chinh thuc)_Hoan chinh KH 2012 Von ho tro co MT 7 4" xfId="9877" xr:uid="{00000000-0005-0000-0000-00002B150000}"/>
    <cellStyle name="1_BC nam 2007 (UB)_DK bo tri lai (chinh thuc)_Hoan chinh KH 2012 Von ho tro co MT 8" xfId="9878" xr:uid="{00000000-0005-0000-0000-00002C150000}"/>
    <cellStyle name="1_BC nam 2007 (UB)_DK bo tri lai (chinh thuc)_Hoan chinh KH 2012 Von ho tro co MT 8 2" xfId="9879" xr:uid="{00000000-0005-0000-0000-00002D150000}"/>
    <cellStyle name="1_BC nam 2007 (UB)_DK bo tri lai (chinh thuc)_Hoan chinh KH 2012 Von ho tro co MT 8 3" xfId="9880" xr:uid="{00000000-0005-0000-0000-00002E150000}"/>
    <cellStyle name="1_BC nam 2007 (UB)_DK bo tri lai (chinh thuc)_Hoan chinh KH 2012 Von ho tro co MT 8 4" xfId="9881" xr:uid="{00000000-0005-0000-0000-00002F150000}"/>
    <cellStyle name="1_BC nam 2007 (UB)_DK bo tri lai (chinh thuc)_Hoan chinh KH 2012 Von ho tro co MT 9" xfId="9882" xr:uid="{00000000-0005-0000-0000-000030150000}"/>
    <cellStyle name="1_BC nam 2007 (UB)_DK bo tri lai (chinh thuc)_Hoan chinh KH 2012 Von ho tro co MT 9 2" xfId="9883" xr:uid="{00000000-0005-0000-0000-000031150000}"/>
    <cellStyle name="1_BC nam 2007 (UB)_DK bo tri lai (chinh thuc)_Hoan chinh KH 2012 Von ho tro co MT 9 3" xfId="9884" xr:uid="{00000000-0005-0000-0000-000032150000}"/>
    <cellStyle name="1_BC nam 2007 (UB)_DK bo tri lai (chinh thuc)_Hoan chinh KH 2012 Von ho tro co MT 9 4" xfId="9885" xr:uid="{00000000-0005-0000-0000-000033150000}"/>
    <cellStyle name="1_BC nam 2007 (UB)_DK bo tri lai (chinh thuc)_Hoan chinh KH 2012 Von ho tro co MT_Bao cao giai ngan quy I" xfId="9886" xr:uid="{00000000-0005-0000-0000-000034150000}"/>
    <cellStyle name="1_BC nam 2007 (UB)_DK bo tri lai (chinh thuc)_Hoan chinh KH 2012 Von ho tro co MT_Bao cao giai ngan quy I 2" xfId="9887" xr:uid="{00000000-0005-0000-0000-000035150000}"/>
    <cellStyle name="1_BC nam 2007 (UB)_DK bo tri lai (chinh thuc)_Hoan chinh KH 2012 Von ho tro co MT_Bao cao giai ngan quy I 2 2" xfId="9888" xr:uid="{00000000-0005-0000-0000-000036150000}"/>
    <cellStyle name="1_BC nam 2007 (UB)_DK bo tri lai (chinh thuc)_Hoan chinh KH 2012 Von ho tro co MT_Bao cao giai ngan quy I 2 3" xfId="9889" xr:uid="{00000000-0005-0000-0000-000037150000}"/>
    <cellStyle name="1_BC nam 2007 (UB)_DK bo tri lai (chinh thuc)_Hoan chinh KH 2012 Von ho tro co MT_Bao cao giai ngan quy I 2 4" xfId="9890" xr:uid="{00000000-0005-0000-0000-000038150000}"/>
    <cellStyle name="1_BC nam 2007 (UB)_DK bo tri lai (chinh thuc)_Hoan chinh KH 2012 Von ho tro co MT_Bao cao giai ngan quy I 3" xfId="9891" xr:uid="{00000000-0005-0000-0000-000039150000}"/>
    <cellStyle name="1_BC nam 2007 (UB)_DK bo tri lai (chinh thuc)_Hoan chinh KH 2012 Von ho tro co MT_Bao cao giai ngan quy I 3 2" xfId="9892" xr:uid="{00000000-0005-0000-0000-00003A150000}"/>
    <cellStyle name="1_BC nam 2007 (UB)_DK bo tri lai (chinh thuc)_Hoan chinh KH 2012 Von ho tro co MT_Bao cao giai ngan quy I 3 3" xfId="9893" xr:uid="{00000000-0005-0000-0000-00003B150000}"/>
    <cellStyle name="1_BC nam 2007 (UB)_DK bo tri lai (chinh thuc)_Hoan chinh KH 2012 Von ho tro co MT_Bao cao giai ngan quy I 3 4" xfId="9894" xr:uid="{00000000-0005-0000-0000-00003C150000}"/>
    <cellStyle name="1_BC nam 2007 (UB)_DK bo tri lai (chinh thuc)_Hoan chinh KH 2012 Von ho tro co MT_Bao cao giai ngan quy I 4" xfId="9895" xr:uid="{00000000-0005-0000-0000-00003D150000}"/>
    <cellStyle name="1_BC nam 2007 (UB)_DK bo tri lai (chinh thuc)_Hoan chinh KH 2012 Von ho tro co MT_Bao cao giai ngan quy I 5" xfId="9896" xr:uid="{00000000-0005-0000-0000-00003E150000}"/>
    <cellStyle name="1_BC nam 2007 (UB)_DK bo tri lai (chinh thuc)_Hoan chinh KH 2012 Von ho tro co MT_Bao cao giai ngan quy I 6" xfId="9897" xr:uid="{00000000-0005-0000-0000-00003F150000}"/>
    <cellStyle name="1_BC nam 2007 (UB)_DK bo tri lai (chinh thuc)_Hoan chinh KH 2012 Von ho tro co MT_BC von DTPT 6 thang 2012" xfId="9898" xr:uid="{00000000-0005-0000-0000-000040150000}"/>
    <cellStyle name="1_BC nam 2007 (UB)_DK bo tri lai (chinh thuc)_Hoan chinh KH 2012 Von ho tro co MT_BC von DTPT 6 thang 2012 2" xfId="9899" xr:uid="{00000000-0005-0000-0000-000041150000}"/>
    <cellStyle name="1_BC nam 2007 (UB)_DK bo tri lai (chinh thuc)_Hoan chinh KH 2012 Von ho tro co MT_BC von DTPT 6 thang 2012 2 2" xfId="9900" xr:uid="{00000000-0005-0000-0000-000042150000}"/>
    <cellStyle name="1_BC nam 2007 (UB)_DK bo tri lai (chinh thuc)_Hoan chinh KH 2012 Von ho tro co MT_BC von DTPT 6 thang 2012 2 3" xfId="9901" xr:uid="{00000000-0005-0000-0000-000043150000}"/>
    <cellStyle name="1_BC nam 2007 (UB)_DK bo tri lai (chinh thuc)_Hoan chinh KH 2012 Von ho tro co MT_BC von DTPT 6 thang 2012 2 4" xfId="9902" xr:uid="{00000000-0005-0000-0000-000044150000}"/>
    <cellStyle name="1_BC nam 2007 (UB)_DK bo tri lai (chinh thuc)_Hoan chinh KH 2012 Von ho tro co MT_BC von DTPT 6 thang 2012 3" xfId="9903" xr:uid="{00000000-0005-0000-0000-000045150000}"/>
    <cellStyle name="1_BC nam 2007 (UB)_DK bo tri lai (chinh thuc)_Hoan chinh KH 2012 Von ho tro co MT_BC von DTPT 6 thang 2012 3 2" xfId="9904" xr:uid="{00000000-0005-0000-0000-000046150000}"/>
    <cellStyle name="1_BC nam 2007 (UB)_DK bo tri lai (chinh thuc)_Hoan chinh KH 2012 Von ho tro co MT_BC von DTPT 6 thang 2012 3 3" xfId="9905" xr:uid="{00000000-0005-0000-0000-000047150000}"/>
    <cellStyle name="1_BC nam 2007 (UB)_DK bo tri lai (chinh thuc)_Hoan chinh KH 2012 Von ho tro co MT_BC von DTPT 6 thang 2012 3 4" xfId="9906" xr:uid="{00000000-0005-0000-0000-000048150000}"/>
    <cellStyle name="1_BC nam 2007 (UB)_DK bo tri lai (chinh thuc)_Hoan chinh KH 2012 Von ho tro co MT_BC von DTPT 6 thang 2012 4" xfId="9907" xr:uid="{00000000-0005-0000-0000-000049150000}"/>
    <cellStyle name="1_BC nam 2007 (UB)_DK bo tri lai (chinh thuc)_Hoan chinh KH 2012 Von ho tro co MT_BC von DTPT 6 thang 2012 5" xfId="9908" xr:uid="{00000000-0005-0000-0000-00004A150000}"/>
    <cellStyle name="1_BC nam 2007 (UB)_DK bo tri lai (chinh thuc)_Hoan chinh KH 2012 Von ho tro co MT_BC von DTPT 6 thang 2012 6" xfId="9909" xr:uid="{00000000-0005-0000-0000-00004B150000}"/>
    <cellStyle name="1_BC nam 2007 (UB)_DK bo tri lai (chinh thuc)_Hoan chinh KH 2012 Von ho tro co MT_Bieu du thao QD von ho tro co MT" xfId="9910" xr:uid="{00000000-0005-0000-0000-00004C150000}"/>
    <cellStyle name="1_BC nam 2007 (UB)_DK bo tri lai (chinh thuc)_Hoan chinh KH 2012 Von ho tro co MT_Bieu du thao QD von ho tro co MT 2" xfId="9911" xr:uid="{00000000-0005-0000-0000-00004D150000}"/>
    <cellStyle name="1_BC nam 2007 (UB)_DK bo tri lai (chinh thuc)_Hoan chinh KH 2012 Von ho tro co MT_Bieu du thao QD von ho tro co MT 2 2" xfId="9912" xr:uid="{00000000-0005-0000-0000-00004E150000}"/>
    <cellStyle name="1_BC nam 2007 (UB)_DK bo tri lai (chinh thuc)_Hoan chinh KH 2012 Von ho tro co MT_Bieu du thao QD von ho tro co MT 2 3" xfId="9913" xr:uid="{00000000-0005-0000-0000-00004F150000}"/>
    <cellStyle name="1_BC nam 2007 (UB)_DK bo tri lai (chinh thuc)_Hoan chinh KH 2012 Von ho tro co MT_Bieu du thao QD von ho tro co MT 2 4" xfId="9914" xr:uid="{00000000-0005-0000-0000-000050150000}"/>
    <cellStyle name="1_BC nam 2007 (UB)_DK bo tri lai (chinh thuc)_Hoan chinh KH 2012 Von ho tro co MT_Bieu du thao QD von ho tro co MT 3" xfId="9915" xr:uid="{00000000-0005-0000-0000-000051150000}"/>
    <cellStyle name="1_BC nam 2007 (UB)_DK bo tri lai (chinh thuc)_Hoan chinh KH 2012 Von ho tro co MT_Bieu du thao QD von ho tro co MT 3 2" xfId="9916" xr:uid="{00000000-0005-0000-0000-000052150000}"/>
    <cellStyle name="1_BC nam 2007 (UB)_DK bo tri lai (chinh thuc)_Hoan chinh KH 2012 Von ho tro co MT_Bieu du thao QD von ho tro co MT 3 3" xfId="9917" xr:uid="{00000000-0005-0000-0000-000053150000}"/>
    <cellStyle name="1_BC nam 2007 (UB)_DK bo tri lai (chinh thuc)_Hoan chinh KH 2012 Von ho tro co MT_Bieu du thao QD von ho tro co MT 3 4" xfId="9918" xr:uid="{00000000-0005-0000-0000-000054150000}"/>
    <cellStyle name="1_BC nam 2007 (UB)_DK bo tri lai (chinh thuc)_Hoan chinh KH 2012 Von ho tro co MT_Bieu du thao QD von ho tro co MT 4" xfId="9919" xr:uid="{00000000-0005-0000-0000-000055150000}"/>
    <cellStyle name="1_BC nam 2007 (UB)_DK bo tri lai (chinh thuc)_Hoan chinh KH 2012 Von ho tro co MT_Bieu du thao QD von ho tro co MT 5" xfId="9920" xr:uid="{00000000-0005-0000-0000-000056150000}"/>
    <cellStyle name="1_BC nam 2007 (UB)_DK bo tri lai (chinh thuc)_Hoan chinh KH 2012 Von ho tro co MT_Bieu du thao QD von ho tro co MT 6" xfId="9921" xr:uid="{00000000-0005-0000-0000-000057150000}"/>
    <cellStyle name="1_BC nam 2007 (UB)_DK bo tri lai (chinh thuc)_Hoan chinh KH 2012 Von ho tro co MT_Ke hoach 2012 theo doi (giai ngan 30.6.12)" xfId="9922" xr:uid="{00000000-0005-0000-0000-000058150000}"/>
    <cellStyle name="1_BC nam 2007 (UB)_DK bo tri lai (chinh thuc)_Hoan chinh KH 2012 Von ho tro co MT_Ke hoach 2012 theo doi (giai ngan 30.6.12) 2" xfId="9923" xr:uid="{00000000-0005-0000-0000-000059150000}"/>
    <cellStyle name="1_BC nam 2007 (UB)_DK bo tri lai (chinh thuc)_Hoan chinh KH 2012 Von ho tro co MT_Ke hoach 2012 theo doi (giai ngan 30.6.12) 2 2" xfId="9924" xr:uid="{00000000-0005-0000-0000-00005A150000}"/>
    <cellStyle name="1_BC nam 2007 (UB)_DK bo tri lai (chinh thuc)_Hoan chinh KH 2012 Von ho tro co MT_Ke hoach 2012 theo doi (giai ngan 30.6.12) 2 3" xfId="9925" xr:uid="{00000000-0005-0000-0000-00005B150000}"/>
    <cellStyle name="1_BC nam 2007 (UB)_DK bo tri lai (chinh thuc)_Hoan chinh KH 2012 Von ho tro co MT_Ke hoach 2012 theo doi (giai ngan 30.6.12) 2 4" xfId="9926" xr:uid="{00000000-0005-0000-0000-00005C150000}"/>
    <cellStyle name="1_BC nam 2007 (UB)_DK bo tri lai (chinh thuc)_Hoan chinh KH 2012 Von ho tro co MT_Ke hoach 2012 theo doi (giai ngan 30.6.12) 3" xfId="9927" xr:uid="{00000000-0005-0000-0000-00005D150000}"/>
    <cellStyle name="1_BC nam 2007 (UB)_DK bo tri lai (chinh thuc)_Hoan chinh KH 2012 Von ho tro co MT_Ke hoach 2012 theo doi (giai ngan 30.6.12) 3 2" xfId="9928" xr:uid="{00000000-0005-0000-0000-00005E150000}"/>
    <cellStyle name="1_BC nam 2007 (UB)_DK bo tri lai (chinh thuc)_Hoan chinh KH 2012 Von ho tro co MT_Ke hoach 2012 theo doi (giai ngan 30.6.12) 3 3" xfId="9929" xr:uid="{00000000-0005-0000-0000-00005F150000}"/>
    <cellStyle name="1_BC nam 2007 (UB)_DK bo tri lai (chinh thuc)_Hoan chinh KH 2012 Von ho tro co MT_Ke hoach 2012 theo doi (giai ngan 30.6.12) 3 4" xfId="9930" xr:uid="{00000000-0005-0000-0000-000060150000}"/>
    <cellStyle name="1_BC nam 2007 (UB)_DK bo tri lai (chinh thuc)_Hoan chinh KH 2012 Von ho tro co MT_Ke hoach 2012 theo doi (giai ngan 30.6.12) 4" xfId="9931" xr:uid="{00000000-0005-0000-0000-000061150000}"/>
    <cellStyle name="1_BC nam 2007 (UB)_DK bo tri lai (chinh thuc)_Hoan chinh KH 2012 Von ho tro co MT_Ke hoach 2012 theo doi (giai ngan 30.6.12) 5" xfId="9932" xr:uid="{00000000-0005-0000-0000-000062150000}"/>
    <cellStyle name="1_BC nam 2007 (UB)_DK bo tri lai (chinh thuc)_Hoan chinh KH 2012 Von ho tro co MT_Ke hoach 2012 theo doi (giai ngan 30.6.12) 6" xfId="9933" xr:uid="{00000000-0005-0000-0000-000063150000}"/>
    <cellStyle name="1_BC nam 2007 (UB)_DK bo tri lai (chinh thuc)_Ke hoach 2012 (theo doi)" xfId="9934" xr:uid="{00000000-0005-0000-0000-000064150000}"/>
    <cellStyle name="1_BC nam 2007 (UB)_DK bo tri lai (chinh thuc)_Ke hoach 2012 (theo doi) 2" xfId="9935" xr:uid="{00000000-0005-0000-0000-000065150000}"/>
    <cellStyle name="1_BC nam 2007 (UB)_DK bo tri lai (chinh thuc)_Ke hoach 2012 (theo doi) 2 2" xfId="9936" xr:uid="{00000000-0005-0000-0000-000066150000}"/>
    <cellStyle name="1_BC nam 2007 (UB)_DK bo tri lai (chinh thuc)_Ke hoach 2012 (theo doi) 2 3" xfId="9937" xr:uid="{00000000-0005-0000-0000-000067150000}"/>
    <cellStyle name="1_BC nam 2007 (UB)_DK bo tri lai (chinh thuc)_Ke hoach 2012 (theo doi) 2 4" xfId="9938" xr:uid="{00000000-0005-0000-0000-000068150000}"/>
    <cellStyle name="1_BC nam 2007 (UB)_DK bo tri lai (chinh thuc)_Ke hoach 2012 (theo doi) 3" xfId="9939" xr:uid="{00000000-0005-0000-0000-000069150000}"/>
    <cellStyle name="1_BC nam 2007 (UB)_DK bo tri lai (chinh thuc)_Ke hoach 2012 (theo doi) 3 2" xfId="9940" xr:uid="{00000000-0005-0000-0000-00006A150000}"/>
    <cellStyle name="1_BC nam 2007 (UB)_DK bo tri lai (chinh thuc)_Ke hoach 2012 (theo doi) 3 3" xfId="9941" xr:uid="{00000000-0005-0000-0000-00006B150000}"/>
    <cellStyle name="1_BC nam 2007 (UB)_DK bo tri lai (chinh thuc)_Ke hoach 2012 (theo doi) 3 4" xfId="9942" xr:uid="{00000000-0005-0000-0000-00006C150000}"/>
    <cellStyle name="1_BC nam 2007 (UB)_DK bo tri lai (chinh thuc)_Ke hoach 2012 (theo doi) 4" xfId="9943" xr:uid="{00000000-0005-0000-0000-00006D150000}"/>
    <cellStyle name="1_BC nam 2007 (UB)_DK bo tri lai (chinh thuc)_Ke hoach 2012 (theo doi) 5" xfId="9944" xr:uid="{00000000-0005-0000-0000-00006E150000}"/>
    <cellStyle name="1_BC nam 2007 (UB)_DK bo tri lai (chinh thuc)_Ke hoach 2012 (theo doi) 6" xfId="9945" xr:uid="{00000000-0005-0000-0000-00006F150000}"/>
    <cellStyle name="1_BC nam 2007 (UB)_DK bo tri lai (chinh thuc)_Ke hoach 2012 theo doi (giai ngan 30.6.12)" xfId="9946" xr:uid="{00000000-0005-0000-0000-000070150000}"/>
    <cellStyle name="1_BC nam 2007 (UB)_DK bo tri lai (chinh thuc)_Ke hoach 2012 theo doi (giai ngan 30.6.12) 2" xfId="9947" xr:uid="{00000000-0005-0000-0000-000071150000}"/>
    <cellStyle name="1_BC nam 2007 (UB)_DK bo tri lai (chinh thuc)_Ke hoach 2012 theo doi (giai ngan 30.6.12) 2 2" xfId="9948" xr:uid="{00000000-0005-0000-0000-000072150000}"/>
    <cellStyle name="1_BC nam 2007 (UB)_DK bo tri lai (chinh thuc)_Ke hoach 2012 theo doi (giai ngan 30.6.12) 2 3" xfId="9949" xr:uid="{00000000-0005-0000-0000-000073150000}"/>
    <cellStyle name="1_BC nam 2007 (UB)_DK bo tri lai (chinh thuc)_Ke hoach 2012 theo doi (giai ngan 30.6.12) 2 4" xfId="9950" xr:uid="{00000000-0005-0000-0000-000074150000}"/>
    <cellStyle name="1_BC nam 2007 (UB)_DK bo tri lai (chinh thuc)_Ke hoach 2012 theo doi (giai ngan 30.6.12) 3" xfId="9951" xr:uid="{00000000-0005-0000-0000-000075150000}"/>
    <cellStyle name="1_BC nam 2007 (UB)_DK bo tri lai (chinh thuc)_Ke hoach 2012 theo doi (giai ngan 30.6.12) 3 2" xfId="9952" xr:uid="{00000000-0005-0000-0000-000076150000}"/>
    <cellStyle name="1_BC nam 2007 (UB)_DK bo tri lai (chinh thuc)_Ke hoach 2012 theo doi (giai ngan 30.6.12) 3 3" xfId="9953" xr:uid="{00000000-0005-0000-0000-000077150000}"/>
    <cellStyle name="1_BC nam 2007 (UB)_DK bo tri lai (chinh thuc)_Ke hoach 2012 theo doi (giai ngan 30.6.12) 3 4" xfId="9954" xr:uid="{00000000-0005-0000-0000-000078150000}"/>
    <cellStyle name="1_BC nam 2007 (UB)_DK bo tri lai (chinh thuc)_Ke hoach 2012 theo doi (giai ngan 30.6.12) 4" xfId="9955" xr:uid="{00000000-0005-0000-0000-000079150000}"/>
    <cellStyle name="1_BC nam 2007 (UB)_DK bo tri lai (chinh thuc)_Ke hoach 2012 theo doi (giai ngan 30.6.12) 5" xfId="9956" xr:uid="{00000000-0005-0000-0000-00007A150000}"/>
    <cellStyle name="1_BC nam 2007 (UB)_DK bo tri lai (chinh thuc)_Ke hoach 2012 theo doi (giai ngan 30.6.12) 6" xfId="9957" xr:uid="{00000000-0005-0000-0000-00007B150000}"/>
    <cellStyle name="1_BC nam 2007 (UB)_Ke hoach 2010 (theo doi)" xfId="9958" xr:uid="{00000000-0005-0000-0000-00007C150000}"/>
    <cellStyle name="1_BC nam 2007 (UB)_Ke hoach 2010 (theo doi) 2" xfId="9959" xr:uid="{00000000-0005-0000-0000-00007D150000}"/>
    <cellStyle name="1_BC nam 2007 (UB)_Ke hoach 2010 (theo doi) 2 2" xfId="9960" xr:uid="{00000000-0005-0000-0000-00007E150000}"/>
    <cellStyle name="1_BC nam 2007 (UB)_Ke hoach 2010 (theo doi) 2 3" xfId="9961" xr:uid="{00000000-0005-0000-0000-00007F150000}"/>
    <cellStyle name="1_BC nam 2007 (UB)_Ke hoach 2010 (theo doi) 2 4" xfId="9962" xr:uid="{00000000-0005-0000-0000-000080150000}"/>
    <cellStyle name="1_BC nam 2007 (UB)_Ke hoach 2010 (theo doi) 3" xfId="9963" xr:uid="{00000000-0005-0000-0000-000081150000}"/>
    <cellStyle name="1_BC nam 2007 (UB)_Ke hoach 2010 (theo doi) 4" xfId="9964" xr:uid="{00000000-0005-0000-0000-000082150000}"/>
    <cellStyle name="1_BC nam 2007 (UB)_Ke hoach 2010 (theo doi) 5" xfId="9965" xr:uid="{00000000-0005-0000-0000-000083150000}"/>
    <cellStyle name="1_BC nam 2007 (UB)_Ke hoach 2010 (theo doi)_BC von DTPT 6 thang 2012" xfId="9966" xr:uid="{00000000-0005-0000-0000-000084150000}"/>
    <cellStyle name="1_BC nam 2007 (UB)_Ke hoach 2010 (theo doi)_BC von DTPT 6 thang 2012 2" xfId="9967" xr:uid="{00000000-0005-0000-0000-000085150000}"/>
    <cellStyle name="1_BC nam 2007 (UB)_Ke hoach 2010 (theo doi)_BC von DTPT 6 thang 2012 2 2" xfId="9968" xr:uid="{00000000-0005-0000-0000-000086150000}"/>
    <cellStyle name="1_BC nam 2007 (UB)_Ke hoach 2010 (theo doi)_BC von DTPT 6 thang 2012 2 3" xfId="9969" xr:uid="{00000000-0005-0000-0000-000087150000}"/>
    <cellStyle name="1_BC nam 2007 (UB)_Ke hoach 2010 (theo doi)_BC von DTPT 6 thang 2012 2 4" xfId="9970" xr:uid="{00000000-0005-0000-0000-000088150000}"/>
    <cellStyle name="1_BC nam 2007 (UB)_Ke hoach 2010 (theo doi)_BC von DTPT 6 thang 2012 3" xfId="9971" xr:uid="{00000000-0005-0000-0000-000089150000}"/>
    <cellStyle name="1_BC nam 2007 (UB)_Ke hoach 2010 (theo doi)_BC von DTPT 6 thang 2012 4" xfId="9972" xr:uid="{00000000-0005-0000-0000-00008A150000}"/>
    <cellStyle name="1_BC nam 2007 (UB)_Ke hoach 2010 (theo doi)_BC von DTPT 6 thang 2012 5" xfId="9973" xr:uid="{00000000-0005-0000-0000-00008B150000}"/>
    <cellStyle name="1_BC nam 2007 (UB)_Ke hoach 2010 (theo doi)_Bieu du thao QD von ho tro co MT" xfId="9974" xr:uid="{00000000-0005-0000-0000-00008C150000}"/>
    <cellStyle name="1_BC nam 2007 (UB)_Ke hoach 2010 (theo doi)_Bieu du thao QD von ho tro co MT 2" xfId="9975" xr:uid="{00000000-0005-0000-0000-00008D150000}"/>
    <cellStyle name="1_BC nam 2007 (UB)_Ke hoach 2010 (theo doi)_Bieu du thao QD von ho tro co MT 2 2" xfId="9976" xr:uid="{00000000-0005-0000-0000-00008E150000}"/>
    <cellStyle name="1_BC nam 2007 (UB)_Ke hoach 2010 (theo doi)_Bieu du thao QD von ho tro co MT 2 3" xfId="9977" xr:uid="{00000000-0005-0000-0000-00008F150000}"/>
    <cellStyle name="1_BC nam 2007 (UB)_Ke hoach 2010 (theo doi)_Bieu du thao QD von ho tro co MT 2 4" xfId="9978" xr:uid="{00000000-0005-0000-0000-000090150000}"/>
    <cellStyle name="1_BC nam 2007 (UB)_Ke hoach 2010 (theo doi)_Bieu du thao QD von ho tro co MT 3" xfId="9979" xr:uid="{00000000-0005-0000-0000-000091150000}"/>
    <cellStyle name="1_BC nam 2007 (UB)_Ke hoach 2010 (theo doi)_Bieu du thao QD von ho tro co MT 4" xfId="9980" xr:uid="{00000000-0005-0000-0000-000092150000}"/>
    <cellStyle name="1_BC nam 2007 (UB)_Ke hoach 2010 (theo doi)_Bieu du thao QD von ho tro co MT 5" xfId="9981" xr:uid="{00000000-0005-0000-0000-000093150000}"/>
    <cellStyle name="1_BC nam 2007 (UB)_Ke hoach 2010 (theo doi)_Ke hoach 2012 (theo doi)" xfId="9982" xr:uid="{00000000-0005-0000-0000-000094150000}"/>
    <cellStyle name="1_BC nam 2007 (UB)_Ke hoach 2010 (theo doi)_Ke hoach 2012 (theo doi) 2" xfId="9983" xr:uid="{00000000-0005-0000-0000-000095150000}"/>
    <cellStyle name="1_BC nam 2007 (UB)_Ke hoach 2010 (theo doi)_Ke hoach 2012 (theo doi) 2 2" xfId="9984" xr:uid="{00000000-0005-0000-0000-000096150000}"/>
    <cellStyle name="1_BC nam 2007 (UB)_Ke hoach 2010 (theo doi)_Ke hoach 2012 (theo doi) 2 3" xfId="9985" xr:uid="{00000000-0005-0000-0000-000097150000}"/>
    <cellStyle name="1_BC nam 2007 (UB)_Ke hoach 2010 (theo doi)_Ke hoach 2012 (theo doi) 2 4" xfId="9986" xr:uid="{00000000-0005-0000-0000-000098150000}"/>
    <cellStyle name="1_BC nam 2007 (UB)_Ke hoach 2010 (theo doi)_Ke hoach 2012 (theo doi) 3" xfId="9987" xr:uid="{00000000-0005-0000-0000-000099150000}"/>
    <cellStyle name="1_BC nam 2007 (UB)_Ke hoach 2010 (theo doi)_Ke hoach 2012 (theo doi) 4" xfId="9988" xr:uid="{00000000-0005-0000-0000-00009A150000}"/>
    <cellStyle name="1_BC nam 2007 (UB)_Ke hoach 2010 (theo doi)_Ke hoach 2012 (theo doi) 5" xfId="9989" xr:uid="{00000000-0005-0000-0000-00009B150000}"/>
    <cellStyle name="1_BC nam 2007 (UB)_Ke hoach 2010 (theo doi)_Ke hoach 2012 theo doi (giai ngan 30.6.12)" xfId="9990" xr:uid="{00000000-0005-0000-0000-00009C150000}"/>
    <cellStyle name="1_BC nam 2007 (UB)_Ke hoach 2010 (theo doi)_Ke hoach 2012 theo doi (giai ngan 30.6.12) 2" xfId="9991" xr:uid="{00000000-0005-0000-0000-00009D150000}"/>
    <cellStyle name="1_BC nam 2007 (UB)_Ke hoach 2010 (theo doi)_Ke hoach 2012 theo doi (giai ngan 30.6.12) 2 2" xfId="9992" xr:uid="{00000000-0005-0000-0000-00009E150000}"/>
    <cellStyle name="1_BC nam 2007 (UB)_Ke hoach 2010 (theo doi)_Ke hoach 2012 theo doi (giai ngan 30.6.12) 2 3" xfId="9993" xr:uid="{00000000-0005-0000-0000-00009F150000}"/>
    <cellStyle name="1_BC nam 2007 (UB)_Ke hoach 2010 (theo doi)_Ke hoach 2012 theo doi (giai ngan 30.6.12) 2 4" xfId="9994" xr:uid="{00000000-0005-0000-0000-0000A0150000}"/>
    <cellStyle name="1_BC nam 2007 (UB)_Ke hoach 2010 (theo doi)_Ke hoach 2012 theo doi (giai ngan 30.6.12) 3" xfId="9995" xr:uid="{00000000-0005-0000-0000-0000A1150000}"/>
    <cellStyle name="1_BC nam 2007 (UB)_Ke hoach 2010 (theo doi)_Ke hoach 2012 theo doi (giai ngan 30.6.12) 4" xfId="9996" xr:uid="{00000000-0005-0000-0000-0000A2150000}"/>
    <cellStyle name="1_BC nam 2007 (UB)_Ke hoach 2010 (theo doi)_Ke hoach 2012 theo doi (giai ngan 30.6.12) 5" xfId="9997" xr:uid="{00000000-0005-0000-0000-0000A3150000}"/>
    <cellStyle name="1_BC nam 2007 (UB)_Ke hoach 2012 (theo doi)" xfId="9998" xr:uid="{00000000-0005-0000-0000-0000A4150000}"/>
    <cellStyle name="1_BC nam 2007 (UB)_Ke hoach 2012 (theo doi) 2" xfId="9999" xr:uid="{00000000-0005-0000-0000-0000A5150000}"/>
    <cellStyle name="1_BC nam 2007 (UB)_Ke hoach 2012 (theo doi) 2 2" xfId="10000" xr:uid="{00000000-0005-0000-0000-0000A6150000}"/>
    <cellStyle name="1_BC nam 2007 (UB)_Ke hoach 2012 (theo doi) 2 3" xfId="10001" xr:uid="{00000000-0005-0000-0000-0000A7150000}"/>
    <cellStyle name="1_BC nam 2007 (UB)_Ke hoach 2012 (theo doi) 2 4" xfId="10002" xr:uid="{00000000-0005-0000-0000-0000A8150000}"/>
    <cellStyle name="1_BC nam 2007 (UB)_Ke hoach 2012 (theo doi) 3" xfId="10003" xr:uid="{00000000-0005-0000-0000-0000A9150000}"/>
    <cellStyle name="1_BC nam 2007 (UB)_Ke hoach 2012 (theo doi) 4" xfId="10004" xr:uid="{00000000-0005-0000-0000-0000AA150000}"/>
    <cellStyle name="1_BC nam 2007 (UB)_Ke hoach 2012 (theo doi) 5" xfId="10005" xr:uid="{00000000-0005-0000-0000-0000AB150000}"/>
    <cellStyle name="1_BC nam 2007 (UB)_Ke hoach 2012 theo doi (giai ngan 30.6.12)" xfId="10006" xr:uid="{00000000-0005-0000-0000-0000AC150000}"/>
    <cellStyle name="1_BC nam 2007 (UB)_Ke hoach 2012 theo doi (giai ngan 30.6.12) 2" xfId="10007" xr:uid="{00000000-0005-0000-0000-0000AD150000}"/>
    <cellStyle name="1_BC nam 2007 (UB)_Ke hoach 2012 theo doi (giai ngan 30.6.12) 2 2" xfId="10008" xr:uid="{00000000-0005-0000-0000-0000AE150000}"/>
    <cellStyle name="1_BC nam 2007 (UB)_Ke hoach 2012 theo doi (giai ngan 30.6.12) 2 3" xfId="10009" xr:uid="{00000000-0005-0000-0000-0000AF150000}"/>
    <cellStyle name="1_BC nam 2007 (UB)_Ke hoach 2012 theo doi (giai ngan 30.6.12) 2 4" xfId="10010" xr:uid="{00000000-0005-0000-0000-0000B0150000}"/>
    <cellStyle name="1_BC nam 2007 (UB)_Ke hoach 2012 theo doi (giai ngan 30.6.12) 3" xfId="10011" xr:uid="{00000000-0005-0000-0000-0000B1150000}"/>
    <cellStyle name="1_BC nam 2007 (UB)_Ke hoach 2012 theo doi (giai ngan 30.6.12) 4" xfId="10012" xr:uid="{00000000-0005-0000-0000-0000B2150000}"/>
    <cellStyle name="1_BC nam 2007 (UB)_Ke hoach 2012 theo doi (giai ngan 30.6.12) 5" xfId="10013" xr:uid="{00000000-0005-0000-0000-0000B3150000}"/>
    <cellStyle name="1_BC nam 2007 (UB)_Ke hoach nam 2013 nguon MT(theo doi) den 31-5-13" xfId="10014" xr:uid="{00000000-0005-0000-0000-0000B4150000}"/>
    <cellStyle name="1_BC nam 2007 (UB)_Ke hoach nam 2013 nguon MT(theo doi) den 31-5-13 2" xfId="10015" xr:uid="{00000000-0005-0000-0000-0000B5150000}"/>
    <cellStyle name="1_BC nam 2007 (UB)_Ke hoach nam 2013 nguon MT(theo doi) den 31-5-13 2 2" xfId="10016" xr:uid="{00000000-0005-0000-0000-0000B6150000}"/>
    <cellStyle name="1_BC nam 2007 (UB)_Ke hoach nam 2013 nguon MT(theo doi) den 31-5-13 2 3" xfId="10017" xr:uid="{00000000-0005-0000-0000-0000B7150000}"/>
    <cellStyle name="1_BC nam 2007 (UB)_Ke hoach nam 2013 nguon MT(theo doi) den 31-5-13 2 4" xfId="10018" xr:uid="{00000000-0005-0000-0000-0000B8150000}"/>
    <cellStyle name="1_BC nam 2007 (UB)_Ke hoach nam 2013 nguon MT(theo doi) den 31-5-13 3" xfId="10019" xr:uid="{00000000-0005-0000-0000-0000B9150000}"/>
    <cellStyle name="1_BC nam 2007 (UB)_Ke hoach nam 2013 nguon MT(theo doi) den 31-5-13 4" xfId="10020" xr:uid="{00000000-0005-0000-0000-0000BA150000}"/>
    <cellStyle name="1_BC nam 2007 (UB)_Ke hoach nam 2013 nguon MT(theo doi) den 31-5-13 5" xfId="10021" xr:uid="{00000000-0005-0000-0000-0000BB150000}"/>
    <cellStyle name="1_BC nam 2007 (UB)_pvhung.skhdt 20117113152041 Danh muc cong trinh trong diem" xfId="10022" xr:uid="{00000000-0005-0000-0000-0000BC150000}"/>
    <cellStyle name="1_BC nam 2007 (UB)_pvhung.skhdt 20117113152041 Danh muc cong trinh trong diem 2" xfId="10023" xr:uid="{00000000-0005-0000-0000-0000BD150000}"/>
    <cellStyle name="1_BC nam 2007 (UB)_pvhung.skhdt 20117113152041 Danh muc cong trinh trong diem 2 2" xfId="10024" xr:uid="{00000000-0005-0000-0000-0000BE150000}"/>
    <cellStyle name="1_BC nam 2007 (UB)_pvhung.skhdt 20117113152041 Danh muc cong trinh trong diem 2 2 2" xfId="10025" xr:uid="{00000000-0005-0000-0000-0000BF150000}"/>
    <cellStyle name="1_BC nam 2007 (UB)_pvhung.skhdt 20117113152041 Danh muc cong trinh trong diem 2 2 3" xfId="10026" xr:uid="{00000000-0005-0000-0000-0000C0150000}"/>
    <cellStyle name="1_BC nam 2007 (UB)_pvhung.skhdt 20117113152041 Danh muc cong trinh trong diem 2 2 4" xfId="10027" xr:uid="{00000000-0005-0000-0000-0000C1150000}"/>
    <cellStyle name="1_BC nam 2007 (UB)_pvhung.skhdt 20117113152041 Danh muc cong trinh trong diem 2 3" xfId="10028" xr:uid="{00000000-0005-0000-0000-0000C2150000}"/>
    <cellStyle name="1_BC nam 2007 (UB)_pvhung.skhdt 20117113152041 Danh muc cong trinh trong diem 2 4" xfId="10029" xr:uid="{00000000-0005-0000-0000-0000C3150000}"/>
    <cellStyle name="1_BC nam 2007 (UB)_pvhung.skhdt 20117113152041 Danh muc cong trinh trong diem 2 5" xfId="10030" xr:uid="{00000000-0005-0000-0000-0000C4150000}"/>
    <cellStyle name="1_BC nam 2007 (UB)_pvhung.skhdt 20117113152041 Danh muc cong trinh trong diem 3" xfId="10031" xr:uid="{00000000-0005-0000-0000-0000C5150000}"/>
    <cellStyle name="1_BC nam 2007 (UB)_pvhung.skhdt 20117113152041 Danh muc cong trinh trong diem 3 2" xfId="10032" xr:uid="{00000000-0005-0000-0000-0000C6150000}"/>
    <cellStyle name="1_BC nam 2007 (UB)_pvhung.skhdt 20117113152041 Danh muc cong trinh trong diem 3 3" xfId="10033" xr:uid="{00000000-0005-0000-0000-0000C7150000}"/>
    <cellStyle name="1_BC nam 2007 (UB)_pvhung.skhdt 20117113152041 Danh muc cong trinh trong diem 3 4" xfId="10034" xr:uid="{00000000-0005-0000-0000-0000C8150000}"/>
    <cellStyle name="1_BC nam 2007 (UB)_pvhung.skhdt 20117113152041 Danh muc cong trinh trong diem 4" xfId="10035" xr:uid="{00000000-0005-0000-0000-0000C9150000}"/>
    <cellStyle name="1_BC nam 2007 (UB)_pvhung.skhdt 20117113152041 Danh muc cong trinh trong diem 5" xfId="10036" xr:uid="{00000000-0005-0000-0000-0000CA150000}"/>
    <cellStyle name="1_BC nam 2007 (UB)_pvhung.skhdt 20117113152041 Danh muc cong trinh trong diem 6" xfId="10037" xr:uid="{00000000-0005-0000-0000-0000CB150000}"/>
    <cellStyle name="1_BC nam 2007 (UB)_pvhung.skhdt 20117113152041 Danh muc cong trinh trong diem_BC von DTPT 6 thang 2012" xfId="10038" xr:uid="{00000000-0005-0000-0000-0000CC150000}"/>
    <cellStyle name="1_BC nam 2007 (UB)_pvhung.skhdt 20117113152041 Danh muc cong trinh trong diem_BC von DTPT 6 thang 2012 2" xfId="10039" xr:uid="{00000000-0005-0000-0000-0000CD150000}"/>
    <cellStyle name="1_BC nam 2007 (UB)_pvhung.skhdt 20117113152041 Danh muc cong trinh trong diem_BC von DTPT 6 thang 2012 2 2" xfId="10040" xr:uid="{00000000-0005-0000-0000-0000CE150000}"/>
    <cellStyle name="1_BC nam 2007 (UB)_pvhung.skhdt 20117113152041 Danh muc cong trinh trong diem_BC von DTPT 6 thang 2012 2 2 2" xfId="10041" xr:uid="{00000000-0005-0000-0000-0000CF150000}"/>
    <cellStyle name="1_BC nam 2007 (UB)_pvhung.skhdt 20117113152041 Danh muc cong trinh trong diem_BC von DTPT 6 thang 2012 2 2 3" xfId="10042" xr:uid="{00000000-0005-0000-0000-0000D0150000}"/>
    <cellStyle name="1_BC nam 2007 (UB)_pvhung.skhdt 20117113152041 Danh muc cong trinh trong diem_BC von DTPT 6 thang 2012 2 2 4" xfId="10043" xr:uid="{00000000-0005-0000-0000-0000D1150000}"/>
    <cellStyle name="1_BC nam 2007 (UB)_pvhung.skhdt 20117113152041 Danh muc cong trinh trong diem_BC von DTPT 6 thang 2012 2 3" xfId="10044" xr:uid="{00000000-0005-0000-0000-0000D2150000}"/>
    <cellStyle name="1_BC nam 2007 (UB)_pvhung.skhdt 20117113152041 Danh muc cong trinh trong diem_BC von DTPT 6 thang 2012 2 4" xfId="10045" xr:uid="{00000000-0005-0000-0000-0000D3150000}"/>
    <cellStyle name="1_BC nam 2007 (UB)_pvhung.skhdt 20117113152041 Danh muc cong trinh trong diem_BC von DTPT 6 thang 2012 2 5" xfId="10046" xr:uid="{00000000-0005-0000-0000-0000D4150000}"/>
    <cellStyle name="1_BC nam 2007 (UB)_pvhung.skhdt 20117113152041 Danh muc cong trinh trong diem_BC von DTPT 6 thang 2012 3" xfId="10047" xr:uid="{00000000-0005-0000-0000-0000D5150000}"/>
    <cellStyle name="1_BC nam 2007 (UB)_pvhung.skhdt 20117113152041 Danh muc cong trinh trong diem_BC von DTPT 6 thang 2012 3 2" xfId="10048" xr:uid="{00000000-0005-0000-0000-0000D6150000}"/>
    <cellStyle name="1_BC nam 2007 (UB)_pvhung.skhdt 20117113152041 Danh muc cong trinh trong diem_BC von DTPT 6 thang 2012 3 3" xfId="10049" xr:uid="{00000000-0005-0000-0000-0000D7150000}"/>
    <cellStyle name="1_BC nam 2007 (UB)_pvhung.skhdt 20117113152041 Danh muc cong trinh trong diem_BC von DTPT 6 thang 2012 3 4" xfId="10050" xr:uid="{00000000-0005-0000-0000-0000D8150000}"/>
    <cellStyle name="1_BC nam 2007 (UB)_pvhung.skhdt 20117113152041 Danh muc cong trinh trong diem_BC von DTPT 6 thang 2012 4" xfId="10051" xr:uid="{00000000-0005-0000-0000-0000D9150000}"/>
    <cellStyle name="1_BC nam 2007 (UB)_pvhung.skhdt 20117113152041 Danh muc cong trinh trong diem_BC von DTPT 6 thang 2012 5" xfId="10052" xr:uid="{00000000-0005-0000-0000-0000DA150000}"/>
    <cellStyle name="1_BC nam 2007 (UB)_pvhung.skhdt 20117113152041 Danh muc cong trinh trong diem_BC von DTPT 6 thang 2012 6" xfId="10053" xr:uid="{00000000-0005-0000-0000-0000DB150000}"/>
    <cellStyle name="1_BC nam 2007 (UB)_pvhung.skhdt 20117113152041 Danh muc cong trinh trong diem_Bieu du thao QD von ho tro co MT" xfId="10054" xr:uid="{00000000-0005-0000-0000-0000DC150000}"/>
    <cellStyle name="1_BC nam 2007 (UB)_pvhung.skhdt 20117113152041 Danh muc cong trinh trong diem_Bieu du thao QD von ho tro co MT 2" xfId="10055" xr:uid="{00000000-0005-0000-0000-0000DD150000}"/>
    <cellStyle name="1_BC nam 2007 (UB)_pvhung.skhdt 20117113152041 Danh muc cong trinh trong diem_Bieu du thao QD von ho tro co MT 2 2" xfId="10056" xr:uid="{00000000-0005-0000-0000-0000DE150000}"/>
    <cellStyle name="1_BC nam 2007 (UB)_pvhung.skhdt 20117113152041 Danh muc cong trinh trong diem_Bieu du thao QD von ho tro co MT 2 2 2" xfId="10057" xr:uid="{00000000-0005-0000-0000-0000DF150000}"/>
    <cellStyle name="1_BC nam 2007 (UB)_pvhung.skhdt 20117113152041 Danh muc cong trinh trong diem_Bieu du thao QD von ho tro co MT 2 2 3" xfId="10058" xr:uid="{00000000-0005-0000-0000-0000E0150000}"/>
    <cellStyle name="1_BC nam 2007 (UB)_pvhung.skhdt 20117113152041 Danh muc cong trinh trong diem_Bieu du thao QD von ho tro co MT 2 2 4" xfId="10059" xr:uid="{00000000-0005-0000-0000-0000E1150000}"/>
    <cellStyle name="1_BC nam 2007 (UB)_pvhung.skhdt 20117113152041 Danh muc cong trinh trong diem_Bieu du thao QD von ho tro co MT 2 3" xfId="10060" xr:uid="{00000000-0005-0000-0000-0000E2150000}"/>
    <cellStyle name="1_BC nam 2007 (UB)_pvhung.skhdt 20117113152041 Danh muc cong trinh trong diem_Bieu du thao QD von ho tro co MT 2 4" xfId="10061" xr:uid="{00000000-0005-0000-0000-0000E3150000}"/>
    <cellStyle name="1_BC nam 2007 (UB)_pvhung.skhdt 20117113152041 Danh muc cong trinh trong diem_Bieu du thao QD von ho tro co MT 2 5" xfId="10062" xr:uid="{00000000-0005-0000-0000-0000E4150000}"/>
    <cellStyle name="1_BC nam 2007 (UB)_pvhung.skhdt 20117113152041 Danh muc cong trinh trong diem_Bieu du thao QD von ho tro co MT 3" xfId="10063" xr:uid="{00000000-0005-0000-0000-0000E5150000}"/>
    <cellStyle name="1_BC nam 2007 (UB)_pvhung.skhdt 20117113152041 Danh muc cong trinh trong diem_Bieu du thao QD von ho tro co MT 3 2" xfId="10064" xr:uid="{00000000-0005-0000-0000-0000E6150000}"/>
    <cellStyle name="1_BC nam 2007 (UB)_pvhung.skhdt 20117113152041 Danh muc cong trinh trong diem_Bieu du thao QD von ho tro co MT 3 3" xfId="10065" xr:uid="{00000000-0005-0000-0000-0000E7150000}"/>
    <cellStyle name="1_BC nam 2007 (UB)_pvhung.skhdt 20117113152041 Danh muc cong trinh trong diem_Bieu du thao QD von ho tro co MT 3 4" xfId="10066" xr:uid="{00000000-0005-0000-0000-0000E8150000}"/>
    <cellStyle name="1_BC nam 2007 (UB)_pvhung.skhdt 20117113152041 Danh muc cong trinh trong diem_Bieu du thao QD von ho tro co MT 4" xfId="10067" xr:uid="{00000000-0005-0000-0000-0000E9150000}"/>
    <cellStyle name="1_BC nam 2007 (UB)_pvhung.skhdt 20117113152041 Danh muc cong trinh trong diem_Bieu du thao QD von ho tro co MT 5" xfId="10068" xr:uid="{00000000-0005-0000-0000-0000EA150000}"/>
    <cellStyle name="1_BC nam 2007 (UB)_pvhung.skhdt 20117113152041 Danh muc cong trinh trong diem_Bieu du thao QD von ho tro co MT 6" xfId="10069" xr:uid="{00000000-0005-0000-0000-0000EB150000}"/>
    <cellStyle name="1_BC nam 2007 (UB)_pvhung.skhdt 20117113152041 Danh muc cong trinh trong diem_Ke hoach 2012 (theo doi)" xfId="10070" xr:uid="{00000000-0005-0000-0000-0000EC150000}"/>
    <cellStyle name="1_BC nam 2007 (UB)_pvhung.skhdt 20117113152041 Danh muc cong trinh trong diem_Ke hoach 2012 (theo doi) 2" xfId="10071" xr:uid="{00000000-0005-0000-0000-0000ED150000}"/>
    <cellStyle name="1_BC nam 2007 (UB)_pvhung.skhdt 20117113152041 Danh muc cong trinh trong diem_Ke hoach 2012 (theo doi) 2 2" xfId="10072" xr:uid="{00000000-0005-0000-0000-0000EE150000}"/>
    <cellStyle name="1_BC nam 2007 (UB)_pvhung.skhdt 20117113152041 Danh muc cong trinh trong diem_Ke hoach 2012 (theo doi) 2 2 2" xfId="10073" xr:uid="{00000000-0005-0000-0000-0000EF150000}"/>
    <cellStyle name="1_BC nam 2007 (UB)_pvhung.skhdt 20117113152041 Danh muc cong trinh trong diem_Ke hoach 2012 (theo doi) 2 2 3" xfId="10074" xr:uid="{00000000-0005-0000-0000-0000F0150000}"/>
    <cellStyle name="1_BC nam 2007 (UB)_pvhung.skhdt 20117113152041 Danh muc cong trinh trong diem_Ke hoach 2012 (theo doi) 2 2 4" xfId="10075" xr:uid="{00000000-0005-0000-0000-0000F1150000}"/>
    <cellStyle name="1_BC nam 2007 (UB)_pvhung.skhdt 20117113152041 Danh muc cong trinh trong diem_Ke hoach 2012 (theo doi) 2 3" xfId="10076" xr:uid="{00000000-0005-0000-0000-0000F2150000}"/>
    <cellStyle name="1_BC nam 2007 (UB)_pvhung.skhdt 20117113152041 Danh muc cong trinh trong diem_Ke hoach 2012 (theo doi) 2 4" xfId="10077" xr:uid="{00000000-0005-0000-0000-0000F3150000}"/>
    <cellStyle name="1_BC nam 2007 (UB)_pvhung.skhdt 20117113152041 Danh muc cong trinh trong diem_Ke hoach 2012 (theo doi) 2 5" xfId="10078" xr:uid="{00000000-0005-0000-0000-0000F4150000}"/>
    <cellStyle name="1_BC nam 2007 (UB)_pvhung.skhdt 20117113152041 Danh muc cong trinh trong diem_Ke hoach 2012 (theo doi) 3" xfId="10079" xr:uid="{00000000-0005-0000-0000-0000F5150000}"/>
    <cellStyle name="1_BC nam 2007 (UB)_pvhung.skhdt 20117113152041 Danh muc cong trinh trong diem_Ke hoach 2012 (theo doi) 3 2" xfId="10080" xr:uid="{00000000-0005-0000-0000-0000F6150000}"/>
    <cellStyle name="1_BC nam 2007 (UB)_pvhung.skhdt 20117113152041 Danh muc cong trinh trong diem_Ke hoach 2012 (theo doi) 3 3" xfId="10081" xr:uid="{00000000-0005-0000-0000-0000F7150000}"/>
    <cellStyle name="1_BC nam 2007 (UB)_pvhung.skhdt 20117113152041 Danh muc cong trinh trong diem_Ke hoach 2012 (theo doi) 3 4" xfId="10082" xr:uid="{00000000-0005-0000-0000-0000F8150000}"/>
    <cellStyle name="1_BC nam 2007 (UB)_pvhung.skhdt 20117113152041 Danh muc cong trinh trong diem_Ke hoach 2012 (theo doi) 4" xfId="10083" xr:uid="{00000000-0005-0000-0000-0000F9150000}"/>
    <cellStyle name="1_BC nam 2007 (UB)_pvhung.skhdt 20117113152041 Danh muc cong trinh trong diem_Ke hoach 2012 (theo doi) 5" xfId="10084" xr:uid="{00000000-0005-0000-0000-0000FA150000}"/>
    <cellStyle name="1_BC nam 2007 (UB)_pvhung.skhdt 20117113152041 Danh muc cong trinh trong diem_Ke hoach 2012 (theo doi) 6" xfId="10085" xr:uid="{00000000-0005-0000-0000-0000FB150000}"/>
    <cellStyle name="1_BC nam 2007 (UB)_pvhung.skhdt 20117113152041 Danh muc cong trinh trong diem_Ke hoach 2012 theo doi (giai ngan 30.6.12)" xfId="10086" xr:uid="{00000000-0005-0000-0000-0000FC150000}"/>
    <cellStyle name="1_BC nam 2007 (UB)_pvhung.skhdt 20117113152041 Danh muc cong trinh trong diem_Ke hoach 2012 theo doi (giai ngan 30.6.12) 2" xfId="10087" xr:uid="{00000000-0005-0000-0000-0000FD150000}"/>
    <cellStyle name="1_BC nam 2007 (UB)_pvhung.skhdt 20117113152041 Danh muc cong trinh trong diem_Ke hoach 2012 theo doi (giai ngan 30.6.12) 2 2" xfId="10088" xr:uid="{00000000-0005-0000-0000-0000FE150000}"/>
    <cellStyle name="1_BC nam 2007 (UB)_pvhung.skhdt 20117113152041 Danh muc cong trinh trong diem_Ke hoach 2012 theo doi (giai ngan 30.6.12) 2 2 2" xfId="10089" xr:uid="{00000000-0005-0000-0000-0000FF150000}"/>
    <cellStyle name="1_BC nam 2007 (UB)_pvhung.skhdt 20117113152041 Danh muc cong trinh trong diem_Ke hoach 2012 theo doi (giai ngan 30.6.12) 2 2 3" xfId="10090" xr:uid="{00000000-0005-0000-0000-000000160000}"/>
    <cellStyle name="1_BC nam 2007 (UB)_pvhung.skhdt 20117113152041 Danh muc cong trinh trong diem_Ke hoach 2012 theo doi (giai ngan 30.6.12) 2 2 4" xfId="10091" xr:uid="{00000000-0005-0000-0000-000001160000}"/>
    <cellStyle name="1_BC nam 2007 (UB)_pvhung.skhdt 20117113152041 Danh muc cong trinh trong diem_Ke hoach 2012 theo doi (giai ngan 30.6.12) 2 3" xfId="10092" xr:uid="{00000000-0005-0000-0000-000002160000}"/>
    <cellStyle name="1_BC nam 2007 (UB)_pvhung.skhdt 20117113152041 Danh muc cong trinh trong diem_Ke hoach 2012 theo doi (giai ngan 30.6.12) 2 4" xfId="10093" xr:uid="{00000000-0005-0000-0000-000003160000}"/>
    <cellStyle name="1_BC nam 2007 (UB)_pvhung.skhdt 20117113152041 Danh muc cong trinh trong diem_Ke hoach 2012 theo doi (giai ngan 30.6.12) 2 5" xfId="10094" xr:uid="{00000000-0005-0000-0000-000004160000}"/>
    <cellStyle name="1_BC nam 2007 (UB)_pvhung.skhdt 20117113152041 Danh muc cong trinh trong diem_Ke hoach 2012 theo doi (giai ngan 30.6.12) 3" xfId="10095" xr:uid="{00000000-0005-0000-0000-000005160000}"/>
    <cellStyle name="1_BC nam 2007 (UB)_pvhung.skhdt 20117113152041 Danh muc cong trinh trong diem_Ke hoach 2012 theo doi (giai ngan 30.6.12) 3 2" xfId="10096" xr:uid="{00000000-0005-0000-0000-000006160000}"/>
    <cellStyle name="1_BC nam 2007 (UB)_pvhung.skhdt 20117113152041 Danh muc cong trinh trong diem_Ke hoach 2012 theo doi (giai ngan 30.6.12) 3 3" xfId="10097" xr:uid="{00000000-0005-0000-0000-000007160000}"/>
    <cellStyle name="1_BC nam 2007 (UB)_pvhung.skhdt 20117113152041 Danh muc cong trinh trong diem_Ke hoach 2012 theo doi (giai ngan 30.6.12) 3 4" xfId="10098" xr:uid="{00000000-0005-0000-0000-000008160000}"/>
    <cellStyle name="1_BC nam 2007 (UB)_pvhung.skhdt 20117113152041 Danh muc cong trinh trong diem_Ke hoach 2012 theo doi (giai ngan 30.6.12) 4" xfId="10099" xr:uid="{00000000-0005-0000-0000-000009160000}"/>
    <cellStyle name="1_BC nam 2007 (UB)_pvhung.skhdt 20117113152041 Danh muc cong trinh trong diem_Ke hoach 2012 theo doi (giai ngan 30.6.12) 5" xfId="10100" xr:uid="{00000000-0005-0000-0000-00000A160000}"/>
    <cellStyle name="1_BC nam 2007 (UB)_pvhung.skhdt 20117113152041 Danh muc cong trinh trong diem_Ke hoach 2012 theo doi (giai ngan 30.6.12) 6" xfId="10101" xr:uid="{00000000-0005-0000-0000-00000B160000}"/>
    <cellStyle name="1_BC nam 2007 (UB)_Tong hop so lieu" xfId="10102" xr:uid="{00000000-0005-0000-0000-00000C160000}"/>
    <cellStyle name="1_BC nam 2007 (UB)_Tong hop so lieu 2" xfId="10103" xr:uid="{00000000-0005-0000-0000-00000D160000}"/>
    <cellStyle name="1_BC nam 2007 (UB)_Tong hop so lieu 2 2" xfId="10104" xr:uid="{00000000-0005-0000-0000-00000E160000}"/>
    <cellStyle name="1_BC nam 2007 (UB)_Tong hop so lieu 2 3" xfId="10105" xr:uid="{00000000-0005-0000-0000-00000F160000}"/>
    <cellStyle name="1_BC nam 2007 (UB)_Tong hop so lieu 2 4" xfId="10106" xr:uid="{00000000-0005-0000-0000-000010160000}"/>
    <cellStyle name="1_BC nam 2007 (UB)_Tong hop so lieu 3" xfId="10107" xr:uid="{00000000-0005-0000-0000-000011160000}"/>
    <cellStyle name="1_BC nam 2007 (UB)_Tong hop so lieu 4" xfId="10108" xr:uid="{00000000-0005-0000-0000-000012160000}"/>
    <cellStyle name="1_BC nam 2007 (UB)_Tong hop so lieu 5" xfId="10109" xr:uid="{00000000-0005-0000-0000-000013160000}"/>
    <cellStyle name="1_BC nam 2007 (UB)_Tong hop so lieu_BC cong trinh trong diem" xfId="10110" xr:uid="{00000000-0005-0000-0000-000014160000}"/>
    <cellStyle name="1_BC nam 2007 (UB)_Tong hop so lieu_BC cong trinh trong diem 2" xfId="10111" xr:uid="{00000000-0005-0000-0000-000015160000}"/>
    <cellStyle name="1_BC nam 2007 (UB)_Tong hop so lieu_BC cong trinh trong diem 2 2" xfId="10112" xr:uid="{00000000-0005-0000-0000-000016160000}"/>
    <cellStyle name="1_BC nam 2007 (UB)_Tong hop so lieu_BC cong trinh trong diem 2 3" xfId="10113" xr:uid="{00000000-0005-0000-0000-000017160000}"/>
    <cellStyle name="1_BC nam 2007 (UB)_Tong hop so lieu_BC cong trinh trong diem 2 4" xfId="10114" xr:uid="{00000000-0005-0000-0000-000018160000}"/>
    <cellStyle name="1_BC nam 2007 (UB)_Tong hop so lieu_BC cong trinh trong diem 3" xfId="10115" xr:uid="{00000000-0005-0000-0000-000019160000}"/>
    <cellStyle name="1_BC nam 2007 (UB)_Tong hop so lieu_BC cong trinh trong diem 4" xfId="10116" xr:uid="{00000000-0005-0000-0000-00001A160000}"/>
    <cellStyle name="1_BC nam 2007 (UB)_Tong hop so lieu_BC cong trinh trong diem 5" xfId="10117" xr:uid="{00000000-0005-0000-0000-00001B160000}"/>
    <cellStyle name="1_BC nam 2007 (UB)_Tong hop so lieu_BC cong trinh trong diem_BC von DTPT 6 thang 2012" xfId="10118" xr:uid="{00000000-0005-0000-0000-00001C160000}"/>
    <cellStyle name="1_BC nam 2007 (UB)_Tong hop so lieu_BC cong trinh trong diem_BC von DTPT 6 thang 2012 2" xfId="10119" xr:uid="{00000000-0005-0000-0000-00001D160000}"/>
    <cellStyle name="1_BC nam 2007 (UB)_Tong hop so lieu_BC cong trinh trong diem_BC von DTPT 6 thang 2012 2 2" xfId="10120" xr:uid="{00000000-0005-0000-0000-00001E160000}"/>
    <cellStyle name="1_BC nam 2007 (UB)_Tong hop so lieu_BC cong trinh trong diem_BC von DTPT 6 thang 2012 2 3" xfId="10121" xr:uid="{00000000-0005-0000-0000-00001F160000}"/>
    <cellStyle name="1_BC nam 2007 (UB)_Tong hop so lieu_BC cong trinh trong diem_BC von DTPT 6 thang 2012 2 4" xfId="10122" xr:uid="{00000000-0005-0000-0000-000020160000}"/>
    <cellStyle name="1_BC nam 2007 (UB)_Tong hop so lieu_BC cong trinh trong diem_BC von DTPT 6 thang 2012 3" xfId="10123" xr:uid="{00000000-0005-0000-0000-000021160000}"/>
    <cellStyle name="1_BC nam 2007 (UB)_Tong hop so lieu_BC cong trinh trong diem_BC von DTPT 6 thang 2012 4" xfId="10124" xr:uid="{00000000-0005-0000-0000-000022160000}"/>
    <cellStyle name="1_BC nam 2007 (UB)_Tong hop so lieu_BC cong trinh trong diem_BC von DTPT 6 thang 2012 5" xfId="10125" xr:uid="{00000000-0005-0000-0000-000023160000}"/>
    <cellStyle name="1_BC nam 2007 (UB)_Tong hop so lieu_BC cong trinh trong diem_Bieu du thao QD von ho tro co MT" xfId="10126" xr:uid="{00000000-0005-0000-0000-000024160000}"/>
    <cellStyle name="1_BC nam 2007 (UB)_Tong hop so lieu_BC cong trinh trong diem_Bieu du thao QD von ho tro co MT 2" xfId="10127" xr:uid="{00000000-0005-0000-0000-000025160000}"/>
    <cellStyle name="1_BC nam 2007 (UB)_Tong hop so lieu_BC cong trinh trong diem_Bieu du thao QD von ho tro co MT 2 2" xfId="10128" xr:uid="{00000000-0005-0000-0000-000026160000}"/>
    <cellStyle name="1_BC nam 2007 (UB)_Tong hop so lieu_BC cong trinh trong diem_Bieu du thao QD von ho tro co MT 2 3" xfId="10129" xr:uid="{00000000-0005-0000-0000-000027160000}"/>
    <cellStyle name="1_BC nam 2007 (UB)_Tong hop so lieu_BC cong trinh trong diem_Bieu du thao QD von ho tro co MT 2 4" xfId="10130" xr:uid="{00000000-0005-0000-0000-000028160000}"/>
    <cellStyle name="1_BC nam 2007 (UB)_Tong hop so lieu_BC cong trinh trong diem_Bieu du thao QD von ho tro co MT 3" xfId="10131" xr:uid="{00000000-0005-0000-0000-000029160000}"/>
    <cellStyle name="1_BC nam 2007 (UB)_Tong hop so lieu_BC cong trinh trong diem_Bieu du thao QD von ho tro co MT 4" xfId="10132" xr:uid="{00000000-0005-0000-0000-00002A160000}"/>
    <cellStyle name="1_BC nam 2007 (UB)_Tong hop so lieu_BC cong trinh trong diem_Bieu du thao QD von ho tro co MT 5" xfId="10133" xr:uid="{00000000-0005-0000-0000-00002B160000}"/>
    <cellStyle name="1_BC nam 2007 (UB)_Tong hop so lieu_BC cong trinh trong diem_Ke hoach 2012 (theo doi)" xfId="10134" xr:uid="{00000000-0005-0000-0000-00002C160000}"/>
    <cellStyle name="1_BC nam 2007 (UB)_Tong hop so lieu_BC cong trinh trong diem_Ke hoach 2012 (theo doi) 2" xfId="10135" xr:uid="{00000000-0005-0000-0000-00002D160000}"/>
    <cellStyle name="1_BC nam 2007 (UB)_Tong hop so lieu_BC cong trinh trong diem_Ke hoach 2012 (theo doi) 2 2" xfId="10136" xr:uid="{00000000-0005-0000-0000-00002E160000}"/>
    <cellStyle name="1_BC nam 2007 (UB)_Tong hop so lieu_BC cong trinh trong diem_Ke hoach 2012 (theo doi) 2 3" xfId="10137" xr:uid="{00000000-0005-0000-0000-00002F160000}"/>
    <cellStyle name="1_BC nam 2007 (UB)_Tong hop so lieu_BC cong trinh trong diem_Ke hoach 2012 (theo doi) 2 4" xfId="10138" xr:uid="{00000000-0005-0000-0000-000030160000}"/>
    <cellStyle name="1_BC nam 2007 (UB)_Tong hop so lieu_BC cong trinh trong diem_Ke hoach 2012 (theo doi) 3" xfId="10139" xr:uid="{00000000-0005-0000-0000-000031160000}"/>
    <cellStyle name="1_BC nam 2007 (UB)_Tong hop so lieu_BC cong trinh trong diem_Ke hoach 2012 (theo doi) 4" xfId="10140" xr:uid="{00000000-0005-0000-0000-000032160000}"/>
    <cellStyle name="1_BC nam 2007 (UB)_Tong hop so lieu_BC cong trinh trong diem_Ke hoach 2012 (theo doi) 5" xfId="10141" xr:uid="{00000000-0005-0000-0000-000033160000}"/>
    <cellStyle name="1_BC nam 2007 (UB)_Tong hop so lieu_BC cong trinh trong diem_Ke hoach 2012 theo doi (giai ngan 30.6.12)" xfId="10142" xr:uid="{00000000-0005-0000-0000-000034160000}"/>
    <cellStyle name="1_BC nam 2007 (UB)_Tong hop so lieu_BC cong trinh trong diem_Ke hoach 2012 theo doi (giai ngan 30.6.12) 2" xfId="10143" xr:uid="{00000000-0005-0000-0000-000035160000}"/>
    <cellStyle name="1_BC nam 2007 (UB)_Tong hop so lieu_BC cong trinh trong diem_Ke hoach 2012 theo doi (giai ngan 30.6.12) 2 2" xfId="10144" xr:uid="{00000000-0005-0000-0000-000036160000}"/>
    <cellStyle name="1_BC nam 2007 (UB)_Tong hop so lieu_BC cong trinh trong diem_Ke hoach 2012 theo doi (giai ngan 30.6.12) 2 3" xfId="10145" xr:uid="{00000000-0005-0000-0000-000037160000}"/>
    <cellStyle name="1_BC nam 2007 (UB)_Tong hop so lieu_BC cong trinh trong diem_Ke hoach 2012 theo doi (giai ngan 30.6.12) 2 4" xfId="10146" xr:uid="{00000000-0005-0000-0000-000038160000}"/>
    <cellStyle name="1_BC nam 2007 (UB)_Tong hop so lieu_BC cong trinh trong diem_Ke hoach 2012 theo doi (giai ngan 30.6.12) 3" xfId="10147" xr:uid="{00000000-0005-0000-0000-000039160000}"/>
    <cellStyle name="1_BC nam 2007 (UB)_Tong hop so lieu_BC cong trinh trong diem_Ke hoach 2012 theo doi (giai ngan 30.6.12) 4" xfId="10148" xr:uid="{00000000-0005-0000-0000-00003A160000}"/>
    <cellStyle name="1_BC nam 2007 (UB)_Tong hop so lieu_BC cong trinh trong diem_Ke hoach 2012 theo doi (giai ngan 30.6.12) 5" xfId="10149" xr:uid="{00000000-0005-0000-0000-00003B160000}"/>
    <cellStyle name="1_BC nam 2007 (UB)_Tong hop so lieu_BC von DTPT 6 thang 2012" xfId="10150" xr:uid="{00000000-0005-0000-0000-00003C160000}"/>
    <cellStyle name="1_BC nam 2007 (UB)_Tong hop so lieu_BC von DTPT 6 thang 2012 2" xfId="10151" xr:uid="{00000000-0005-0000-0000-00003D160000}"/>
    <cellStyle name="1_BC nam 2007 (UB)_Tong hop so lieu_BC von DTPT 6 thang 2012 2 2" xfId="10152" xr:uid="{00000000-0005-0000-0000-00003E160000}"/>
    <cellStyle name="1_BC nam 2007 (UB)_Tong hop so lieu_BC von DTPT 6 thang 2012 2 3" xfId="10153" xr:uid="{00000000-0005-0000-0000-00003F160000}"/>
    <cellStyle name="1_BC nam 2007 (UB)_Tong hop so lieu_BC von DTPT 6 thang 2012 2 4" xfId="10154" xr:uid="{00000000-0005-0000-0000-000040160000}"/>
    <cellStyle name="1_BC nam 2007 (UB)_Tong hop so lieu_BC von DTPT 6 thang 2012 3" xfId="10155" xr:uid="{00000000-0005-0000-0000-000041160000}"/>
    <cellStyle name="1_BC nam 2007 (UB)_Tong hop so lieu_BC von DTPT 6 thang 2012 4" xfId="10156" xr:uid="{00000000-0005-0000-0000-000042160000}"/>
    <cellStyle name="1_BC nam 2007 (UB)_Tong hop so lieu_BC von DTPT 6 thang 2012 5" xfId="10157" xr:uid="{00000000-0005-0000-0000-000043160000}"/>
    <cellStyle name="1_BC nam 2007 (UB)_Tong hop so lieu_Bieu du thao QD von ho tro co MT" xfId="10158" xr:uid="{00000000-0005-0000-0000-000044160000}"/>
    <cellStyle name="1_BC nam 2007 (UB)_Tong hop so lieu_Bieu du thao QD von ho tro co MT 2" xfId="10159" xr:uid="{00000000-0005-0000-0000-000045160000}"/>
    <cellStyle name="1_BC nam 2007 (UB)_Tong hop so lieu_Bieu du thao QD von ho tro co MT 2 2" xfId="10160" xr:uid="{00000000-0005-0000-0000-000046160000}"/>
    <cellStyle name="1_BC nam 2007 (UB)_Tong hop so lieu_Bieu du thao QD von ho tro co MT 2 3" xfId="10161" xr:uid="{00000000-0005-0000-0000-000047160000}"/>
    <cellStyle name="1_BC nam 2007 (UB)_Tong hop so lieu_Bieu du thao QD von ho tro co MT 2 4" xfId="10162" xr:uid="{00000000-0005-0000-0000-000048160000}"/>
    <cellStyle name="1_BC nam 2007 (UB)_Tong hop so lieu_Bieu du thao QD von ho tro co MT 3" xfId="10163" xr:uid="{00000000-0005-0000-0000-000049160000}"/>
    <cellStyle name="1_BC nam 2007 (UB)_Tong hop so lieu_Bieu du thao QD von ho tro co MT 4" xfId="10164" xr:uid="{00000000-0005-0000-0000-00004A160000}"/>
    <cellStyle name="1_BC nam 2007 (UB)_Tong hop so lieu_Bieu du thao QD von ho tro co MT 5" xfId="10165" xr:uid="{00000000-0005-0000-0000-00004B160000}"/>
    <cellStyle name="1_BC nam 2007 (UB)_Tong hop so lieu_Ke hoach 2012 (theo doi)" xfId="10166" xr:uid="{00000000-0005-0000-0000-00004C160000}"/>
    <cellStyle name="1_BC nam 2007 (UB)_Tong hop so lieu_Ke hoach 2012 (theo doi) 2" xfId="10167" xr:uid="{00000000-0005-0000-0000-00004D160000}"/>
    <cellStyle name="1_BC nam 2007 (UB)_Tong hop so lieu_Ke hoach 2012 (theo doi) 2 2" xfId="10168" xr:uid="{00000000-0005-0000-0000-00004E160000}"/>
    <cellStyle name="1_BC nam 2007 (UB)_Tong hop so lieu_Ke hoach 2012 (theo doi) 2 3" xfId="10169" xr:uid="{00000000-0005-0000-0000-00004F160000}"/>
    <cellStyle name="1_BC nam 2007 (UB)_Tong hop so lieu_Ke hoach 2012 (theo doi) 2 4" xfId="10170" xr:uid="{00000000-0005-0000-0000-000050160000}"/>
    <cellStyle name="1_BC nam 2007 (UB)_Tong hop so lieu_Ke hoach 2012 (theo doi) 3" xfId="10171" xr:uid="{00000000-0005-0000-0000-000051160000}"/>
    <cellStyle name="1_BC nam 2007 (UB)_Tong hop so lieu_Ke hoach 2012 (theo doi) 4" xfId="10172" xr:uid="{00000000-0005-0000-0000-000052160000}"/>
    <cellStyle name="1_BC nam 2007 (UB)_Tong hop so lieu_Ke hoach 2012 (theo doi) 5" xfId="10173" xr:uid="{00000000-0005-0000-0000-000053160000}"/>
    <cellStyle name="1_BC nam 2007 (UB)_Tong hop so lieu_Ke hoach 2012 theo doi (giai ngan 30.6.12)" xfId="10174" xr:uid="{00000000-0005-0000-0000-000054160000}"/>
    <cellStyle name="1_BC nam 2007 (UB)_Tong hop so lieu_Ke hoach 2012 theo doi (giai ngan 30.6.12) 2" xfId="10175" xr:uid="{00000000-0005-0000-0000-000055160000}"/>
    <cellStyle name="1_BC nam 2007 (UB)_Tong hop so lieu_Ke hoach 2012 theo doi (giai ngan 30.6.12) 2 2" xfId="10176" xr:uid="{00000000-0005-0000-0000-000056160000}"/>
    <cellStyle name="1_BC nam 2007 (UB)_Tong hop so lieu_Ke hoach 2012 theo doi (giai ngan 30.6.12) 2 3" xfId="10177" xr:uid="{00000000-0005-0000-0000-000057160000}"/>
    <cellStyle name="1_BC nam 2007 (UB)_Tong hop so lieu_Ke hoach 2012 theo doi (giai ngan 30.6.12) 2 4" xfId="10178" xr:uid="{00000000-0005-0000-0000-000058160000}"/>
    <cellStyle name="1_BC nam 2007 (UB)_Tong hop so lieu_Ke hoach 2012 theo doi (giai ngan 30.6.12) 3" xfId="10179" xr:uid="{00000000-0005-0000-0000-000059160000}"/>
    <cellStyle name="1_BC nam 2007 (UB)_Tong hop so lieu_Ke hoach 2012 theo doi (giai ngan 30.6.12) 4" xfId="10180" xr:uid="{00000000-0005-0000-0000-00005A160000}"/>
    <cellStyle name="1_BC nam 2007 (UB)_Tong hop so lieu_Ke hoach 2012 theo doi (giai ngan 30.6.12) 5" xfId="10181" xr:uid="{00000000-0005-0000-0000-00005B160000}"/>
    <cellStyle name="1_BC nam 2007 (UB)_Tong hop so lieu_pvhung.skhdt 20117113152041 Danh muc cong trinh trong diem" xfId="10182" xr:uid="{00000000-0005-0000-0000-00005C160000}"/>
    <cellStyle name="1_BC nam 2007 (UB)_Tong hop so lieu_pvhung.skhdt 20117113152041 Danh muc cong trinh trong diem 2" xfId="10183" xr:uid="{00000000-0005-0000-0000-00005D160000}"/>
    <cellStyle name="1_BC nam 2007 (UB)_Tong hop so lieu_pvhung.skhdt 20117113152041 Danh muc cong trinh trong diem 2 2" xfId="10184" xr:uid="{00000000-0005-0000-0000-00005E160000}"/>
    <cellStyle name="1_BC nam 2007 (UB)_Tong hop so lieu_pvhung.skhdt 20117113152041 Danh muc cong trinh trong diem 2 3" xfId="10185" xr:uid="{00000000-0005-0000-0000-00005F160000}"/>
    <cellStyle name="1_BC nam 2007 (UB)_Tong hop so lieu_pvhung.skhdt 20117113152041 Danh muc cong trinh trong diem 2 4" xfId="10186" xr:uid="{00000000-0005-0000-0000-000060160000}"/>
    <cellStyle name="1_BC nam 2007 (UB)_Tong hop so lieu_pvhung.skhdt 20117113152041 Danh muc cong trinh trong diem 3" xfId="10187" xr:uid="{00000000-0005-0000-0000-000061160000}"/>
    <cellStyle name="1_BC nam 2007 (UB)_Tong hop so lieu_pvhung.skhdt 20117113152041 Danh muc cong trinh trong diem 4" xfId="10188" xr:uid="{00000000-0005-0000-0000-000062160000}"/>
    <cellStyle name="1_BC nam 2007 (UB)_Tong hop so lieu_pvhung.skhdt 20117113152041 Danh muc cong trinh trong diem 5" xfId="10189" xr:uid="{00000000-0005-0000-0000-000063160000}"/>
    <cellStyle name="1_BC nam 2007 (UB)_Tong hop so lieu_pvhung.skhdt 20117113152041 Danh muc cong trinh trong diem_BC von DTPT 6 thang 2012" xfId="10190" xr:uid="{00000000-0005-0000-0000-000064160000}"/>
    <cellStyle name="1_BC nam 2007 (UB)_Tong hop so lieu_pvhung.skhdt 20117113152041 Danh muc cong trinh trong diem_BC von DTPT 6 thang 2012 2" xfId="10191" xr:uid="{00000000-0005-0000-0000-000065160000}"/>
    <cellStyle name="1_BC nam 2007 (UB)_Tong hop so lieu_pvhung.skhdt 20117113152041 Danh muc cong trinh trong diem_BC von DTPT 6 thang 2012 2 2" xfId="10192" xr:uid="{00000000-0005-0000-0000-000066160000}"/>
    <cellStyle name="1_BC nam 2007 (UB)_Tong hop so lieu_pvhung.skhdt 20117113152041 Danh muc cong trinh trong diem_BC von DTPT 6 thang 2012 2 3" xfId="10193" xr:uid="{00000000-0005-0000-0000-000067160000}"/>
    <cellStyle name="1_BC nam 2007 (UB)_Tong hop so lieu_pvhung.skhdt 20117113152041 Danh muc cong trinh trong diem_BC von DTPT 6 thang 2012 2 4" xfId="10194" xr:uid="{00000000-0005-0000-0000-000068160000}"/>
    <cellStyle name="1_BC nam 2007 (UB)_Tong hop so lieu_pvhung.skhdt 20117113152041 Danh muc cong trinh trong diem_BC von DTPT 6 thang 2012 3" xfId="10195" xr:uid="{00000000-0005-0000-0000-000069160000}"/>
    <cellStyle name="1_BC nam 2007 (UB)_Tong hop so lieu_pvhung.skhdt 20117113152041 Danh muc cong trinh trong diem_BC von DTPT 6 thang 2012 4" xfId="10196" xr:uid="{00000000-0005-0000-0000-00006A160000}"/>
    <cellStyle name="1_BC nam 2007 (UB)_Tong hop so lieu_pvhung.skhdt 20117113152041 Danh muc cong trinh trong diem_BC von DTPT 6 thang 2012 5" xfId="10197" xr:uid="{00000000-0005-0000-0000-00006B160000}"/>
    <cellStyle name="1_BC nam 2007 (UB)_Tong hop so lieu_pvhung.skhdt 20117113152041 Danh muc cong trinh trong diem_Bieu du thao QD von ho tro co MT" xfId="10198" xr:uid="{00000000-0005-0000-0000-00006C160000}"/>
    <cellStyle name="1_BC nam 2007 (UB)_Tong hop so lieu_pvhung.skhdt 20117113152041 Danh muc cong trinh trong diem_Bieu du thao QD von ho tro co MT 2" xfId="10199" xr:uid="{00000000-0005-0000-0000-00006D160000}"/>
    <cellStyle name="1_BC nam 2007 (UB)_Tong hop so lieu_pvhung.skhdt 20117113152041 Danh muc cong trinh trong diem_Bieu du thao QD von ho tro co MT 2 2" xfId="10200" xr:uid="{00000000-0005-0000-0000-00006E160000}"/>
    <cellStyle name="1_BC nam 2007 (UB)_Tong hop so lieu_pvhung.skhdt 20117113152041 Danh muc cong trinh trong diem_Bieu du thao QD von ho tro co MT 2 3" xfId="10201" xr:uid="{00000000-0005-0000-0000-00006F160000}"/>
    <cellStyle name="1_BC nam 2007 (UB)_Tong hop so lieu_pvhung.skhdt 20117113152041 Danh muc cong trinh trong diem_Bieu du thao QD von ho tro co MT 2 4" xfId="10202" xr:uid="{00000000-0005-0000-0000-000070160000}"/>
    <cellStyle name="1_BC nam 2007 (UB)_Tong hop so lieu_pvhung.skhdt 20117113152041 Danh muc cong trinh trong diem_Bieu du thao QD von ho tro co MT 3" xfId="10203" xr:uid="{00000000-0005-0000-0000-000071160000}"/>
    <cellStyle name="1_BC nam 2007 (UB)_Tong hop so lieu_pvhung.skhdt 20117113152041 Danh muc cong trinh trong diem_Bieu du thao QD von ho tro co MT 4" xfId="10204" xr:uid="{00000000-0005-0000-0000-000072160000}"/>
    <cellStyle name="1_BC nam 2007 (UB)_Tong hop so lieu_pvhung.skhdt 20117113152041 Danh muc cong trinh trong diem_Bieu du thao QD von ho tro co MT 5" xfId="10205" xr:uid="{00000000-0005-0000-0000-000073160000}"/>
    <cellStyle name="1_BC nam 2007 (UB)_Tong hop so lieu_pvhung.skhdt 20117113152041 Danh muc cong trinh trong diem_Ke hoach 2012 (theo doi)" xfId="10206" xr:uid="{00000000-0005-0000-0000-000074160000}"/>
    <cellStyle name="1_BC nam 2007 (UB)_Tong hop so lieu_pvhung.skhdt 20117113152041 Danh muc cong trinh trong diem_Ke hoach 2012 (theo doi) 2" xfId="10207" xr:uid="{00000000-0005-0000-0000-000075160000}"/>
    <cellStyle name="1_BC nam 2007 (UB)_Tong hop so lieu_pvhung.skhdt 20117113152041 Danh muc cong trinh trong diem_Ke hoach 2012 (theo doi) 2 2" xfId="10208" xr:uid="{00000000-0005-0000-0000-000076160000}"/>
    <cellStyle name="1_BC nam 2007 (UB)_Tong hop so lieu_pvhung.skhdt 20117113152041 Danh muc cong trinh trong diem_Ke hoach 2012 (theo doi) 2 3" xfId="10209" xr:uid="{00000000-0005-0000-0000-000077160000}"/>
    <cellStyle name="1_BC nam 2007 (UB)_Tong hop so lieu_pvhung.skhdt 20117113152041 Danh muc cong trinh trong diem_Ke hoach 2012 (theo doi) 2 4" xfId="10210" xr:uid="{00000000-0005-0000-0000-000078160000}"/>
    <cellStyle name="1_BC nam 2007 (UB)_Tong hop so lieu_pvhung.skhdt 20117113152041 Danh muc cong trinh trong diem_Ke hoach 2012 (theo doi) 3" xfId="10211" xr:uid="{00000000-0005-0000-0000-000079160000}"/>
    <cellStyle name="1_BC nam 2007 (UB)_Tong hop so lieu_pvhung.skhdt 20117113152041 Danh muc cong trinh trong diem_Ke hoach 2012 (theo doi) 4" xfId="10212" xr:uid="{00000000-0005-0000-0000-00007A160000}"/>
    <cellStyle name="1_BC nam 2007 (UB)_Tong hop so lieu_pvhung.skhdt 20117113152041 Danh muc cong trinh trong diem_Ke hoach 2012 (theo doi) 5" xfId="10213" xr:uid="{00000000-0005-0000-0000-00007B160000}"/>
    <cellStyle name="1_BC nam 2007 (UB)_Tong hop so lieu_pvhung.skhdt 20117113152041 Danh muc cong trinh trong diem_Ke hoach 2012 theo doi (giai ngan 30.6.12)" xfId="10214" xr:uid="{00000000-0005-0000-0000-00007C160000}"/>
    <cellStyle name="1_BC nam 2007 (UB)_Tong hop so lieu_pvhung.skhdt 20117113152041 Danh muc cong trinh trong diem_Ke hoach 2012 theo doi (giai ngan 30.6.12) 2" xfId="10215" xr:uid="{00000000-0005-0000-0000-00007D160000}"/>
    <cellStyle name="1_BC nam 2007 (UB)_Tong hop so lieu_pvhung.skhdt 20117113152041 Danh muc cong trinh trong diem_Ke hoach 2012 theo doi (giai ngan 30.6.12) 2 2" xfId="10216" xr:uid="{00000000-0005-0000-0000-00007E160000}"/>
    <cellStyle name="1_BC nam 2007 (UB)_Tong hop so lieu_pvhung.skhdt 20117113152041 Danh muc cong trinh trong diem_Ke hoach 2012 theo doi (giai ngan 30.6.12) 2 3" xfId="10217" xr:uid="{00000000-0005-0000-0000-00007F160000}"/>
    <cellStyle name="1_BC nam 2007 (UB)_Tong hop so lieu_pvhung.skhdt 20117113152041 Danh muc cong trinh trong diem_Ke hoach 2012 theo doi (giai ngan 30.6.12) 2 4" xfId="10218" xr:uid="{00000000-0005-0000-0000-000080160000}"/>
    <cellStyle name="1_BC nam 2007 (UB)_Tong hop so lieu_pvhung.skhdt 20117113152041 Danh muc cong trinh trong diem_Ke hoach 2012 theo doi (giai ngan 30.6.12) 3" xfId="10219" xr:uid="{00000000-0005-0000-0000-000081160000}"/>
    <cellStyle name="1_BC nam 2007 (UB)_Tong hop so lieu_pvhung.skhdt 20117113152041 Danh muc cong trinh trong diem_Ke hoach 2012 theo doi (giai ngan 30.6.12) 4" xfId="10220" xr:uid="{00000000-0005-0000-0000-000082160000}"/>
    <cellStyle name="1_BC nam 2007 (UB)_Tong hop so lieu_pvhung.skhdt 20117113152041 Danh muc cong trinh trong diem_Ke hoach 2012 theo doi (giai ngan 30.6.12) 5" xfId="10221" xr:uid="{00000000-0005-0000-0000-000083160000}"/>
    <cellStyle name="1_BC nam 2007 (UB)_Tong hop theo doi von TPCP (BC)" xfId="10222" xr:uid="{00000000-0005-0000-0000-000084160000}"/>
    <cellStyle name="1_BC nam 2007 (UB)_Tong hop theo doi von TPCP (BC) 2" xfId="10223" xr:uid="{00000000-0005-0000-0000-000085160000}"/>
    <cellStyle name="1_BC nam 2007 (UB)_Tong hop theo doi von TPCP (BC) 2 2" xfId="10224" xr:uid="{00000000-0005-0000-0000-000086160000}"/>
    <cellStyle name="1_BC nam 2007 (UB)_Tong hop theo doi von TPCP (BC) 2 3" xfId="10225" xr:uid="{00000000-0005-0000-0000-000087160000}"/>
    <cellStyle name="1_BC nam 2007 (UB)_Tong hop theo doi von TPCP (BC) 2 4" xfId="10226" xr:uid="{00000000-0005-0000-0000-000088160000}"/>
    <cellStyle name="1_BC nam 2007 (UB)_Tong hop theo doi von TPCP (BC) 3" xfId="10227" xr:uid="{00000000-0005-0000-0000-000089160000}"/>
    <cellStyle name="1_BC nam 2007 (UB)_Tong hop theo doi von TPCP (BC) 4" xfId="10228" xr:uid="{00000000-0005-0000-0000-00008A160000}"/>
    <cellStyle name="1_BC nam 2007 (UB)_Tong hop theo doi von TPCP (BC) 5" xfId="10229" xr:uid="{00000000-0005-0000-0000-00008B160000}"/>
    <cellStyle name="1_BC nam 2007 (UB)_Tong hop theo doi von TPCP (BC)_BC von DTPT 6 thang 2012" xfId="10230" xr:uid="{00000000-0005-0000-0000-00008C160000}"/>
    <cellStyle name="1_BC nam 2007 (UB)_Tong hop theo doi von TPCP (BC)_BC von DTPT 6 thang 2012 2" xfId="10231" xr:uid="{00000000-0005-0000-0000-00008D160000}"/>
    <cellStyle name="1_BC nam 2007 (UB)_Tong hop theo doi von TPCP (BC)_BC von DTPT 6 thang 2012 2 2" xfId="10232" xr:uid="{00000000-0005-0000-0000-00008E160000}"/>
    <cellStyle name="1_BC nam 2007 (UB)_Tong hop theo doi von TPCP (BC)_BC von DTPT 6 thang 2012 2 3" xfId="10233" xr:uid="{00000000-0005-0000-0000-00008F160000}"/>
    <cellStyle name="1_BC nam 2007 (UB)_Tong hop theo doi von TPCP (BC)_BC von DTPT 6 thang 2012 2 4" xfId="10234" xr:uid="{00000000-0005-0000-0000-000090160000}"/>
    <cellStyle name="1_BC nam 2007 (UB)_Tong hop theo doi von TPCP (BC)_BC von DTPT 6 thang 2012 3" xfId="10235" xr:uid="{00000000-0005-0000-0000-000091160000}"/>
    <cellStyle name="1_BC nam 2007 (UB)_Tong hop theo doi von TPCP (BC)_BC von DTPT 6 thang 2012 4" xfId="10236" xr:uid="{00000000-0005-0000-0000-000092160000}"/>
    <cellStyle name="1_BC nam 2007 (UB)_Tong hop theo doi von TPCP (BC)_BC von DTPT 6 thang 2012 5" xfId="10237" xr:uid="{00000000-0005-0000-0000-000093160000}"/>
    <cellStyle name="1_BC nam 2007 (UB)_Tong hop theo doi von TPCP (BC)_Bieu du thao QD von ho tro co MT" xfId="10238" xr:uid="{00000000-0005-0000-0000-000094160000}"/>
    <cellStyle name="1_BC nam 2007 (UB)_Tong hop theo doi von TPCP (BC)_Bieu du thao QD von ho tro co MT 2" xfId="10239" xr:uid="{00000000-0005-0000-0000-000095160000}"/>
    <cellStyle name="1_BC nam 2007 (UB)_Tong hop theo doi von TPCP (BC)_Bieu du thao QD von ho tro co MT 2 2" xfId="10240" xr:uid="{00000000-0005-0000-0000-000096160000}"/>
    <cellStyle name="1_BC nam 2007 (UB)_Tong hop theo doi von TPCP (BC)_Bieu du thao QD von ho tro co MT 2 3" xfId="10241" xr:uid="{00000000-0005-0000-0000-000097160000}"/>
    <cellStyle name="1_BC nam 2007 (UB)_Tong hop theo doi von TPCP (BC)_Bieu du thao QD von ho tro co MT 2 4" xfId="10242" xr:uid="{00000000-0005-0000-0000-000098160000}"/>
    <cellStyle name="1_BC nam 2007 (UB)_Tong hop theo doi von TPCP (BC)_Bieu du thao QD von ho tro co MT 3" xfId="10243" xr:uid="{00000000-0005-0000-0000-000099160000}"/>
    <cellStyle name="1_BC nam 2007 (UB)_Tong hop theo doi von TPCP (BC)_Bieu du thao QD von ho tro co MT 4" xfId="10244" xr:uid="{00000000-0005-0000-0000-00009A160000}"/>
    <cellStyle name="1_BC nam 2007 (UB)_Tong hop theo doi von TPCP (BC)_Bieu du thao QD von ho tro co MT 5" xfId="10245" xr:uid="{00000000-0005-0000-0000-00009B160000}"/>
    <cellStyle name="1_BC nam 2007 (UB)_Tong hop theo doi von TPCP (BC)_Ke hoach 2012 (theo doi)" xfId="10246" xr:uid="{00000000-0005-0000-0000-00009C160000}"/>
    <cellStyle name="1_BC nam 2007 (UB)_Tong hop theo doi von TPCP (BC)_Ke hoach 2012 (theo doi) 2" xfId="10247" xr:uid="{00000000-0005-0000-0000-00009D160000}"/>
    <cellStyle name="1_BC nam 2007 (UB)_Tong hop theo doi von TPCP (BC)_Ke hoach 2012 (theo doi) 2 2" xfId="10248" xr:uid="{00000000-0005-0000-0000-00009E160000}"/>
    <cellStyle name="1_BC nam 2007 (UB)_Tong hop theo doi von TPCP (BC)_Ke hoach 2012 (theo doi) 2 3" xfId="10249" xr:uid="{00000000-0005-0000-0000-00009F160000}"/>
    <cellStyle name="1_BC nam 2007 (UB)_Tong hop theo doi von TPCP (BC)_Ke hoach 2012 (theo doi) 2 4" xfId="10250" xr:uid="{00000000-0005-0000-0000-0000A0160000}"/>
    <cellStyle name="1_BC nam 2007 (UB)_Tong hop theo doi von TPCP (BC)_Ke hoach 2012 (theo doi) 3" xfId="10251" xr:uid="{00000000-0005-0000-0000-0000A1160000}"/>
    <cellStyle name="1_BC nam 2007 (UB)_Tong hop theo doi von TPCP (BC)_Ke hoach 2012 (theo doi) 4" xfId="10252" xr:uid="{00000000-0005-0000-0000-0000A2160000}"/>
    <cellStyle name="1_BC nam 2007 (UB)_Tong hop theo doi von TPCP (BC)_Ke hoach 2012 (theo doi) 5" xfId="10253" xr:uid="{00000000-0005-0000-0000-0000A3160000}"/>
    <cellStyle name="1_BC nam 2007 (UB)_Tong hop theo doi von TPCP (BC)_Ke hoach 2012 theo doi (giai ngan 30.6.12)" xfId="10254" xr:uid="{00000000-0005-0000-0000-0000A4160000}"/>
    <cellStyle name="1_BC nam 2007 (UB)_Tong hop theo doi von TPCP (BC)_Ke hoach 2012 theo doi (giai ngan 30.6.12) 2" xfId="10255" xr:uid="{00000000-0005-0000-0000-0000A5160000}"/>
    <cellStyle name="1_BC nam 2007 (UB)_Tong hop theo doi von TPCP (BC)_Ke hoach 2012 theo doi (giai ngan 30.6.12) 2 2" xfId="10256" xr:uid="{00000000-0005-0000-0000-0000A6160000}"/>
    <cellStyle name="1_BC nam 2007 (UB)_Tong hop theo doi von TPCP (BC)_Ke hoach 2012 theo doi (giai ngan 30.6.12) 2 3" xfId="10257" xr:uid="{00000000-0005-0000-0000-0000A7160000}"/>
    <cellStyle name="1_BC nam 2007 (UB)_Tong hop theo doi von TPCP (BC)_Ke hoach 2012 theo doi (giai ngan 30.6.12) 2 4" xfId="10258" xr:uid="{00000000-0005-0000-0000-0000A8160000}"/>
    <cellStyle name="1_BC nam 2007 (UB)_Tong hop theo doi von TPCP (BC)_Ke hoach 2012 theo doi (giai ngan 30.6.12) 3" xfId="10259" xr:uid="{00000000-0005-0000-0000-0000A9160000}"/>
    <cellStyle name="1_BC nam 2007 (UB)_Tong hop theo doi von TPCP (BC)_Ke hoach 2012 theo doi (giai ngan 30.6.12) 4" xfId="10260" xr:uid="{00000000-0005-0000-0000-0000AA160000}"/>
    <cellStyle name="1_BC nam 2007 (UB)_Tong hop theo doi von TPCP (BC)_Ke hoach 2012 theo doi (giai ngan 30.6.12) 5" xfId="10261" xr:uid="{00000000-0005-0000-0000-0000AB160000}"/>
    <cellStyle name="1_BC nam 2007 (UB)_Worksheet in D: My Documents Ke Hoach KH cac nam Nam 2014 Bao cao ve Ke hoach nam 2014 ( Hoan chinh sau TL voi Bo KH)" xfId="10262" xr:uid="{00000000-0005-0000-0000-0000AC160000}"/>
    <cellStyle name="1_BC nam 2007 (UB)_Worksheet in D: My Documents Ke Hoach KH cac nam Nam 2014 Bao cao ve Ke hoach nam 2014 ( Hoan chinh sau TL voi Bo KH) 2" xfId="10263" xr:uid="{00000000-0005-0000-0000-0000AD160000}"/>
    <cellStyle name="1_BC nam 2007 (UB)_Worksheet in D: My Documents Ke Hoach KH cac nam Nam 2014 Bao cao ve Ke hoach nam 2014 ( Hoan chinh sau TL voi Bo KH) 2 2" xfId="10264" xr:uid="{00000000-0005-0000-0000-0000AE160000}"/>
    <cellStyle name="1_BC nam 2007 (UB)_Worksheet in D: My Documents Ke Hoach KH cac nam Nam 2014 Bao cao ve Ke hoach nam 2014 ( Hoan chinh sau TL voi Bo KH) 2 3" xfId="10265" xr:uid="{00000000-0005-0000-0000-0000AF160000}"/>
    <cellStyle name="1_BC nam 2007 (UB)_Worksheet in D: My Documents Ke Hoach KH cac nam Nam 2014 Bao cao ve Ke hoach nam 2014 ( Hoan chinh sau TL voi Bo KH) 2 4" xfId="10266" xr:uid="{00000000-0005-0000-0000-0000B0160000}"/>
    <cellStyle name="1_BC nam 2007 (UB)_Worksheet in D: My Documents Ke Hoach KH cac nam Nam 2014 Bao cao ve Ke hoach nam 2014 ( Hoan chinh sau TL voi Bo KH) 3" xfId="10267" xr:uid="{00000000-0005-0000-0000-0000B1160000}"/>
    <cellStyle name="1_BC nam 2007 (UB)_Worksheet in D: My Documents Ke Hoach KH cac nam Nam 2014 Bao cao ve Ke hoach nam 2014 ( Hoan chinh sau TL voi Bo KH) 4" xfId="10268" xr:uid="{00000000-0005-0000-0000-0000B2160000}"/>
    <cellStyle name="1_BC nam 2007 (UB)_Worksheet in D: My Documents Ke Hoach KH cac nam Nam 2014 Bao cao ve Ke hoach nam 2014 ( Hoan chinh sau TL voi Bo KH) 5" xfId="10269" xr:uid="{00000000-0005-0000-0000-0000B3160000}"/>
    <cellStyle name="1_BC TAI CHINH" xfId="10270" xr:uid="{00000000-0005-0000-0000-0000B4160000}"/>
    <cellStyle name="1_BC TAI CHINH 2" xfId="10271" xr:uid="{00000000-0005-0000-0000-0000B5160000}"/>
    <cellStyle name="1_BC von DTPT 6 thang 2012" xfId="10272" xr:uid="{00000000-0005-0000-0000-0000B6160000}"/>
    <cellStyle name="1_BC von DTPT 6 thang 2012 2" xfId="10273" xr:uid="{00000000-0005-0000-0000-0000B7160000}"/>
    <cellStyle name="1_BC von DTPT 6 thang 2012 2 2" xfId="10274" xr:uid="{00000000-0005-0000-0000-0000B8160000}"/>
    <cellStyle name="1_BC von DTPT 6 thang 2012 2 3" xfId="10275" xr:uid="{00000000-0005-0000-0000-0000B9160000}"/>
    <cellStyle name="1_BC von DTPT 6 thang 2012 2 4" xfId="10276" xr:uid="{00000000-0005-0000-0000-0000BA160000}"/>
    <cellStyle name="1_BC von DTPT 6 thang 2012 3" xfId="10277" xr:uid="{00000000-0005-0000-0000-0000BB160000}"/>
    <cellStyle name="1_BC von DTPT 6 thang 2012 4" xfId="10278" xr:uid="{00000000-0005-0000-0000-0000BC160000}"/>
    <cellStyle name="1_BC von DTPT 6 thang 2012 5" xfId="10279" xr:uid="{00000000-0005-0000-0000-0000BD160000}"/>
    <cellStyle name="1_Bieu 01 UB(hung)" xfId="10280" xr:uid="{00000000-0005-0000-0000-0000BE160000}"/>
    <cellStyle name="1_Bieu 01 UB(hung) 2" xfId="10281" xr:uid="{00000000-0005-0000-0000-0000BF160000}"/>
    <cellStyle name="1_Bieu 01 UB(hung) 2 2" xfId="10282" xr:uid="{00000000-0005-0000-0000-0000C0160000}"/>
    <cellStyle name="1_Bieu 01 UB(hung) 2 2 2" xfId="10283" xr:uid="{00000000-0005-0000-0000-0000C1160000}"/>
    <cellStyle name="1_Bieu 01 UB(hung) 2 2 3" xfId="10284" xr:uid="{00000000-0005-0000-0000-0000C2160000}"/>
    <cellStyle name="1_Bieu 01 UB(hung) 2 2 4" xfId="10285" xr:uid="{00000000-0005-0000-0000-0000C3160000}"/>
    <cellStyle name="1_Bieu 01 UB(hung) 2 3" xfId="10286" xr:uid="{00000000-0005-0000-0000-0000C4160000}"/>
    <cellStyle name="1_Bieu 01 UB(hung) 2 4" xfId="10287" xr:uid="{00000000-0005-0000-0000-0000C5160000}"/>
    <cellStyle name="1_Bieu 01 UB(hung) 2 5" xfId="10288" xr:uid="{00000000-0005-0000-0000-0000C6160000}"/>
    <cellStyle name="1_Bieu 01 UB(hung) 3" xfId="10289" xr:uid="{00000000-0005-0000-0000-0000C7160000}"/>
    <cellStyle name="1_Bieu 01 UB(hung) 3 2" xfId="10290" xr:uid="{00000000-0005-0000-0000-0000C8160000}"/>
    <cellStyle name="1_Bieu 01 UB(hung) 3 3" xfId="10291" xr:uid="{00000000-0005-0000-0000-0000C9160000}"/>
    <cellStyle name="1_Bieu 01 UB(hung) 3 4" xfId="10292" xr:uid="{00000000-0005-0000-0000-0000CA160000}"/>
    <cellStyle name="1_Bieu 01 UB(hung) 4" xfId="10293" xr:uid="{00000000-0005-0000-0000-0000CB160000}"/>
    <cellStyle name="1_Bieu 01 UB(hung) 5" xfId="10294" xr:uid="{00000000-0005-0000-0000-0000CC160000}"/>
    <cellStyle name="1_Bieu 01 UB(hung) 6" xfId="10295" xr:uid="{00000000-0005-0000-0000-0000CD160000}"/>
    <cellStyle name="1_Bieu du thao QD von ho tro co MT" xfId="10296" xr:uid="{00000000-0005-0000-0000-0000CE160000}"/>
    <cellStyle name="1_Bieu du thao QD von ho tro co MT 2" xfId="10297" xr:uid="{00000000-0005-0000-0000-0000CF160000}"/>
    <cellStyle name="1_Bieu du thao QD von ho tro co MT 2 2" xfId="10298" xr:uid="{00000000-0005-0000-0000-0000D0160000}"/>
    <cellStyle name="1_Bieu du thao QD von ho tro co MT 2 3" xfId="10299" xr:uid="{00000000-0005-0000-0000-0000D1160000}"/>
    <cellStyle name="1_Bieu du thao QD von ho tro co MT 2 4" xfId="10300" xr:uid="{00000000-0005-0000-0000-0000D2160000}"/>
    <cellStyle name="1_Bieu du thao QD von ho tro co MT 3" xfId="10301" xr:uid="{00000000-0005-0000-0000-0000D3160000}"/>
    <cellStyle name="1_Bieu du thao QD von ho tro co MT 4" xfId="10302" xr:uid="{00000000-0005-0000-0000-0000D4160000}"/>
    <cellStyle name="1_Bieu du thao QD von ho tro co MT 5" xfId="10303" xr:uid="{00000000-0005-0000-0000-0000D5160000}"/>
    <cellStyle name="1_Bieu1" xfId="10304" xr:uid="{00000000-0005-0000-0000-0000D6160000}"/>
    <cellStyle name="1_Bieu4HTMT" xfId="1151" xr:uid="{00000000-0005-0000-0000-0000D7160000}"/>
    <cellStyle name="1_Book1" xfId="1152" xr:uid="{00000000-0005-0000-0000-0000D8160000}"/>
    <cellStyle name="1_Book1_1" xfId="1153" xr:uid="{00000000-0005-0000-0000-0000D9160000}"/>
    <cellStyle name="1_Book1_1 2" xfId="10305" xr:uid="{00000000-0005-0000-0000-0000DA160000}"/>
    <cellStyle name="1_Book1_1 2 2" xfId="10306" xr:uid="{00000000-0005-0000-0000-0000DB160000}"/>
    <cellStyle name="1_Book1_1 2 3" xfId="10307" xr:uid="{00000000-0005-0000-0000-0000DC160000}"/>
    <cellStyle name="1_Book1_1 2 4" xfId="10308" xr:uid="{00000000-0005-0000-0000-0000DD160000}"/>
    <cellStyle name="1_Book1_1 3" xfId="10309" xr:uid="{00000000-0005-0000-0000-0000DE160000}"/>
    <cellStyle name="1_Book1_1 4" xfId="10310" xr:uid="{00000000-0005-0000-0000-0000DF160000}"/>
    <cellStyle name="1_Book1_1 5" xfId="10311" xr:uid="{00000000-0005-0000-0000-0000E0160000}"/>
    <cellStyle name="1_Book1_1 Bieu 6 thang nam 2011" xfId="10312" xr:uid="{00000000-0005-0000-0000-0000E1160000}"/>
    <cellStyle name="1_Book1_1 Bieu 6 thang nam 2011 2" xfId="10313" xr:uid="{00000000-0005-0000-0000-0000E2160000}"/>
    <cellStyle name="1_Book1_1 Bieu 6 thang nam 2011_BC von DTPT 6 thang 2012" xfId="10314" xr:uid="{00000000-0005-0000-0000-0000E3160000}"/>
    <cellStyle name="1_Book1_1 Bieu 6 thang nam 2011_BC von DTPT 6 thang 2012 2" xfId="10315" xr:uid="{00000000-0005-0000-0000-0000E4160000}"/>
    <cellStyle name="1_Book1_1 Bieu 6 thang nam 2011_Bieu du thao QD von ho tro co MT" xfId="10316" xr:uid="{00000000-0005-0000-0000-0000E5160000}"/>
    <cellStyle name="1_Book1_1 Bieu 6 thang nam 2011_Bieu du thao QD von ho tro co MT 2" xfId="10317" xr:uid="{00000000-0005-0000-0000-0000E6160000}"/>
    <cellStyle name="1_Book1_1 Bieu 6 thang nam 2011_Ke hoach 2012 (theo doi)" xfId="10318" xr:uid="{00000000-0005-0000-0000-0000E7160000}"/>
    <cellStyle name="1_Book1_1 Bieu 6 thang nam 2011_Ke hoach 2012 (theo doi) 2" xfId="10319" xr:uid="{00000000-0005-0000-0000-0000E8160000}"/>
    <cellStyle name="1_Book1_1 Bieu 6 thang nam 2011_Ke hoach 2012 theo doi (giai ngan 30.6.12)" xfId="10320" xr:uid="{00000000-0005-0000-0000-0000E9160000}"/>
    <cellStyle name="1_Book1_1 Bieu 6 thang nam 2011_Ke hoach 2012 theo doi (giai ngan 30.6.12) 2" xfId="10321" xr:uid="{00000000-0005-0000-0000-0000EA160000}"/>
    <cellStyle name="1_Book1_1_!1 1 bao cao giao KH ve HTCMT vung TNB   12-12-2011" xfId="1154" xr:uid="{00000000-0005-0000-0000-0000EB160000}"/>
    <cellStyle name="1_Book1_1_Bao cao tinh hinh thuc hien KH 2009 den 31-01-10" xfId="10322" xr:uid="{00000000-0005-0000-0000-0000EC160000}"/>
    <cellStyle name="1_Book1_1_Bao cao tinh hinh thuc hien KH 2009 den 31-01-10 2" xfId="10323" xr:uid="{00000000-0005-0000-0000-0000ED160000}"/>
    <cellStyle name="1_Book1_1_Bao cao tinh hinh thuc hien KH 2009 den 31-01-10 2 2" xfId="10324" xr:uid="{00000000-0005-0000-0000-0000EE160000}"/>
    <cellStyle name="1_Book1_1_Bao cao tinh hinh thuc hien KH 2009 den 31-01-10 2 2 2" xfId="10325" xr:uid="{00000000-0005-0000-0000-0000EF160000}"/>
    <cellStyle name="1_Book1_1_Bao cao tinh hinh thuc hien KH 2009 den 31-01-10 2 2 3" xfId="10326" xr:uid="{00000000-0005-0000-0000-0000F0160000}"/>
    <cellStyle name="1_Book1_1_Bao cao tinh hinh thuc hien KH 2009 den 31-01-10 2 2 4" xfId="10327" xr:uid="{00000000-0005-0000-0000-0000F1160000}"/>
    <cellStyle name="1_Book1_1_Bao cao tinh hinh thuc hien KH 2009 den 31-01-10 2 3" xfId="10328" xr:uid="{00000000-0005-0000-0000-0000F2160000}"/>
    <cellStyle name="1_Book1_1_Bao cao tinh hinh thuc hien KH 2009 den 31-01-10 2 4" xfId="10329" xr:uid="{00000000-0005-0000-0000-0000F3160000}"/>
    <cellStyle name="1_Book1_1_Bao cao tinh hinh thuc hien KH 2009 den 31-01-10 2 5" xfId="10330" xr:uid="{00000000-0005-0000-0000-0000F4160000}"/>
    <cellStyle name="1_Book1_1_Bao cao tinh hinh thuc hien KH 2009 den 31-01-10 3" xfId="10331" xr:uid="{00000000-0005-0000-0000-0000F5160000}"/>
    <cellStyle name="1_Book1_1_Bao cao tinh hinh thuc hien KH 2009 den 31-01-10 3 2" xfId="10332" xr:uid="{00000000-0005-0000-0000-0000F6160000}"/>
    <cellStyle name="1_Book1_1_Bao cao tinh hinh thuc hien KH 2009 den 31-01-10 3 3" xfId="10333" xr:uid="{00000000-0005-0000-0000-0000F7160000}"/>
    <cellStyle name="1_Book1_1_Bao cao tinh hinh thuc hien KH 2009 den 31-01-10 3 4" xfId="10334" xr:uid="{00000000-0005-0000-0000-0000F8160000}"/>
    <cellStyle name="1_Book1_1_Bao cao tinh hinh thuc hien KH 2009 den 31-01-10 4" xfId="10335" xr:uid="{00000000-0005-0000-0000-0000F9160000}"/>
    <cellStyle name="1_Book1_1_Bao cao tinh hinh thuc hien KH 2009 den 31-01-10 5" xfId="10336" xr:uid="{00000000-0005-0000-0000-0000FA160000}"/>
    <cellStyle name="1_Book1_1_Bao cao tinh hinh thuc hien KH 2009 den 31-01-10 6" xfId="10337" xr:uid="{00000000-0005-0000-0000-0000FB160000}"/>
    <cellStyle name="1_Book1_1_Bao cao tinh hinh thuc hien KH 2009 den 31-01-10_BC von DTPT 6 thang 2012" xfId="10338" xr:uid="{00000000-0005-0000-0000-0000FC160000}"/>
    <cellStyle name="1_Book1_1_Bao cao tinh hinh thuc hien KH 2009 den 31-01-10_BC von DTPT 6 thang 2012 2" xfId="10339" xr:uid="{00000000-0005-0000-0000-0000FD160000}"/>
    <cellStyle name="1_Book1_1_Bao cao tinh hinh thuc hien KH 2009 den 31-01-10_BC von DTPT 6 thang 2012 2 2" xfId="10340" xr:uid="{00000000-0005-0000-0000-0000FE160000}"/>
    <cellStyle name="1_Book1_1_Bao cao tinh hinh thuc hien KH 2009 den 31-01-10_BC von DTPT 6 thang 2012 2 2 2" xfId="10341" xr:uid="{00000000-0005-0000-0000-0000FF160000}"/>
    <cellStyle name="1_Book1_1_Bao cao tinh hinh thuc hien KH 2009 den 31-01-10_BC von DTPT 6 thang 2012 2 2 3" xfId="10342" xr:uid="{00000000-0005-0000-0000-000000170000}"/>
    <cellStyle name="1_Book1_1_Bao cao tinh hinh thuc hien KH 2009 den 31-01-10_BC von DTPT 6 thang 2012 2 2 4" xfId="10343" xr:uid="{00000000-0005-0000-0000-000001170000}"/>
    <cellStyle name="1_Book1_1_Bao cao tinh hinh thuc hien KH 2009 den 31-01-10_BC von DTPT 6 thang 2012 2 3" xfId="10344" xr:uid="{00000000-0005-0000-0000-000002170000}"/>
    <cellStyle name="1_Book1_1_Bao cao tinh hinh thuc hien KH 2009 den 31-01-10_BC von DTPT 6 thang 2012 2 4" xfId="10345" xr:uid="{00000000-0005-0000-0000-000003170000}"/>
    <cellStyle name="1_Book1_1_Bao cao tinh hinh thuc hien KH 2009 den 31-01-10_BC von DTPT 6 thang 2012 2 5" xfId="10346" xr:uid="{00000000-0005-0000-0000-000004170000}"/>
    <cellStyle name="1_Book1_1_Bao cao tinh hinh thuc hien KH 2009 den 31-01-10_BC von DTPT 6 thang 2012 3" xfId="10347" xr:uid="{00000000-0005-0000-0000-000005170000}"/>
    <cellStyle name="1_Book1_1_Bao cao tinh hinh thuc hien KH 2009 den 31-01-10_BC von DTPT 6 thang 2012 3 2" xfId="10348" xr:uid="{00000000-0005-0000-0000-000006170000}"/>
    <cellStyle name="1_Book1_1_Bao cao tinh hinh thuc hien KH 2009 den 31-01-10_BC von DTPT 6 thang 2012 3 3" xfId="10349" xr:uid="{00000000-0005-0000-0000-000007170000}"/>
    <cellStyle name="1_Book1_1_Bao cao tinh hinh thuc hien KH 2009 den 31-01-10_BC von DTPT 6 thang 2012 3 4" xfId="10350" xr:uid="{00000000-0005-0000-0000-000008170000}"/>
    <cellStyle name="1_Book1_1_Bao cao tinh hinh thuc hien KH 2009 den 31-01-10_BC von DTPT 6 thang 2012 4" xfId="10351" xr:uid="{00000000-0005-0000-0000-000009170000}"/>
    <cellStyle name="1_Book1_1_Bao cao tinh hinh thuc hien KH 2009 den 31-01-10_BC von DTPT 6 thang 2012 5" xfId="10352" xr:uid="{00000000-0005-0000-0000-00000A170000}"/>
    <cellStyle name="1_Book1_1_Bao cao tinh hinh thuc hien KH 2009 den 31-01-10_BC von DTPT 6 thang 2012 6" xfId="10353" xr:uid="{00000000-0005-0000-0000-00000B170000}"/>
    <cellStyle name="1_Book1_1_Bao cao tinh hinh thuc hien KH 2009 den 31-01-10_Bieu du thao QD von ho tro co MT" xfId="10354" xr:uid="{00000000-0005-0000-0000-00000C170000}"/>
    <cellStyle name="1_Book1_1_Bao cao tinh hinh thuc hien KH 2009 den 31-01-10_Bieu du thao QD von ho tro co MT 2" xfId="10355" xr:uid="{00000000-0005-0000-0000-00000D170000}"/>
    <cellStyle name="1_Book1_1_Bao cao tinh hinh thuc hien KH 2009 den 31-01-10_Bieu du thao QD von ho tro co MT 2 2" xfId="10356" xr:uid="{00000000-0005-0000-0000-00000E170000}"/>
    <cellStyle name="1_Book1_1_Bao cao tinh hinh thuc hien KH 2009 den 31-01-10_Bieu du thao QD von ho tro co MT 2 2 2" xfId="10357" xr:uid="{00000000-0005-0000-0000-00000F170000}"/>
    <cellStyle name="1_Book1_1_Bao cao tinh hinh thuc hien KH 2009 den 31-01-10_Bieu du thao QD von ho tro co MT 2 2 3" xfId="10358" xr:uid="{00000000-0005-0000-0000-000010170000}"/>
    <cellStyle name="1_Book1_1_Bao cao tinh hinh thuc hien KH 2009 den 31-01-10_Bieu du thao QD von ho tro co MT 2 2 4" xfId="10359" xr:uid="{00000000-0005-0000-0000-000011170000}"/>
    <cellStyle name="1_Book1_1_Bao cao tinh hinh thuc hien KH 2009 den 31-01-10_Bieu du thao QD von ho tro co MT 2 3" xfId="10360" xr:uid="{00000000-0005-0000-0000-000012170000}"/>
    <cellStyle name="1_Book1_1_Bao cao tinh hinh thuc hien KH 2009 den 31-01-10_Bieu du thao QD von ho tro co MT 2 4" xfId="10361" xr:uid="{00000000-0005-0000-0000-000013170000}"/>
    <cellStyle name="1_Book1_1_Bao cao tinh hinh thuc hien KH 2009 den 31-01-10_Bieu du thao QD von ho tro co MT 2 5" xfId="10362" xr:uid="{00000000-0005-0000-0000-000014170000}"/>
    <cellStyle name="1_Book1_1_Bao cao tinh hinh thuc hien KH 2009 den 31-01-10_Bieu du thao QD von ho tro co MT 3" xfId="10363" xr:uid="{00000000-0005-0000-0000-000015170000}"/>
    <cellStyle name="1_Book1_1_Bao cao tinh hinh thuc hien KH 2009 den 31-01-10_Bieu du thao QD von ho tro co MT 3 2" xfId="10364" xr:uid="{00000000-0005-0000-0000-000016170000}"/>
    <cellStyle name="1_Book1_1_Bao cao tinh hinh thuc hien KH 2009 den 31-01-10_Bieu du thao QD von ho tro co MT 3 3" xfId="10365" xr:uid="{00000000-0005-0000-0000-000017170000}"/>
    <cellStyle name="1_Book1_1_Bao cao tinh hinh thuc hien KH 2009 den 31-01-10_Bieu du thao QD von ho tro co MT 3 4" xfId="10366" xr:uid="{00000000-0005-0000-0000-000018170000}"/>
    <cellStyle name="1_Book1_1_Bao cao tinh hinh thuc hien KH 2009 den 31-01-10_Bieu du thao QD von ho tro co MT 4" xfId="10367" xr:uid="{00000000-0005-0000-0000-000019170000}"/>
    <cellStyle name="1_Book1_1_Bao cao tinh hinh thuc hien KH 2009 den 31-01-10_Bieu du thao QD von ho tro co MT 5" xfId="10368" xr:uid="{00000000-0005-0000-0000-00001A170000}"/>
    <cellStyle name="1_Book1_1_Bao cao tinh hinh thuc hien KH 2009 den 31-01-10_Bieu du thao QD von ho tro co MT 6" xfId="10369" xr:uid="{00000000-0005-0000-0000-00001B170000}"/>
    <cellStyle name="1_Book1_1_Bao cao tinh hinh thuc hien KH 2009 den 31-01-10_Ke hoach 2012 (theo doi)" xfId="10370" xr:uid="{00000000-0005-0000-0000-00001C170000}"/>
    <cellStyle name="1_Book1_1_Bao cao tinh hinh thuc hien KH 2009 den 31-01-10_Ke hoach 2012 (theo doi) 2" xfId="10371" xr:uid="{00000000-0005-0000-0000-00001D170000}"/>
    <cellStyle name="1_Book1_1_Bao cao tinh hinh thuc hien KH 2009 den 31-01-10_Ke hoach 2012 (theo doi) 2 2" xfId="10372" xr:uid="{00000000-0005-0000-0000-00001E170000}"/>
    <cellStyle name="1_Book1_1_Bao cao tinh hinh thuc hien KH 2009 den 31-01-10_Ke hoach 2012 (theo doi) 2 2 2" xfId="10373" xr:uid="{00000000-0005-0000-0000-00001F170000}"/>
    <cellStyle name="1_Book1_1_Bao cao tinh hinh thuc hien KH 2009 den 31-01-10_Ke hoach 2012 (theo doi) 2 2 3" xfId="10374" xr:uid="{00000000-0005-0000-0000-000020170000}"/>
    <cellStyle name="1_Book1_1_Bao cao tinh hinh thuc hien KH 2009 den 31-01-10_Ke hoach 2012 (theo doi) 2 2 4" xfId="10375" xr:uid="{00000000-0005-0000-0000-000021170000}"/>
    <cellStyle name="1_Book1_1_Bao cao tinh hinh thuc hien KH 2009 den 31-01-10_Ke hoach 2012 (theo doi) 2 3" xfId="10376" xr:uid="{00000000-0005-0000-0000-000022170000}"/>
    <cellStyle name="1_Book1_1_Bao cao tinh hinh thuc hien KH 2009 den 31-01-10_Ke hoach 2012 (theo doi) 2 4" xfId="10377" xr:uid="{00000000-0005-0000-0000-000023170000}"/>
    <cellStyle name="1_Book1_1_Bao cao tinh hinh thuc hien KH 2009 den 31-01-10_Ke hoach 2012 (theo doi) 2 5" xfId="10378" xr:uid="{00000000-0005-0000-0000-000024170000}"/>
    <cellStyle name="1_Book1_1_Bao cao tinh hinh thuc hien KH 2009 den 31-01-10_Ke hoach 2012 (theo doi) 3" xfId="10379" xr:uid="{00000000-0005-0000-0000-000025170000}"/>
    <cellStyle name="1_Book1_1_Bao cao tinh hinh thuc hien KH 2009 den 31-01-10_Ke hoach 2012 (theo doi) 3 2" xfId="10380" xr:uid="{00000000-0005-0000-0000-000026170000}"/>
    <cellStyle name="1_Book1_1_Bao cao tinh hinh thuc hien KH 2009 den 31-01-10_Ke hoach 2012 (theo doi) 3 3" xfId="10381" xr:uid="{00000000-0005-0000-0000-000027170000}"/>
    <cellStyle name="1_Book1_1_Bao cao tinh hinh thuc hien KH 2009 den 31-01-10_Ke hoach 2012 (theo doi) 3 4" xfId="10382" xr:uid="{00000000-0005-0000-0000-000028170000}"/>
    <cellStyle name="1_Book1_1_Bao cao tinh hinh thuc hien KH 2009 den 31-01-10_Ke hoach 2012 (theo doi) 4" xfId="10383" xr:uid="{00000000-0005-0000-0000-000029170000}"/>
    <cellStyle name="1_Book1_1_Bao cao tinh hinh thuc hien KH 2009 den 31-01-10_Ke hoach 2012 (theo doi) 5" xfId="10384" xr:uid="{00000000-0005-0000-0000-00002A170000}"/>
    <cellStyle name="1_Book1_1_Bao cao tinh hinh thuc hien KH 2009 den 31-01-10_Ke hoach 2012 (theo doi) 6" xfId="10385" xr:uid="{00000000-0005-0000-0000-00002B170000}"/>
    <cellStyle name="1_Book1_1_Bao cao tinh hinh thuc hien KH 2009 den 31-01-10_Ke hoach 2012 theo doi (giai ngan 30.6.12)" xfId="10386" xr:uid="{00000000-0005-0000-0000-00002C170000}"/>
    <cellStyle name="1_Book1_1_Bao cao tinh hinh thuc hien KH 2009 den 31-01-10_Ke hoach 2012 theo doi (giai ngan 30.6.12) 2" xfId="10387" xr:uid="{00000000-0005-0000-0000-00002D170000}"/>
    <cellStyle name="1_Book1_1_Bao cao tinh hinh thuc hien KH 2009 den 31-01-10_Ke hoach 2012 theo doi (giai ngan 30.6.12) 2 2" xfId="10388" xr:uid="{00000000-0005-0000-0000-00002E170000}"/>
    <cellStyle name="1_Book1_1_Bao cao tinh hinh thuc hien KH 2009 den 31-01-10_Ke hoach 2012 theo doi (giai ngan 30.6.12) 2 2 2" xfId="10389" xr:uid="{00000000-0005-0000-0000-00002F170000}"/>
    <cellStyle name="1_Book1_1_Bao cao tinh hinh thuc hien KH 2009 den 31-01-10_Ke hoach 2012 theo doi (giai ngan 30.6.12) 2 2 3" xfId="10390" xr:uid="{00000000-0005-0000-0000-000030170000}"/>
    <cellStyle name="1_Book1_1_Bao cao tinh hinh thuc hien KH 2009 den 31-01-10_Ke hoach 2012 theo doi (giai ngan 30.6.12) 2 2 4" xfId="10391" xr:uid="{00000000-0005-0000-0000-000031170000}"/>
    <cellStyle name="1_Book1_1_Bao cao tinh hinh thuc hien KH 2009 den 31-01-10_Ke hoach 2012 theo doi (giai ngan 30.6.12) 2 3" xfId="10392" xr:uid="{00000000-0005-0000-0000-000032170000}"/>
    <cellStyle name="1_Book1_1_Bao cao tinh hinh thuc hien KH 2009 den 31-01-10_Ke hoach 2012 theo doi (giai ngan 30.6.12) 2 4" xfId="10393" xr:uid="{00000000-0005-0000-0000-000033170000}"/>
    <cellStyle name="1_Book1_1_Bao cao tinh hinh thuc hien KH 2009 den 31-01-10_Ke hoach 2012 theo doi (giai ngan 30.6.12) 2 5" xfId="10394" xr:uid="{00000000-0005-0000-0000-000034170000}"/>
    <cellStyle name="1_Book1_1_Bao cao tinh hinh thuc hien KH 2009 den 31-01-10_Ke hoach 2012 theo doi (giai ngan 30.6.12) 3" xfId="10395" xr:uid="{00000000-0005-0000-0000-000035170000}"/>
    <cellStyle name="1_Book1_1_Bao cao tinh hinh thuc hien KH 2009 den 31-01-10_Ke hoach 2012 theo doi (giai ngan 30.6.12) 3 2" xfId="10396" xr:uid="{00000000-0005-0000-0000-000036170000}"/>
    <cellStyle name="1_Book1_1_Bao cao tinh hinh thuc hien KH 2009 den 31-01-10_Ke hoach 2012 theo doi (giai ngan 30.6.12) 3 3" xfId="10397" xr:uid="{00000000-0005-0000-0000-000037170000}"/>
    <cellStyle name="1_Book1_1_Bao cao tinh hinh thuc hien KH 2009 den 31-01-10_Ke hoach 2012 theo doi (giai ngan 30.6.12) 3 4" xfId="10398" xr:uid="{00000000-0005-0000-0000-000038170000}"/>
    <cellStyle name="1_Book1_1_Bao cao tinh hinh thuc hien KH 2009 den 31-01-10_Ke hoach 2012 theo doi (giai ngan 30.6.12) 4" xfId="10399" xr:uid="{00000000-0005-0000-0000-000039170000}"/>
    <cellStyle name="1_Book1_1_Bao cao tinh hinh thuc hien KH 2009 den 31-01-10_Ke hoach 2012 theo doi (giai ngan 30.6.12) 5" xfId="10400" xr:uid="{00000000-0005-0000-0000-00003A170000}"/>
    <cellStyle name="1_Book1_1_Bao cao tinh hinh thuc hien KH 2009 den 31-01-10_Ke hoach 2012 theo doi (giai ngan 30.6.12) 6" xfId="10401" xr:uid="{00000000-0005-0000-0000-00003B170000}"/>
    <cellStyle name="1_Book1_1_BC von DTPT 6 thang 2012" xfId="10402" xr:uid="{00000000-0005-0000-0000-00003C170000}"/>
    <cellStyle name="1_Book1_1_BC von DTPT 6 thang 2012 2" xfId="10403" xr:uid="{00000000-0005-0000-0000-00003D170000}"/>
    <cellStyle name="1_Book1_1_BC von DTPT 6 thang 2012 2 2" xfId="10404" xr:uid="{00000000-0005-0000-0000-00003E170000}"/>
    <cellStyle name="1_Book1_1_BC von DTPT 6 thang 2012 2 3" xfId="10405" xr:uid="{00000000-0005-0000-0000-00003F170000}"/>
    <cellStyle name="1_Book1_1_BC von DTPT 6 thang 2012 2 4" xfId="10406" xr:uid="{00000000-0005-0000-0000-000040170000}"/>
    <cellStyle name="1_Book1_1_BC von DTPT 6 thang 2012 3" xfId="10407" xr:uid="{00000000-0005-0000-0000-000041170000}"/>
    <cellStyle name="1_Book1_1_BC von DTPT 6 thang 2012 4" xfId="10408" xr:uid="{00000000-0005-0000-0000-000042170000}"/>
    <cellStyle name="1_Book1_1_BC von DTPT 6 thang 2012 5" xfId="10409" xr:uid="{00000000-0005-0000-0000-000043170000}"/>
    <cellStyle name="1_Book1_1_Bieu du thao QD von ho tro co MT" xfId="10410" xr:uid="{00000000-0005-0000-0000-000044170000}"/>
    <cellStyle name="1_Book1_1_Bieu du thao QD von ho tro co MT 2" xfId="10411" xr:uid="{00000000-0005-0000-0000-000045170000}"/>
    <cellStyle name="1_Book1_1_Bieu du thao QD von ho tro co MT 2 2" xfId="10412" xr:uid="{00000000-0005-0000-0000-000046170000}"/>
    <cellStyle name="1_Book1_1_Bieu du thao QD von ho tro co MT 2 3" xfId="10413" xr:uid="{00000000-0005-0000-0000-000047170000}"/>
    <cellStyle name="1_Book1_1_Bieu du thao QD von ho tro co MT 2 4" xfId="10414" xr:uid="{00000000-0005-0000-0000-000048170000}"/>
    <cellStyle name="1_Book1_1_Bieu du thao QD von ho tro co MT 3" xfId="10415" xr:uid="{00000000-0005-0000-0000-000049170000}"/>
    <cellStyle name="1_Book1_1_Bieu du thao QD von ho tro co MT 4" xfId="10416" xr:uid="{00000000-0005-0000-0000-00004A170000}"/>
    <cellStyle name="1_Book1_1_Bieu du thao QD von ho tro co MT 5" xfId="10417" xr:uid="{00000000-0005-0000-0000-00004B170000}"/>
    <cellStyle name="1_Book1_1_Bieu4HTMT" xfId="1155" xr:uid="{00000000-0005-0000-0000-00004C170000}"/>
    <cellStyle name="1_Book1_1_Bieu4HTMT_!1 1 bao cao giao KH ve HTCMT vung TNB   12-12-2011" xfId="1156" xr:uid="{00000000-0005-0000-0000-00004D170000}"/>
    <cellStyle name="1_Book1_1_Bieu4HTMT_KH TPCP vung TNB (03-1-2012)" xfId="1157" xr:uid="{00000000-0005-0000-0000-00004E170000}"/>
    <cellStyle name="1_Book1_1_Book1" xfId="10418" xr:uid="{00000000-0005-0000-0000-00004F170000}"/>
    <cellStyle name="1_Book1_1_Book1 2" xfId="10419" xr:uid="{00000000-0005-0000-0000-000050170000}"/>
    <cellStyle name="1_Book1_1_Book1 2 2" xfId="10420" xr:uid="{00000000-0005-0000-0000-000051170000}"/>
    <cellStyle name="1_Book1_1_Book1 2 3" xfId="10421" xr:uid="{00000000-0005-0000-0000-000052170000}"/>
    <cellStyle name="1_Book1_1_Book1 2 4" xfId="10422" xr:uid="{00000000-0005-0000-0000-000053170000}"/>
    <cellStyle name="1_Book1_1_Book1 3" xfId="10423" xr:uid="{00000000-0005-0000-0000-000054170000}"/>
    <cellStyle name="1_Book1_1_Book1 3 2" xfId="10424" xr:uid="{00000000-0005-0000-0000-000055170000}"/>
    <cellStyle name="1_Book1_1_Book1 3 3" xfId="10425" xr:uid="{00000000-0005-0000-0000-000056170000}"/>
    <cellStyle name="1_Book1_1_Book1 3 4" xfId="10426" xr:uid="{00000000-0005-0000-0000-000057170000}"/>
    <cellStyle name="1_Book1_1_Book1 4" xfId="10427" xr:uid="{00000000-0005-0000-0000-000058170000}"/>
    <cellStyle name="1_Book1_1_Book1 5" xfId="10428" xr:uid="{00000000-0005-0000-0000-000059170000}"/>
    <cellStyle name="1_Book1_1_Book1 6" xfId="10429" xr:uid="{00000000-0005-0000-0000-00005A170000}"/>
    <cellStyle name="1_Book1_1_Book1_BC von DTPT 6 thang 2012" xfId="10430" xr:uid="{00000000-0005-0000-0000-00005B170000}"/>
    <cellStyle name="1_Book1_1_Book1_BC von DTPT 6 thang 2012 2" xfId="10431" xr:uid="{00000000-0005-0000-0000-00005C170000}"/>
    <cellStyle name="1_Book1_1_Book1_BC von DTPT 6 thang 2012 2 2" xfId="10432" xr:uid="{00000000-0005-0000-0000-00005D170000}"/>
    <cellStyle name="1_Book1_1_Book1_BC von DTPT 6 thang 2012 2 3" xfId="10433" xr:uid="{00000000-0005-0000-0000-00005E170000}"/>
    <cellStyle name="1_Book1_1_Book1_BC von DTPT 6 thang 2012 2 4" xfId="10434" xr:uid="{00000000-0005-0000-0000-00005F170000}"/>
    <cellStyle name="1_Book1_1_Book1_BC von DTPT 6 thang 2012 3" xfId="10435" xr:uid="{00000000-0005-0000-0000-000060170000}"/>
    <cellStyle name="1_Book1_1_Book1_BC von DTPT 6 thang 2012 3 2" xfId="10436" xr:uid="{00000000-0005-0000-0000-000061170000}"/>
    <cellStyle name="1_Book1_1_Book1_BC von DTPT 6 thang 2012 3 3" xfId="10437" xr:uid="{00000000-0005-0000-0000-000062170000}"/>
    <cellStyle name="1_Book1_1_Book1_BC von DTPT 6 thang 2012 3 4" xfId="10438" xr:uid="{00000000-0005-0000-0000-000063170000}"/>
    <cellStyle name="1_Book1_1_Book1_BC von DTPT 6 thang 2012 4" xfId="10439" xr:uid="{00000000-0005-0000-0000-000064170000}"/>
    <cellStyle name="1_Book1_1_Book1_BC von DTPT 6 thang 2012 5" xfId="10440" xr:uid="{00000000-0005-0000-0000-000065170000}"/>
    <cellStyle name="1_Book1_1_Book1_BC von DTPT 6 thang 2012 6" xfId="10441" xr:uid="{00000000-0005-0000-0000-000066170000}"/>
    <cellStyle name="1_Book1_1_Book1_Bieu du thao QD von ho tro co MT" xfId="10442" xr:uid="{00000000-0005-0000-0000-000067170000}"/>
    <cellStyle name="1_Book1_1_Book1_Bieu du thao QD von ho tro co MT 2" xfId="10443" xr:uid="{00000000-0005-0000-0000-000068170000}"/>
    <cellStyle name="1_Book1_1_Book1_Bieu du thao QD von ho tro co MT 2 2" xfId="10444" xr:uid="{00000000-0005-0000-0000-000069170000}"/>
    <cellStyle name="1_Book1_1_Book1_Bieu du thao QD von ho tro co MT 2 3" xfId="10445" xr:uid="{00000000-0005-0000-0000-00006A170000}"/>
    <cellStyle name="1_Book1_1_Book1_Bieu du thao QD von ho tro co MT 2 4" xfId="10446" xr:uid="{00000000-0005-0000-0000-00006B170000}"/>
    <cellStyle name="1_Book1_1_Book1_Bieu du thao QD von ho tro co MT 3" xfId="10447" xr:uid="{00000000-0005-0000-0000-00006C170000}"/>
    <cellStyle name="1_Book1_1_Book1_Bieu du thao QD von ho tro co MT 3 2" xfId="10448" xr:uid="{00000000-0005-0000-0000-00006D170000}"/>
    <cellStyle name="1_Book1_1_Book1_Bieu du thao QD von ho tro co MT 3 3" xfId="10449" xr:uid="{00000000-0005-0000-0000-00006E170000}"/>
    <cellStyle name="1_Book1_1_Book1_Bieu du thao QD von ho tro co MT 3 4" xfId="10450" xr:uid="{00000000-0005-0000-0000-00006F170000}"/>
    <cellStyle name="1_Book1_1_Book1_Bieu du thao QD von ho tro co MT 4" xfId="10451" xr:uid="{00000000-0005-0000-0000-000070170000}"/>
    <cellStyle name="1_Book1_1_Book1_Bieu du thao QD von ho tro co MT 5" xfId="10452" xr:uid="{00000000-0005-0000-0000-000071170000}"/>
    <cellStyle name="1_Book1_1_Book1_Bieu du thao QD von ho tro co MT 6" xfId="10453" xr:uid="{00000000-0005-0000-0000-000072170000}"/>
    <cellStyle name="1_Book1_1_Book1_Hoan chinh KH 2012 (o nha)" xfId="10454" xr:uid="{00000000-0005-0000-0000-000073170000}"/>
    <cellStyle name="1_Book1_1_Book1_Hoan chinh KH 2012 (o nha) 2" xfId="10455" xr:uid="{00000000-0005-0000-0000-000074170000}"/>
    <cellStyle name="1_Book1_1_Book1_Hoan chinh KH 2012 (o nha) 2 2" xfId="10456" xr:uid="{00000000-0005-0000-0000-000075170000}"/>
    <cellStyle name="1_Book1_1_Book1_Hoan chinh KH 2012 (o nha) 2 3" xfId="10457" xr:uid="{00000000-0005-0000-0000-000076170000}"/>
    <cellStyle name="1_Book1_1_Book1_Hoan chinh KH 2012 (o nha) 2 4" xfId="10458" xr:uid="{00000000-0005-0000-0000-000077170000}"/>
    <cellStyle name="1_Book1_1_Book1_Hoan chinh KH 2012 (o nha) 3" xfId="10459" xr:uid="{00000000-0005-0000-0000-000078170000}"/>
    <cellStyle name="1_Book1_1_Book1_Hoan chinh KH 2012 (o nha) 3 2" xfId="10460" xr:uid="{00000000-0005-0000-0000-000079170000}"/>
    <cellStyle name="1_Book1_1_Book1_Hoan chinh KH 2012 (o nha) 3 3" xfId="10461" xr:uid="{00000000-0005-0000-0000-00007A170000}"/>
    <cellStyle name="1_Book1_1_Book1_Hoan chinh KH 2012 (o nha) 3 4" xfId="10462" xr:uid="{00000000-0005-0000-0000-00007B170000}"/>
    <cellStyle name="1_Book1_1_Book1_Hoan chinh KH 2012 (o nha) 4" xfId="10463" xr:uid="{00000000-0005-0000-0000-00007C170000}"/>
    <cellStyle name="1_Book1_1_Book1_Hoan chinh KH 2012 (o nha) 5" xfId="10464" xr:uid="{00000000-0005-0000-0000-00007D170000}"/>
    <cellStyle name="1_Book1_1_Book1_Hoan chinh KH 2012 (o nha) 6" xfId="10465" xr:uid="{00000000-0005-0000-0000-00007E170000}"/>
    <cellStyle name="1_Book1_1_Book1_Hoan chinh KH 2012 (o nha)_Bao cao giai ngan quy I" xfId="10466" xr:uid="{00000000-0005-0000-0000-00007F170000}"/>
    <cellStyle name="1_Book1_1_Book1_Hoan chinh KH 2012 (o nha)_Bao cao giai ngan quy I 2" xfId="10467" xr:uid="{00000000-0005-0000-0000-000080170000}"/>
    <cellStyle name="1_Book1_1_Book1_Hoan chinh KH 2012 (o nha)_Bao cao giai ngan quy I 2 2" xfId="10468" xr:uid="{00000000-0005-0000-0000-000081170000}"/>
    <cellStyle name="1_Book1_1_Book1_Hoan chinh KH 2012 (o nha)_Bao cao giai ngan quy I 2 3" xfId="10469" xr:uid="{00000000-0005-0000-0000-000082170000}"/>
    <cellStyle name="1_Book1_1_Book1_Hoan chinh KH 2012 (o nha)_Bao cao giai ngan quy I 2 4" xfId="10470" xr:uid="{00000000-0005-0000-0000-000083170000}"/>
    <cellStyle name="1_Book1_1_Book1_Hoan chinh KH 2012 (o nha)_Bao cao giai ngan quy I 3" xfId="10471" xr:uid="{00000000-0005-0000-0000-000084170000}"/>
    <cellStyle name="1_Book1_1_Book1_Hoan chinh KH 2012 (o nha)_Bao cao giai ngan quy I 3 2" xfId="10472" xr:uid="{00000000-0005-0000-0000-000085170000}"/>
    <cellStyle name="1_Book1_1_Book1_Hoan chinh KH 2012 (o nha)_Bao cao giai ngan quy I 3 3" xfId="10473" xr:uid="{00000000-0005-0000-0000-000086170000}"/>
    <cellStyle name="1_Book1_1_Book1_Hoan chinh KH 2012 (o nha)_Bao cao giai ngan quy I 3 4" xfId="10474" xr:uid="{00000000-0005-0000-0000-000087170000}"/>
    <cellStyle name="1_Book1_1_Book1_Hoan chinh KH 2012 (o nha)_Bao cao giai ngan quy I 4" xfId="10475" xr:uid="{00000000-0005-0000-0000-000088170000}"/>
    <cellStyle name="1_Book1_1_Book1_Hoan chinh KH 2012 (o nha)_Bao cao giai ngan quy I 5" xfId="10476" xr:uid="{00000000-0005-0000-0000-000089170000}"/>
    <cellStyle name="1_Book1_1_Book1_Hoan chinh KH 2012 (o nha)_Bao cao giai ngan quy I 6" xfId="10477" xr:uid="{00000000-0005-0000-0000-00008A170000}"/>
    <cellStyle name="1_Book1_1_Book1_Hoan chinh KH 2012 (o nha)_BC von DTPT 6 thang 2012" xfId="10478" xr:uid="{00000000-0005-0000-0000-00008B170000}"/>
    <cellStyle name="1_Book1_1_Book1_Hoan chinh KH 2012 (o nha)_BC von DTPT 6 thang 2012 2" xfId="10479" xr:uid="{00000000-0005-0000-0000-00008C170000}"/>
    <cellStyle name="1_Book1_1_Book1_Hoan chinh KH 2012 (o nha)_BC von DTPT 6 thang 2012 2 2" xfId="10480" xr:uid="{00000000-0005-0000-0000-00008D170000}"/>
    <cellStyle name="1_Book1_1_Book1_Hoan chinh KH 2012 (o nha)_BC von DTPT 6 thang 2012 2 3" xfId="10481" xr:uid="{00000000-0005-0000-0000-00008E170000}"/>
    <cellStyle name="1_Book1_1_Book1_Hoan chinh KH 2012 (o nha)_BC von DTPT 6 thang 2012 2 4" xfId="10482" xr:uid="{00000000-0005-0000-0000-00008F170000}"/>
    <cellStyle name="1_Book1_1_Book1_Hoan chinh KH 2012 (o nha)_BC von DTPT 6 thang 2012 3" xfId="10483" xr:uid="{00000000-0005-0000-0000-000090170000}"/>
    <cellStyle name="1_Book1_1_Book1_Hoan chinh KH 2012 (o nha)_BC von DTPT 6 thang 2012 3 2" xfId="10484" xr:uid="{00000000-0005-0000-0000-000091170000}"/>
    <cellStyle name="1_Book1_1_Book1_Hoan chinh KH 2012 (o nha)_BC von DTPT 6 thang 2012 3 3" xfId="10485" xr:uid="{00000000-0005-0000-0000-000092170000}"/>
    <cellStyle name="1_Book1_1_Book1_Hoan chinh KH 2012 (o nha)_BC von DTPT 6 thang 2012 3 4" xfId="10486" xr:uid="{00000000-0005-0000-0000-000093170000}"/>
    <cellStyle name="1_Book1_1_Book1_Hoan chinh KH 2012 (o nha)_BC von DTPT 6 thang 2012 4" xfId="10487" xr:uid="{00000000-0005-0000-0000-000094170000}"/>
    <cellStyle name="1_Book1_1_Book1_Hoan chinh KH 2012 (o nha)_BC von DTPT 6 thang 2012 5" xfId="10488" xr:uid="{00000000-0005-0000-0000-000095170000}"/>
    <cellStyle name="1_Book1_1_Book1_Hoan chinh KH 2012 (o nha)_BC von DTPT 6 thang 2012 6" xfId="10489" xr:uid="{00000000-0005-0000-0000-000096170000}"/>
    <cellStyle name="1_Book1_1_Book1_Hoan chinh KH 2012 (o nha)_Bieu du thao QD von ho tro co MT" xfId="10490" xr:uid="{00000000-0005-0000-0000-000097170000}"/>
    <cellStyle name="1_Book1_1_Book1_Hoan chinh KH 2012 (o nha)_Bieu du thao QD von ho tro co MT 2" xfId="10491" xr:uid="{00000000-0005-0000-0000-000098170000}"/>
    <cellStyle name="1_Book1_1_Book1_Hoan chinh KH 2012 (o nha)_Bieu du thao QD von ho tro co MT 2 2" xfId="10492" xr:uid="{00000000-0005-0000-0000-000099170000}"/>
    <cellStyle name="1_Book1_1_Book1_Hoan chinh KH 2012 (o nha)_Bieu du thao QD von ho tro co MT 2 3" xfId="10493" xr:uid="{00000000-0005-0000-0000-00009A170000}"/>
    <cellStyle name="1_Book1_1_Book1_Hoan chinh KH 2012 (o nha)_Bieu du thao QD von ho tro co MT 2 4" xfId="10494" xr:uid="{00000000-0005-0000-0000-00009B170000}"/>
    <cellStyle name="1_Book1_1_Book1_Hoan chinh KH 2012 (o nha)_Bieu du thao QD von ho tro co MT 3" xfId="10495" xr:uid="{00000000-0005-0000-0000-00009C170000}"/>
    <cellStyle name="1_Book1_1_Book1_Hoan chinh KH 2012 (o nha)_Bieu du thao QD von ho tro co MT 3 2" xfId="10496" xr:uid="{00000000-0005-0000-0000-00009D170000}"/>
    <cellStyle name="1_Book1_1_Book1_Hoan chinh KH 2012 (o nha)_Bieu du thao QD von ho tro co MT 3 3" xfId="10497" xr:uid="{00000000-0005-0000-0000-00009E170000}"/>
    <cellStyle name="1_Book1_1_Book1_Hoan chinh KH 2012 (o nha)_Bieu du thao QD von ho tro co MT 3 4" xfId="10498" xr:uid="{00000000-0005-0000-0000-00009F170000}"/>
    <cellStyle name="1_Book1_1_Book1_Hoan chinh KH 2012 (o nha)_Bieu du thao QD von ho tro co MT 4" xfId="10499" xr:uid="{00000000-0005-0000-0000-0000A0170000}"/>
    <cellStyle name="1_Book1_1_Book1_Hoan chinh KH 2012 (o nha)_Bieu du thao QD von ho tro co MT 5" xfId="10500" xr:uid="{00000000-0005-0000-0000-0000A1170000}"/>
    <cellStyle name="1_Book1_1_Book1_Hoan chinh KH 2012 (o nha)_Bieu du thao QD von ho tro co MT 6" xfId="10501" xr:uid="{00000000-0005-0000-0000-0000A2170000}"/>
    <cellStyle name="1_Book1_1_Book1_Hoan chinh KH 2012 (o nha)_Ke hoach 2012 theo doi (giai ngan 30.6.12)" xfId="10502" xr:uid="{00000000-0005-0000-0000-0000A3170000}"/>
    <cellStyle name="1_Book1_1_Book1_Hoan chinh KH 2012 (o nha)_Ke hoach 2012 theo doi (giai ngan 30.6.12) 2" xfId="10503" xr:uid="{00000000-0005-0000-0000-0000A4170000}"/>
    <cellStyle name="1_Book1_1_Book1_Hoan chinh KH 2012 (o nha)_Ke hoach 2012 theo doi (giai ngan 30.6.12) 2 2" xfId="10504" xr:uid="{00000000-0005-0000-0000-0000A5170000}"/>
    <cellStyle name="1_Book1_1_Book1_Hoan chinh KH 2012 (o nha)_Ke hoach 2012 theo doi (giai ngan 30.6.12) 2 3" xfId="10505" xr:uid="{00000000-0005-0000-0000-0000A6170000}"/>
    <cellStyle name="1_Book1_1_Book1_Hoan chinh KH 2012 (o nha)_Ke hoach 2012 theo doi (giai ngan 30.6.12) 2 4" xfId="10506" xr:uid="{00000000-0005-0000-0000-0000A7170000}"/>
    <cellStyle name="1_Book1_1_Book1_Hoan chinh KH 2012 (o nha)_Ke hoach 2012 theo doi (giai ngan 30.6.12) 3" xfId="10507" xr:uid="{00000000-0005-0000-0000-0000A8170000}"/>
    <cellStyle name="1_Book1_1_Book1_Hoan chinh KH 2012 (o nha)_Ke hoach 2012 theo doi (giai ngan 30.6.12) 3 2" xfId="10508" xr:uid="{00000000-0005-0000-0000-0000A9170000}"/>
    <cellStyle name="1_Book1_1_Book1_Hoan chinh KH 2012 (o nha)_Ke hoach 2012 theo doi (giai ngan 30.6.12) 3 3" xfId="10509" xr:uid="{00000000-0005-0000-0000-0000AA170000}"/>
    <cellStyle name="1_Book1_1_Book1_Hoan chinh KH 2012 (o nha)_Ke hoach 2012 theo doi (giai ngan 30.6.12) 3 4" xfId="10510" xr:uid="{00000000-0005-0000-0000-0000AB170000}"/>
    <cellStyle name="1_Book1_1_Book1_Hoan chinh KH 2012 (o nha)_Ke hoach 2012 theo doi (giai ngan 30.6.12) 4" xfId="10511" xr:uid="{00000000-0005-0000-0000-0000AC170000}"/>
    <cellStyle name="1_Book1_1_Book1_Hoan chinh KH 2012 (o nha)_Ke hoach 2012 theo doi (giai ngan 30.6.12) 5" xfId="10512" xr:uid="{00000000-0005-0000-0000-0000AD170000}"/>
    <cellStyle name="1_Book1_1_Book1_Hoan chinh KH 2012 (o nha)_Ke hoach 2012 theo doi (giai ngan 30.6.12) 6" xfId="10513" xr:uid="{00000000-0005-0000-0000-0000AE170000}"/>
    <cellStyle name="1_Book1_1_Book1_Hoan chinh KH 2012 Von ho tro co MT" xfId="10514" xr:uid="{00000000-0005-0000-0000-0000AF170000}"/>
    <cellStyle name="1_Book1_1_Book1_Hoan chinh KH 2012 Von ho tro co MT (chi tiet)" xfId="10515" xr:uid="{00000000-0005-0000-0000-0000B0170000}"/>
    <cellStyle name="1_Book1_1_Book1_Hoan chinh KH 2012 Von ho tro co MT (chi tiet) 2" xfId="10516" xr:uid="{00000000-0005-0000-0000-0000B1170000}"/>
    <cellStyle name="1_Book1_1_Book1_Hoan chinh KH 2012 Von ho tro co MT (chi tiet) 2 2" xfId="10517" xr:uid="{00000000-0005-0000-0000-0000B2170000}"/>
    <cellStyle name="1_Book1_1_Book1_Hoan chinh KH 2012 Von ho tro co MT (chi tiet) 2 3" xfId="10518" xr:uid="{00000000-0005-0000-0000-0000B3170000}"/>
    <cellStyle name="1_Book1_1_Book1_Hoan chinh KH 2012 Von ho tro co MT (chi tiet) 2 4" xfId="10519" xr:uid="{00000000-0005-0000-0000-0000B4170000}"/>
    <cellStyle name="1_Book1_1_Book1_Hoan chinh KH 2012 Von ho tro co MT (chi tiet) 3" xfId="10520" xr:uid="{00000000-0005-0000-0000-0000B5170000}"/>
    <cellStyle name="1_Book1_1_Book1_Hoan chinh KH 2012 Von ho tro co MT (chi tiet) 3 2" xfId="10521" xr:uid="{00000000-0005-0000-0000-0000B6170000}"/>
    <cellStyle name="1_Book1_1_Book1_Hoan chinh KH 2012 Von ho tro co MT (chi tiet) 3 3" xfId="10522" xr:uid="{00000000-0005-0000-0000-0000B7170000}"/>
    <cellStyle name="1_Book1_1_Book1_Hoan chinh KH 2012 Von ho tro co MT (chi tiet) 3 4" xfId="10523" xr:uid="{00000000-0005-0000-0000-0000B8170000}"/>
    <cellStyle name="1_Book1_1_Book1_Hoan chinh KH 2012 Von ho tro co MT (chi tiet) 4" xfId="10524" xr:uid="{00000000-0005-0000-0000-0000B9170000}"/>
    <cellStyle name="1_Book1_1_Book1_Hoan chinh KH 2012 Von ho tro co MT (chi tiet) 5" xfId="10525" xr:uid="{00000000-0005-0000-0000-0000BA170000}"/>
    <cellStyle name="1_Book1_1_Book1_Hoan chinh KH 2012 Von ho tro co MT (chi tiet) 6" xfId="10526" xr:uid="{00000000-0005-0000-0000-0000BB170000}"/>
    <cellStyle name="1_Book1_1_Book1_Hoan chinh KH 2012 Von ho tro co MT 10" xfId="10527" xr:uid="{00000000-0005-0000-0000-0000BC170000}"/>
    <cellStyle name="1_Book1_1_Book1_Hoan chinh KH 2012 Von ho tro co MT 10 2" xfId="10528" xr:uid="{00000000-0005-0000-0000-0000BD170000}"/>
    <cellStyle name="1_Book1_1_Book1_Hoan chinh KH 2012 Von ho tro co MT 10 3" xfId="10529" xr:uid="{00000000-0005-0000-0000-0000BE170000}"/>
    <cellStyle name="1_Book1_1_Book1_Hoan chinh KH 2012 Von ho tro co MT 10 4" xfId="10530" xr:uid="{00000000-0005-0000-0000-0000BF170000}"/>
    <cellStyle name="1_Book1_1_Book1_Hoan chinh KH 2012 Von ho tro co MT 11" xfId="10531" xr:uid="{00000000-0005-0000-0000-0000C0170000}"/>
    <cellStyle name="1_Book1_1_Book1_Hoan chinh KH 2012 Von ho tro co MT 11 2" xfId="10532" xr:uid="{00000000-0005-0000-0000-0000C1170000}"/>
    <cellStyle name="1_Book1_1_Book1_Hoan chinh KH 2012 Von ho tro co MT 11 3" xfId="10533" xr:uid="{00000000-0005-0000-0000-0000C2170000}"/>
    <cellStyle name="1_Book1_1_Book1_Hoan chinh KH 2012 Von ho tro co MT 11 4" xfId="10534" xr:uid="{00000000-0005-0000-0000-0000C3170000}"/>
    <cellStyle name="1_Book1_1_Book1_Hoan chinh KH 2012 Von ho tro co MT 12" xfId="10535" xr:uid="{00000000-0005-0000-0000-0000C4170000}"/>
    <cellStyle name="1_Book1_1_Book1_Hoan chinh KH 2012 Von ho tro co MT 12 2" xfId="10536" xr:uid="{00000000-0005-0000-0000-0000C5170000}"/>
    <cellStyle name="1_Book1_1_Book1_Hoan chinh KH 2012 Von ho tro co MT 12 3" xfId="10537" xr:uid="{00000000-0005-0000-0000-0000C6170000}"/>
    <cellStyle name="1_Book1_1_Book1_Hoan chinh KH 2012 Von ho tro co MT 12 4" xfId="10538" xr:uid="{00000000-0005-0000-0000-0000C7170000}"/>
    <cellStyle name="1_Book1_1_Book1_Hoan chinh KH 2012 Von ho tro co MT 13" xfId="10539" xr:uid="{00000000-0005-0000-0000-0000C8170000}"/>
    <cellStyle name="1_Book1_1_Book1_Hoan chinh KH 2012 Von ho tro co MT 13 2" xfId="10540" xr:uid="{00000000-0005-0000-0000-0000C9170000}"/>
    <cellStyle name="1_Book1_1_Book1_Hoan chinh KH 2012 Von ho tro co MT 13 3" xfId="10541" xr:uid="{00000000-0005-0000-0000-0000CA170000}"/>
    <cellStyle name="1_Book1_1_Book1_Hoan chinh KH 2012 Von ho tro co MT 13 4" xfId="10542" xr:uid="{00000000-0005-0000-0000-0000CB170000}"/>
    <cellStyle name="1_Book1_1_Book1_Hoan chinh KH 2012 Von ho tro co MT 14" xfId="10543" xr:uid="{00000000-0005-0000-0000-0000CC170000}"/>
    <cellStyle name="1_Book1_1_Book1_Hoan chinh KH 2012 Von ho tro co MT 14 2" xfId="10544" xr:uid="{00000000-0005-0000-0000-0000CD170000}"/>
    <cellStyle name="1_Book1_1_Book1_Hoan chinh KH 2012 Von ho tro co MT 14 3" xfId="10545" xr:uid="{00000000-0005-0000-0000-0000CE170000}"/>
    <cellStyle name="1_Book1_1_Book1_Hoan chinh KH 2012 Von ho tro co MT 14 4" xfId="10546" xr:uid="{00000000-0005-0000-0000-0000CF170000}"/>
    <cellStyle name="1_Book1_1_Book1_Hoan chinh KH 2012 Von ho tro co MT 15" xfId="10547" xr:uid="{00000000-0005-0000-0000-0000D0170000}"/>
    <cellStyle name="1_Book1_1_Book1_Hoan chinh KH 2012 Von ho tro co MT 15 2" xfId="10548" xr:uid="{00000000-0005-0000-0000-0000D1170000}"/>
    <cellStyle name="1_Book1_1_Book1_Hoan chinh KH 2012 Von ho tro co MT 15 3" xfId="10549" xr:uid="{00000000-0005-0000-0000-0000D2170000}"/>
    <cellStyle name="1_Book1_1_Book1_Hoan chinh KH 2012 Von ho tro co MT 15 4" xfId="10550" xr:uid="{00000000-0005-0000-0000-0000D3170000}"/>
    <cellStyle name="1_Book1_1_Book1_Hoan chinh KH 2012 Von ho tro co MT 16" xfId="10551" xr:uid="{00000000-0005-0000-0000-0000D4170000}"/>
    <cellStyle name="1_Book1_1_Book1_Hoan chinh KH 2012 Von ho tro co MT 16 2" xfId="10552" xr:uid="{00000000-0005-0000-0000-0000D5170000}"/>
    <cellStyle name="1_Book1_1_Book1_Hoan chinh KH 2012 Von ho tro co MT 16 3" xfId="10553" xr:uid="{00000000-0005-0000-0000-0000D6170000}"/>
    <cellStyle name="1_Book1_1_Book1_Hoan chinh KH 2012 Von ho tro co MT 16 4" xfId="10554" xr:uid="{00000000-0005-0000-0000-0000D7170000}"/>
    <cellStyle name="1_Book1_1_Book1_Hoan chinh KH 2012 Von ho tro co MT 17" xfId="10555" xr:uid="{00000000-0005-0000-0000-0000D8170000}"/>
    <cellStyle name="1_Book1_1_Book1_Hoan chinh KH 2012 Von ho tro co MT 17 2" xfId="10556" xr:uid="{00000000-0005-0000-0000-0000D9170000}"/>
    <cellStyle name="1_Book1_1_Book1_Hoan chinh KH 2012 Von ho tro co MT 17 3" xfId="10557" xr:uid="{00000000-0005-0000-0000-0000DA170000}"/>
    <cellStyle name="1_Book1_1_Book1_Hoan chinh KH 2012 Von ho tro co MT 17 4" xfId="10558" xr:uid="{00000000-0005-0000-0000-0000DB170000}"/>
    <cellStyle name="1_Book1_1_Book1_Hoan chinh KH 2012 Von ho tro co MT 18" xfId="10559" xr:uid="{00000000-0005-0000-0000-0000DC170000}"/>
    <cellStyle name="1_Book1_1_Book1_Hoan chinh KH 2012 Von ho tro co MT 19" xfId="10560" xr:uid="{00000000-0005-0000-0000-0000DD170000}"/>
    <cellStyle name="1_Book1_1_Book1_Hoan chinh KH 2012 Von ho tro co MT 2" xfId="10561" xr:uid="{00000000-0005-0000-0000-0000DE170000}"/>
    <cellStyle name="1_Book1_1_Book1_Hoan chinh KH 2012 Von ho tro co MT 2 2" xfId="10562" xr:uid="{00000000-0005-0000-0000-0000DF170000}"/>
    <cellStyle name="1_Book1_1_Book1_Hoan chinh KH 2012 Von ho tro co MT 2 3" xfId="10563" xr:uid="{00000000-0005-0000-0000-0000E0170000}"/>
    <cellStyle name="1_Book1_1_Book1_Hoan chinh KH 2012 Von ho tro co MT 2 4" xfId="10564" xr:uid="{00000000-0005-0000-0000-0000E1170000}"/>
    <cellStyle name="1_Book1_1_Book1_Hoan chinh KH 2012 Von ho tro co MT 20" xfId="10565" xr:uid="{00000000-0005-0000-0000-0000E2170000}"/>
    <cellStyle name="1_Book1_1_Book1_Hoan chinh KH 2012 Von ho tro co MT 3" xfId="10566" xr:uid="{00000000-0005-0000-0000-0000E3170000}"/>
    <cellStyle name="1_Book1_1_Book1_Hoan chinh KH 2012 Von ho tro co MT 3 2" xfId="10567" xr:uid="{00000000-0005-0000-0000-0000E4170000}"/>
    <cellStyle name="1_Book1_1_Book1_Hoan chinh KH 2012 Von ho tro co MT 3 3" xfId="10568" xr:uid="{00000000-0005-0000-0000-0000E5170000}"/>
    <cellStyle name="1_Book1_1_Book1_Hoan chinh KH 2012 Von ho tro co MT 3 4" xfId="10569" xr:uid="{00000000-0005-0000-0000-0000E6170000}"/>
    <cellStyle name="1_Book1_1_Book1_Hoan chinh KH 2012 Von ho tro co MT 4" xfId="10570" xr:uid="{00000000-0005-0000-0000-0000E7170000}"/>
    <cellStyle name="1_Book1_1_Book1_Hoan chinh KH 2012 Von ho tro co MT 4 2" xfId="10571" xr:uid="{00000000-0005-0000-0000-0000E8170000}"/>
    <cellStyle name="1_Book1_1_Book1_Hoan chinh KH 2012 Von ho tro co MT 4 3" xfId="10572" xr:uid="{00000000-0005-0000-0000-0000E9170000}"/>
    <cellStyle name="1_Book1_1_Book1_Hoan chinh KH 2012 Von ho tro co MT 4 4" xfId="10573" xr:uid="{00000000-0005-0000-0000-0000EA170000}"/>
    <cellStyle name="1_Book1_1_Book1_Hoan chinh KH 2012 Von ho tro co MT 5" xfId="10574" xr:uid="{00000000-0005-0000-0000-0000EB170000}"/>
    <cellStyle name="1_Book1_1_Book1_Hoan chinh KH 2012 Von ho tro co MT 5 2" xfId="10575" xr:uid="{00000000-0005-0000-0000-0000EC170000}"/>
    <cellStyle name="1_Book1_1_Book1_Hoan chinh KH 2012 Von ho tro co MT 5 3" xfId="10576" xr:uid="{00000000-0005-0000-0000-0000ED170000}"/>
    <cellStyle name="1_Book1_1_Book1_Hoan chinh KH 2012 Von ho tro co MT 5 4" xfId="10577" xr:uid="{00000000-0005-0000-0000-0000EE170000}"/>
    <cellStyle name="1_Book1_1_Book1_Hoan chinh KH 2012 Von ho tro co MT 6" xfId="10578" xr:uid="{00000000-0005-0000-0000-0000EF170000}"/>
    <cellStyle name="1_Book1_1_Book1_Hoan chinh KH 2012 Von ho tro co MT 6 2" xfId="10579" xr:uid="{00000000-0005-0000-0000-0000F0170000}"/>
    <cellStyle name="1_Book1_1_Book1_Hoan chinh KH 2012 Von ho tro co MT 6 3" xfId="10580" xr:uid="{00000000-0005-0000-0000-0000F1170000}"/>
    <cellStyle name="1_Book1_1_Book1_Hoan chinh KH 2012 Von ho tro co MT 6 4" xfId="10581" xr:uid="{00000000-0005-0000-0000-0000F2170000}"/>
    <cellStyle name="1_Book1_1_Book1_Hoan chinh KH 2012 Von ho tro co MT 7" xfId="10582" xr:uid="{00000000-0005-0000-0000-0000F3170000}"/>
    <cellStyle name="1_Book1_1_Book1_Hoan chinh KH 2012 Von ho tro co MT 7 2" xfId="10583" xr:uid="{00000000-0005-0000-0000-0000F4170000}"/>
    <cellStyle name="1_Book1_1_Book1_Hoan chinh KH 2012 Von ho tro co MT 7 3" xfId="10584" xr:uid="{00000000-0005-0000-0000-0000F5170000}"/>
    <cellStyle name="1_Book1_1_Book1_Hoan chinh KH 2012 Von ho tro co MT 7 4" xfId="10585" xr:uid="{00000000-0005-0000-0000-0000F6170000}"/>
    <cellStyle name="1_Book1_1_Book1_Hoan chinh KH 2012 Von ho tro co MT 8" xfId="10586" xr:uid="{00000000-0005-0000-0000-0000F7170000}"/>
    <cellStyle name="1_Book1_1_Book1_Hoan chinh KH 2012 Von ho tro co MT 8 2" xfId="10587" xr:uid="{00000000-0005-0000-0000-0000F8170000}"/>
    <cellStyle name="1_Book1_1_Book1_Hoan chinh KH 2012 Von ho tro co MT 8 3" xfId="10588" xr:uid="{00000000-0005-0000-0000-0000F9170000}"/>
    <cellStyle name="1_Book1_1_Book1_Hoan chinh KH 2012 Von ho tro co MT 8 4" xfId="10589" xr:uid="{00000000-0005-0000-0000-0000FA170000}"/>
    <cellStyle name="1_Book1_1_Book1_Hoan chinh KH 2012 Von ho tro co MT 9" xfId="10590" xr:uid="{00000000-0005-0000-0000-0000FB170000}"/>
    <cellStyle name="1_Book1_1_Book1_Hoan chinh KH 2012 Von ho tro co MT 9 2" xfId="10591" xr:uid="{00000000-0005-0000-0000-0000FC170000}"/>
    <cellStyle name="1_Book1_1_Book1_Hoan chinh KH 2012 Von ho tro co MT 9 3" xfId="10592" xr:uid="{00000000-0005-0000-0000-0000FD170000}"/>
    <cellStyle name="1_Book1_1_Book1_Hoan chinh KH 2012 Von ho tro co MT 9 4" xfId="10593" xr:uid="{00000000-0005-0000-0000-0000FE170000}"/>
    <cellStyle name="1_Book1_1_Book1_Hoan chinh KH 2012 Von ho tro co MT_Bao cao giai ngan quy I" xfId="10594" xr:uid="{00000000-0005-0000-0000-0000FF170000}"/>
    <cellStyle name="1_Book1_1_Book1_Hoan chinh KH 2012 Von ho tro co MT_Bao cao giai ngan quy I 2" xfId="10595" xr:uid="{00000000-0005-0000-0000-000000180000}"/>
    <cellStyle name="1_Book1_1_Book1_Hoan chinh KH 2012 Von ho tro co MT_Bao cao giai ngan quy I 2 2" xfId="10596" xr:uid="{00000000-0005-0000-0000-000001180000}"/>
    <cellStyle name="1_Book1_1_Book1_Hoan chinh KH 2012 Von ho tro co MT_Bao cao giai ngan quy I 2 3" xfId="10597" xr:uid="{00000000-0005-0000-0000-000002180000}"/>
    <cellStyle name="1_Book1_1_Book1_Hoan chinh KH 2012 Von ho tro co MT_Bao cao giai ngan quy I 2 4" xfId="10598" xr:uid="{00000000-0005-0000-0000-000003180000}"/>
    <cellStyle name="1_Book1_1_Book1_Hoan chinh KH 2012 Von ho tro co MT_Bao cao giai ngan quy I 3" xfId="10599" xr:uid="{00000000-0005-0000-0000-000004180000}"/>
    <cellStyle name="1_Book1_1_Book1_Hoan chinh KH 2012 Von ho tro co MT_Bao cao giai ngan quy I 3 2" xfId="10600" xr:uid="{00000000-0005-0000-0000-000005180000}"/>
    <cellStyle name="1_Book1_1_Book1_Hoan chinh KH 2012 Von ho tro co MT_Bao cao giai ngan quy I 3 3" xfId="10601" xr:uid="{00000000-0005-0000-0000-000006180000}"/>
    <cellStyle name="1_Book1_1_Book1_Hoan chinh KH 2012 Von ho tro co MT_Bao cao giai ngan quy I 3 4" xfId="10602" xr:uid="{00000000-0005-0000-0000-000007180000}"/>
    <cellStyle name="1_Book1_1_Book1_Hoan chinh KH 2012 Von ho tro co MT_Bao cao giai ngan quy I 4" xfId="10603" xr:uid="{00000000-0005-0000-0000-000008180000}"/>
    <cellStyle name="1_Book1_1_Book1_Hoan chinh KH 2012 Von ho tro co MT_Bao cao giai ngan quy I 5" xfId="10604" xr:uid="{00000000-0005-0000-0000-000009180000}"/>
    <cellStyle name="1_Book1_1_Book1_Hoan chinh KH 2012 Von ho tro co MT_Bao cao giai ngan quy I 6" xfId="10605" xr:uid="{00000000-0005-0000-0000-00000A180000}"/>
    <cellStyle name="1_Book1_1_Book1_Hoan chinh KH 2012 Von ho tro co MT_BC von DTPT 6 thang 2012" xfId="10606" xr:uid="{00000000-0005-0000-0000-00000B180000}"/>
    <cellStyle name="1_Book1_1_Book1_Hoan chinh KH 2012 Von ho tro co MT_BC von DTPT 6 thang 2012 2" xfId="10607" xr:uid="{00000000-0005-0000-0000-00000C180000}"/>
    <cellStyle name="1_Book1_1_Book1_Hoan chinh KH 2012 Von ho tro co MT_BC von DTPT 6 thang 2012 2 2" xfId="10608" xr:uid="{00000000-0005-0000-0000-00000D180000}"/>
    <cellStyle name="1_Book1_1_Book1_Hoan chinh KH 2012 Von ho tro co MT_BC von DTPT 6 thang 2012 2 3" xfId="10609" xr:uid="{00000000-0005-0000-0000-00000E180000}"/>
    <cellStyle name="1_Book1_1_Book1_Hoan chinh KH 2012 Von ho tro co MT_BC von DTPT 6 thang 2012 2 4" xfId="10610" xr:uid="{00000000-0005-0000-0000-00000F180000}"/>
    <cellStyle name="1_Book1_1_Book1_Hoan chinh KH 2012 Von ho tro co MT_BC von DTPT 6 thang 2012 3" xfId="10611" xr:uid="{00000000-0005-0000-0000-000010180000}"/>
    <cellStyle name="1_Book1_1_Book1_Hoan chinh KH 2012 Von ho tro co MT_BC von DTPT 6 thang 2012 3 2" xfId="10612" xr:uid="{00000000-0005-0000-0000-000011180000}"/>
    <cellStyle name="1_Book1_1_Book1_Hoan chinh KH 2012 Von ho tro co MT_BC von DTPT 6 thang 2012 3 3" xfId="10613" xr:uid="{00000000-0005-0000-0000-000012180000}"/>
    <cellStyle name="1_Book1_1_Book1_Hoan chinh KH 2012 Von ho tro co MT_BC von DTPT 6 thang 2012 3 4" xfId="10614" xr:uid="{00000000-0005-0000-0000-000013180000}"/>
    <cellStyle name="1_Book1_1_Book1_Hoan chinh KH 2012 Von ho tro co MT_BC von DTPT 6 thang 2012 4" xfId="10615" xr:uid="{00000000-0005-0000-0000-000014180000}"/>
    <cellStyle name="1_Book1_1_Book1_Hoan chinh KH 2012 Von ho tro co MT_BC von DTPT 6 thang 2012 5" xfId="10616" xr:uid="{00000000-0005-0000-0000-000015180000}"/>
    <cellStyle name="1_Book1_1_Book1_Hoan chinh KH 2012 Von ho tro co MT_BC von DTPT 6 thang 2012 6" xfId="10617" xr:uid="{00000000-0005-0000-0000-000016180000}"/>
    <cellStyle name="1_Book1_1_Book1_Hoan chinh KH 2012 Von ho tro co MT_Bieu du thao QD von ho tro co MT" xfId="10618" xr:uid="{00000000-0005-0000-0000-000017180000}"/>
    <cellStyle name="1_Book1_1_Book1_Hoan chinh KH 2012 Von ho tro co MT_Bieu du thao QD von ho tro co MT 2" xfId="10619" xr:uid="{00000000-0005-0000-0000-000018180000}"/>
    <cellStyle name="1_Book1_1_Book1_Hoan chinh KH 2012 Von ho tro co MT_Bieu du thao QD von ho tro co MT 2 2" xfId="10620" xr:uid="{00000000-0005-0000-0000-000019180000}"/>
    <cellStyle name="1_Book1_1_Book1_Hoan chinh KH 2012 Von ho tro co MT_Bieu du thao QD von ho tro co MT 2 3" xfId="10621" xr:uid="{00000000-0005-0000-0000-00001A180000}"/>
    <cellStyle name="1_Book1_1_Book1_Hoan chinh KH 2012 Von ho tro co MT_Bieu du thao QD von ho tro co MT 2 4" xfId="10622" xr:uid="{00000000-0005-0000-0000-00001B180000}"/>
    <cellStyle name="1_Book1_1_Book1_Hoan chinh KH 2012 Von ho tro co MT_Bieu du thao QD von ho tro co MT 3" xfId="10623" xr:uid="{00000000-0005-0000-0000-00001C180000}"/>
    <cellStyle name="1_Book1_1_Book1_Hoan chinh KH 2012 Von ho tro co MT_Bieu du thao QD von ho tro co MT 3 2" xfId="10624" xr:uid="{00000000-0005-0000-0000-00001D180000}"/>
    <cellStyle name="1_Book1_1_Book1_Hoan chinh KH 2012 Von ho tro co MT_Bieu du thao QD von ho tro co MT 3 3" xfId="10625" xr:uid="{00000000-0005-0000-0000-00001E180000}"/>
    <cellStyle name="1_Book1_1_Book1_Hoan chinh KH 2012 Von ho tro co MT_Bieu du thao QD von ho tro co MT 3 4" xfId="10626" xr:uid="{00000000-0005-0000-0000-00001F180000}"/>
    <cellStyle name="1_Book1_1_Book1_Hoan chinh KH 2012 Von ho tro co MT_Bieu du thao QD von ho tro co MT 4" xfId="10627" xr:uid="{00000000-0005-0000-0000-000020180000}"/>
    <cellStyle name="1_Book1_1_Book1_Hoan chinh KH 2012 Von ho tro co MT_Bieu du thao QD von ho tro co MT 5" xfId="10628" xr:uid="{00000000-0005-0000-0000-000021180000}"/>
    <cellStyle name="1_Book1_1_Book1_Hoan chinh KH 2012 Von ho tro co MT_Bieu du thao QD von ho tro co MT 6" xfId="10629" xr:uid="{00000000-0005-0000-0000-000022180000}"/>
    <cellStyle name="1_Book1_1_Book1_Hoan chinh KH 2012 Von ho tro co MT_Ke hoach 2012 theo doi (giai ngan 30.6.12)" xfId="10630" xr:uid="{00000000-0005-0000-0000-000023180000}"/>
    <cellStyle name="1_Book1_1_Book1_Hoan chinh KH 2012 Von ho tro co MT_Ke hoach 2012 theo doi (giai ngan 30.6.12) 2" xfId="10631" xr:uid="{00000000-0005-0000-0000-000024180000}"/>
    <cellStyle name="1_Book1_1_Book1_Hoan chinh KH 2012 Von ho tro co MT_Ke hoach 2012 theo doi (giai ngan 30.6.12) 2 2" xfId="10632" xr:uid="{00000000-0005-0000-0000-000025180000}"/>
    <cellStyle name="1_Book1_1_Book1_Hoan chinh KH 2012 Von ho tro co MT_Ke hoach 2012 theo doi (giai ngan 30.6.12) 2 3" xfId="10633" xr:uid="{00000000-0005-0000-0000-000026180000}"/>
    <cellStyle name="1_Book1_1_Book1_Hoan chinh KH 2012 Von ho tro co MT_Ke hoach 2012 theo doi (giai ngan 30.6.12) 2 4" xfId="10634" xr:uid="{00000000-0005-0000-0000-000027180000}"/>
    <cellStyle name="1_Book1_1_Book1_Hoan chinh KH 2012 Von ho tro co MT_Ke hoach 2012 theo doi (giai ngan 30.6.12) 3" xfId="10635" xr:uid="{00000000-0005-0000-0000-000028180000}"/>
    <cellStyle name="1_Book1_1_Book1_Hoan chinh KH 2012 Von ho tro co MT_Ke hoach 2012 theo doi (giai ngan 30.6.12) 3 2" xfId="10636" xr:uid="{00000000-0005-0000-0000-000029180000}"/>
    <cellStyle name="1_Book1_1_Book1_Hoan chinh KH 2012 Von ho tro co MT_Ke hoach 2012 theo doi (giai ngan 30.6.12) 3 3" xfId="10637" xr:uid="{00000000-0005-0000-0000-00002A180000}"/>
    <cellStyle name="1_Book1_1_Book1_Hoan chinh KH 2012 Von ho tro co MT_Ke hoach 2012 theo doi (giai ngan 30.6.12) 3 4" xfId="10638" xr:uid="{00000000-0005-0000-0000-00002B180000}"/>
    <cellStyle name="1_Book1_1_Book1_Hoan chinh KH 2012 Von ho tro co MT_Ke hoach 2012 theo doi (giai ngan 30.6.12) 4" xfId="10639" xr:uid="{00000000-0005-0000-0000-00002C180000}"/>
    <cellStyle name="1_Book1_1_Book1_Hoan chinh KH 2012 Von ho tro co MT_Ke hoach 2012 theo doi (giai ngan 30.6.12) 5" xfId="10640" xr:uid="{00000000-0005-0000-0000-00002D180000}"/>
    <cellStyle name="1_Book1_1_Book1_Hoan chinh KH 2012 Von ho tro co MT_Ke hoach 2012 theo doi (giai ngan 30.6.12) 6" xfId="10641" xr:uid="{00000000-0005-0000-0000-00002E180000}"/>
    <cellStyle name="1_Book1_1_Book1_Ke hoach 2012 (theo doi)" xfId="10642" xr:uid="{00000000-0005-0000-0000-00002F180000}"/>
    <cellStyle name="1_Book1_1_Book1_Ke hoach 2012 (theo doi) 2" xfId="10643" xr:uid="{00000000-0005-0000-0000-000030180000}"/>
    <cellStyle name="1_Book1_1_Book1_Ke hoach 2012 (theo doi) 2 2" xfId="10644" xr:uid="{00000000-0005-0000-0000-000031180000}"/>
    <cellStyle name="1_Book1_1_Book1_Ke hoach 2012 (theo doi) 2 3" xfId="10645" xr:uid="{00000000-0005-0000-0000-000032180000}"/>
    <cellStyle name="1_Book1_1_Book1_Ke hoach 2012 (theo doi) 2 4" xfId="10646" xr:uid="{00000000-0005-0000-0000-000033180000}"/>
    <cellStyle name="1_Book1_1_Book1_Ke hoach 2012 (theo doi) 3" xfId="10647" xr:uid="{00000000-0005-0000-0000-000034180000}"/>
    <cellStyle name="1_Book1_1_Book1_Ke hoach 2012 (theo doi) 3 2" xfId="10648" xr:uid="{00000000-0005-0000-0000-000035180000}"/>
    <cellStyle name="1_Book1_1_Book1_Ke hoach 2012 (theo doi) 3 3" xfId="10649" xr:uid="{00000000-0005-0000-0000-000036180000}"/>
    <cellStyle name="1_Book1_1_Book1_Ke hoach 2012 (theo doi) 3 4" xfId="10650" xr:uid="{00000000-0005-0000-0000-000037180000}"/>
    <cellStyle name="1_Book1_1_Book1_Ke hoach 2012 (theo doi) 4" xfId="10651" xr:uid="{00000000-0005-0000-0000-000038180000}"/>
    <cellStyle name="1_Book1_1_Book1_Ke hoach 2012 (theo doi) 5" xfId="10652" xr:uid="{00000000-0005-0000-0000-000039180000}"/>
    <cellStyle name="1_Book1_1_Book1_Ke hoach 2012 (theo doi) 6" xfId="10653" xr:uid="{00000000-0005-0000-0000-00003A180000}"/>
    <cellStyle name="1_Book1_1_Book1_Ke hoach 2012 theo doi (giai ngan 30.6.12)" xfId="10654" xr:uid="{00000000-0005-0000-0000-00003B180000}"/>
    <cellStyle name="1_Book1_1_Book1_Ke hoach 2012 theo doi (giai ngan 30.6.12) 2" xfId="10655" xr:uid="{00000000-0005-0000-0000-00003C180000}"/>
    <cellStyle name="1_Book1_1_Book1_Ke hoach 2012 theo doi (giai ngan 30.6.12) 2 2" xfId="10656" xr:uid="{00000000-0005-0000-0000-00003D180000}"/>
    <cellStyle name="1_Book1_1_Book1_Ke hoach 2012 theo doi (giai ngan 30.6.12) 2 3" xfId="10657" xr:uid="{00000000-0005-0000-0000-00003E180000}"/>
    <cellStyle name="1_Book1_1_Book1_Ke hoach 2012 theo doi (giai ngan 30.6.12) 2 4" xfId="10658" xr:uid="{00000000-0005-0000-0000-00003F180000}"/>
    <cellStyle name="1_Book1_1_Book1_Ke hoach 2012 theo doi (giai ngan 30.6.12) 3" xfId="10659" xr:uid="{00000000-0005-0000-0000-000040180000}"/>
    <cellStyle name="1_Book1_1_Book1_Ke hoach 2012 theo doi (giai ngan 30.6.12) 3 2" xfId="10660" xr:uid="{00000000-0005-0000-0000-000041180000}"/>
    <cellStyle name="1_Book1_1_Book1_Ke hoach 2012 theo doi (giai ngan 30.6.12) 3 3" xfId="10661" xr:uid="{00000000-0005-0000-0000-000042180000}"/>
    <cellStyle name="1_Book1_1_Book1_Ke hoach 2012 theo doi (giai ngan 30.6.12) 3 4" xfId="10662" xr:uid="{00000000-0005-0000-0000-000043180000}"/>
    <cellStyle name="1_Book1_1_Book1_Ke hoach 2012 theo doi (giai ngan 30.6.12) 4" xfId="10663" xr:uid="{00000000-0005-0000-0000-000044180000}"/>
    <cellStyle name="1_Book1_1_Book1_Ke hoach 2012 theo doi (giai ngan 30.6.12) 5" xfId="10664" xr:uid="{00000000-0005-0000-0000-000045180000}"/>
    <cellStyle name="1_Book1_1_Book1_Ke hoach 2012 theo doi (giai ngan 30.6.12) 6" xfId="10665" xr:uid="{00000000-0005-0000-0000-000046180000}"/>
    <cellStyle name="1_Book1_1_Dang ky phan khai von ODA (gui Bo)" xfId="10666" xr:uid="{00000000-0005-0000-0000-000047180000}"/>
    <cellStyle name="1_Book1_1_Dang ky phan khai von ODA (gui Bo) 2" xfId="10667" xr:uid="{00000000-0005-0000-0000-000048180000}"/>
    <cellStyle name="1_Book1_1_Dang ky phan khai von ODA (gui Bo) 2 2" xfId="10668" xr:uid="{00000000-0005-0000-0000-000049180000}"/>
    <cellStyle name="1_Book1_1_Dang ky phan khai von ODA (gui Bo) 2 3" xfId="10669" xr:uid="{00000000-0005-0000-0000-00004A180000}"/>
    <cellStyle name="1_Book1_1_Dang ky phan khai von ODA (gui Bo) 2 4" xfId="10670" xr:uid="{00000000-0005-0000-0000-00004B180000}"/>
    <cellStyle name="1_Book1_1_Dang ky phan khai von ODA (gui Bo) 3" xfId="10671" xr:uid="{00000000-0005-0000-0000-00004C180000}"/>
    <cellStyle name="1_Book1_1_Dang ky phan khai von ODA (gui Bo) 4" xfId="10672" xr:uid="{00000000-0005-0000-0000-00004D180000}"/>
    <cellStyle name="1_Book1_1_Dang ky phan khai von ODA (gui Bo) 5" xfId="10673" xr:uid="{00000000-0005-0000-0000-00004E180000}"/>
    <cellStyle name="1_Book1_1_Dang ky phan khai von ODA (gui Bo)_BC von DTPT 6 thang 2012" xfId="10674" xr:uid="{00000000-0005-0000-0000-00004F180000}"/>
    <cellStyle name="1_Book1_1_Dang ky phan khai von ODA (gui Bo)_BC von DTPT 6 thang 2012 2" xfId="10675" xr:uid="{00000000-0005-0000-0000-000050180000}"/>
    <cellStyle name="1_Book1_1_Dang ky phan khai von ODA (gui Bo)_BC von DTPT 6 thang 2012 2 2" xfId="10676" xr:uid="{00000000-0005-0000-0000-000051180000}"/>
    <cellStyle name="1_Book1_1_Dang ky phan khai von ODA (gui Bo)_BC von DTPT 6 thang 2012 2 3" xfId="10677" xr:uid="{00000000-0005-0000-0000-000052180000}"/>
    <cellStyle name="1_Book1_1_Dang ky phan khai von ODA (gui Bo)_BC von DTPT 6 thang 2012 2 4" xfId="10678" xr:uid="{00000000-0005-0000-0000-000053180000}"/>
    <cellStyle name="1_Book1_1_Dang ky phan khai von ODA (gui Bo)_BC von DTPT 6 thang 2012 3" xfId="10679" xr:uid="{00000000-0005-0000-0000-000054180000}"/>
    <cellStyle name="1_Book1_1_Dang ky phan khai von ODA (gui Bo)_BC von DTPT 6 thang 2012 4" xfId="10680" xr:uid="{00000000-0005-0000-0000-000055180000}"/>
    <cellStyle name="1_Book1_1_Dang ky phan khai von ODA (gui Bo)_BC von DTPT 6 thang 2012 5" xfId="10681" xr:uid="{00000000-0005-0000-0000-000056180000}"/>
    <cellStyle name="1_Book1_1_Dang ky phan khai von ODA (gui Bo)_Bieu du thao QD von ho tro co MT" xfId="10682" xr:uid="{00000000-0005-0000-0000-000057180000}"/>
    <cellStyle name="1_Book1_1_Dang ky phan khai von ODA (gui Bo)_Bieu du thao QD von ho tro co MT 2" xfId="10683" xr:uid="{00000000-0005-0000-0000-000058180000}"/>
    <cellStyle name="1_Book1_1_Dang ky phan khai von ODA (gui Bo)_Bieu du thao QD von ho tro co MT 2 2" xfId="10684" xr:uid="{00000000-0005-0000-0000-000059180000}"/>
    <cellStyle name="1_Book1_1_Dang ky phan khai von ODA (gui Bo)_Bieu du thao QD von ho tro co MT 2 3" xfId="10685" xr:uid="{00000000-0005-0000-0000-00005A180000}"/>
    <cellStyle name="1_Book1_1_Dang ky phan khai von ODA (gui Bo)_Bieu du thao QD von ho tro co MT 2 4" xfId="10686" xr:uid="{00000000-0005-0000-0000-00005B180000}"/>
    <cellStyle name="1_Book1_1_Dang ky phan khai von ODA (gui Bo)_Bieu du thao QD von ho tro co MT 3" xfId="10687" xr:uid="{00000000-0005-0000-0000-00005C180000}"/>
    <cellStyle name="1_Book1_1_Dang ky phan khai von ODA (gui Bo)_Bieu du thao QD von ho tro co MT 4" xfId="10688" xr:uid="{00000000-0005-0000-0000-00005D180000}"/>
    <cellStyle name="1_Book1_1_Dang ky phan khai von ODA (gui Bo)_Bieu du thao QD von ho tro co MT 5" xfId="10689" xr:uid="{00000000-0005-0000-0000-00005E180000}"/>
    <cellStyle name="1_Book1_1_Dang ky phan khai von ODA (gui Bo)_Ke hoach 2012 theo doi (giai ngan 30.6.12)" xfId="10690" xr:uid="{00000000-0005-0000-0000-00005F180000}"/>
    <cellStyle name="1_Book1_1_Dang ky phan khai von ODA (gui Bo)_Ke hoach 2012 theo doi (giai ngan 30.6.12) 2" xfId="10691" xr:uid="{00000000-0005-0000-0000-000060180000}"/>
    <cellStyle name="1_Book1_1_Dang ky phan khai von ODA (gui Bo)_Ke hoach 2012 theo doi (giai ngan 30.6.12) 2 2" xfId="10692" xr:uid="{00000000-0005-0000-0000-000061180000}"/>
    <cellStyle name="1_Book1_1_Dang ky phan khai von ODA (gui Bo)_Ke hoach 2012 theo doi (giai ngan 30.6.12) 2 3" xfId="10693" xr:uid="{00000000-0005-0000-0000-000062180000}"/>
    <cellStyle name="1_Book1_1_Dang ky phan khai von ODA (gui Bo)_Ke hoach 2012 theo doi (giai ngan 30.6.12) 2 4" xfId="10694" xr:uid="{00000000-0005-0000-0000-000063180000}"/>
    <cellStyle name="1_Book1_1_Dang ky phan khai von ODA (gui Bo)_Ke hoach 2012 theo doi (giai ngan 30.6.12) 3" xfId="10695" xr:uid="{00000000-0005-0000-0000-000064180000}"/>
    <cellStyle name="1_Book1_1_Dang ky phan khai von ODA (gui Bo)_Ke hoach 2012 theo doi (giai ngan 30.6.12) 4" xfId="10696" xr:uid="{00000000-0005-0000-0000-000065180000}"/>
    <cellStyle name="1_Book1_1_Dang ky phan khai von ODA (gui Bo)_Ke hoach 2012 theo doi (giai ngan 30.6.12) 5" xfId="10697" xr:uid="{00000000-0005-0000-0000-000066180000}"/>
    <cellStyle name="1_Book1_1_Ke hoach 2012 (theo doi)" xfId="10698" xr:uid="{00000000-0005-0000-0000-000067180000}"/>
    <cellStyle name="1_Book1_1_Ke hoach 2012 (theo doi) 2" xfId="10699" xr:uid="{00000000-0005-0000-0000-000068180000}"/>
    <cellStyle name="1_Book1_1_Ke hoach 2012 (theo doi) 2 2" xfId="10700" xr:uid="{00000000-0005-0000-0000-000069180000}"/>
    <cellStyle name="1_Book1_1_Ke hoach 2012 (theo doi) 2 3" xfId="10701" xr:uid="{00000000-0005-0000-0000-00006A180000}"/>
    <cellStyle name="1_Book1_1_Ke hoach 2012 (theo doi) 2 4" xfId="10702" xr:uid="{00000000-0005-0000-0000-00006B180000}"/>
    <cellStyle name="1_Book1_1_Ke hoach 2012 (theo doi) 3" xfId="10703" xr:uid="{00000000-0005-0000-0000-00006C180000}"/>
    <cellStyle name="1_Book1_1_Ke hoach 2012 (theo doi) 4" xfId="10704" xr:uid="{00000000-0005-0000-0000-00006D180000}"/>
    <cellStyle name="1_Book1_1_Ke hoach 2012 (theo doi) 5" xfId="10705" xr:uid="{00000000-0005-0000-0000-00006E180000}"/>
    <cellStyle name="1_Book1_1_Ke hoach 2012 theo doi (giai ngan 30.6.12)" xfId="10706" xr:uid="{00000000-0005-0000-0000-00006F180000}"/>
    <cellStyle name="1_Book1_1_Ke hoach 2012 theo doi (giai ngan 30.6.12) 2" xfId="10707" xr:uid="{00000000-0005-0000-0000-000070180000}"/>
    <cellStyle name="1_Book1_1_Ke hoach 2012 theo doi (giai ngan 30.6.12) 2 2" xfId="10708" xr:uid="{00000000-0005-0000-0000-000071180000}"/>
    <cellStyle name="1_Book1_1_Ke hoach 2012 theo doi (giai ngan 30.6.12) 2 3" xfId="10709" xr:uid="{00000000-0005-0000-0000-000072180000}"/>
    <cellStyle name="1_Book1_1_Ke hoach 2012 theo doi (giai ngan 30.6.12) 2 4" xfId="10710" xr:uid="{00000000-0005-0000-0000-000073180000}"/>
    <cellStyle name="1_Book1_1_Ke hoach 2012 theo doi (giai ngan 30.6.12) 3" xfId="10711" xr:uid="{00000000-0005-0000-0000-000074180000}"/>
    <cellStyle name="1_Book1_1_Ke hoach 2012 theo doi (giai ngan 30.6.12) 4" xfId="10712" xr:uid="{00000000-0005-0000-0000-000075180000}"/>
    <cellStyle name="1_Book1_1_Ke hoach 2012 theo doi (giai ngan 30.6.12) 5" xfId="10713" xr:uid="{00000000-0005-0000-0000-000076180000}"/>
    <cellStyle name="1_Book1_1_KH TPCP vung TNB (03-1-2012)" xfId="1158" xr:uid="{00000000-0005-0000-0000-000077180000}"/>
    <cellStyle name="1_Book1_1_Tong hop theo doi von TPCP (BC)" xfId="10714" xr:uid="{00000000-0005-0000-0000-000078180000}"/>
    <cellStyle name="1_Book1_1_Tong hop theo doi von TPCP (BC) 2" xfId="10715" xr:uid="{00000000-0005-0000-0000-000079180000}"/>
    <cellStyle name="1_Book1_1_Tong hop theo doi von TPCP (BC) 2 2" xfId="10716" xr:uid="{00000000-0005-0000-0000-00007A180000}"/>
    <cellStyle name="1_Book1_1_Tong hop theo doi von TPCP (BC) 2 3" xfId="10717" xr:uid="{00000000-0005-0000-0000-00007B180000}"/>
    <cellStyle name="1_Book1_1_Tong hop theo doi von TPCP (BC) 2 4" xfId="10718" xr:uid="{00000000-0005-0000-0000-00007C180000}"/>
    <cellStyle name="1_Book1_1_Tong hop theo doi von TPCP (BC) 3" xfId="10719" xr:uid="{00000000-0005-0000-0000-00007D180000}"/>
    <cellStyle name="1_Book1_1_Tong hop theo doi von TPCP (BC) 4" xfId="10720" xr:uid="{00000000-0005-0000-0000-00007E180000}"/>
    <cellStyle name="1_Book1_1_Tong hop theo doi von TPCP (BC) 5" xfId="10721" xr:uid="{00000000-0005-0000-0000-00007F180000}"/>
    <cellStyle name="1_Book1_1_Tong hop theo doi von TPCP (BC)_BC von DTPT 6 thang 2012" xfId="10722" xr:uid="{00000000-0005-0000-0000-000080180000}"/>
    <cellStyle name="1_Book1_1_Tong hop theo doi von TPCP (BC)_BC von DTPT 6 thang 2012 2" xfId="10723" xr:uid="{00000000-0005-0000-0000-000081180000}"/>
    <cellStyle name="1_Book1_1_Tong hop theo doi von TPCP (BC)_BC von DTPT 6 thang 2012 2 2" xfId="10724" xr:uid="{00000000-0005-0000-0000-000082180000}"/>
    <cellStyle name="1_Book1_1_Tong hop theo doi von TPCP (BC)_BC von DTPT 6 thang 2012 2 3" xfId="10725" xr:uid="{00000000-0005-0000-0000-000083180000}"/>
    <cellStyle name="1_Book1_1_Tong hop theo doi von TPCP (BC)_BC von DTPT 6 thang 2012 2 4" xfId="10726" xr:uid="{00000000-0005-0000-0000-000084180000}"/>
    <cellStyle name="1_Book1_1_Tong hop theo doi von TPCP (BC)_BC von DTPT 6 thang 2012 3" xfId="10727" xr:uid="{00000000-0005-0000-0000-000085180000}"/>
    <cellStyle name="1_Book1_1_Tong hop theo doi von TPCP (BC)_BC von DTPT 6 thang 2012 4" xfId="10728" xr:uid="{00000000-0005-0000-0000-000086180000}"/>
    <cellStyle name="1_Book1_1_Tong hop theo doi von TPCP (BC)_BC von DTPT 6 thang 2012 5" xfId="10729" xr:uid="{00000000-0005-0000-0000-000087180000}"/>
    <cellStyle name="1_Book1_1_Tong hop theo doi von TPCP (BC)_Bieu du thao QD von ho tro co MT" xfId="10730" xr:uid="{00000000-0005-0000-0000-000088180000}"/>
    <cellStyle name="1_Book1_1_Tong hop theo doi von TPCP (BC)_Bieu du thao QD von ho tro co MT 2" xfId="10731" xr:uid="{00000000-0005-0000-0000-000089180000}"/>
    <cellStyle name="1_Book1_1_Tong hop theo doi von TPCP (BC)_Bieu du thao QD von ho tro co MT 2 2" xfId="10732" xr:uid="{00000000-0005-0000-0000-00008A180000}"/>
    <cellStyle name="1_Book1_1_Tong hop theo doi von TPCP (BC)_Bieu du thao QD von ho tro co MT 2 3" xfId="10733" xr:uid="{00000000-0005-0000-0000-00008B180000}"/>
    <cellStyle name="1_Book1_1_Tong hop theo doi von TPCP (BC)_Bieu du thao QD von ho tro co MT 2 4" xfId="10734" xr:uid="{00000000-0005-0000-0000-00008C180000}"/>
    <cellStyle name="1_Book1_1_Tong hop theo doi von TPCP (BC)_Bieu du thao QD von ho tro co MT 3" xfId="10735" xr:uid="{00000000-0005-0000-0000-00008D180000}"/>
    <cellStyle name="1_Book1_1_Tong hop theo doi von TPCP (BC)_Bieu du thao QD von ho tro co MT 4" xfId="10736" xr:uid="{00000000-0005-0000-0000-00008E180000}"/>
    <cellStyle name="1_Book1_1_Tong hop theo doi von TPCP (BC)_Bieu du thao QD von ho tro co MT 5" xfId="10737" xr:uid="{00000000-0005-0000-0000-00008F180000}"/>
    <cellStyle name="1_Book1_1_Tong hop theo doi von TPCP (BC)_Ke hoach 2012 (theo doi)" xfId="10738" xr:uid="{00000000-0005-0000-0000-000090180000}"/>
    <cellStyle name="1_Book1_1_Tong hop theo doi von TPCP (BC)_Ke hoach 2012 (theo doi) 2" xfId="10739" xr:uid="{00000000-0005-0000-0000-000091180000}"/>
    <cellStyle name="1_Book1_1_Tong hop theo doi von TPCP (BC)_Ke hoach 2012 (theo doi) 2 2" xfId="10740" xr:uid="{00000000-0005-0000-0000-000092180000}"/>
    <cellStyle name="1_Book1_1_Tong hop theo doi von TPCP (BC)_Ke hoach 2012 (theo doi) 2 3" xfId="10741" xr:uid="{00000000-0005-0000-0000-000093180000}"/>
    <cellStyle name="1_Book1_1_Tong hop theo doi von TPCP (BC)_Ke hoach 2012 (theo doi) 2 4" xfId="10742" xr:uid="{00000000-0005-0000-0000-000094180000}"/>
    <cellStyle name="1_Book1_1_Tong hop theo doi von TPCP (BC)_Ke hoach 2012 (theo doi) 3" xfId="10743" xr:uid="{00000000-0005-0000-0000-000095180000}"/>
    <cellStyle name="1_Book1_1_Tong hop theo doi von TPCP (BC)_Ke hoach 2012 (theo doi) 4" xfId="10744" xr:uid="{00000000-0005-0000-0000-000096180000}"/>
    <cellStyle name="1_Book1_1_Tong hop theo doi von TPCP (BC)_Ke hoach 2012 (theo doi) 5" xfId="10745" xr:uid="{00000000-0005-0000-0000-000097180000}"/>
    <cellStyle name="1_Book1_1_Tong hop theo doi von TPCP (BC)_Ke hoach 2012 theo doi (giai ngan 30.6.12)" xfId="10746" xr:uid="{00000000-0005-0000-0000-000098180000}"/>
    <cellStyle name="1_Book1_1_Tong hop theo doi von TPCP (BC)_Ke hoach 2012 theo doi (giai ngan 30.6.12) 2" xfId="10747" xr:uid="{00000000-0005-0000-0000-000099180000}"/>
    <cellStyle name="1_Book1_1_Tong hop theo doi von TPCP (BC)_Ke hoach 2012 theo doi (giai ngan 30.6.12) 2 2" xfId="10748" xr:uid="{00000000-0005-0000-0000-00009A180000}"/>
    <cellStyle name="1_Book1_1_Tong hop theo doi von TPCP (BC)_Ke hoach 2012 theo doi (giai ngan 30.6.12) 2 3" xfId="10749" xr:uid="{00000000-0005-0000-0000-00009B180000}"/>
    <cellStyle name="1_Book1_1_Tong hop theo doi von TPCP (BC)_Ke hoach 2012 theo doi (giai ngan 30.6.12) 2 4" xfId="10750" xr:uid="{00000000-0005-0000-0000-00009C180000}"/>
    <cellStyle name="1_Book1_1_Tong hop theo doi von TPCP (BC)_Ke hoach 2012 theo doi (giai ngan 30.6.12) 3" xfId="10751" xr:uid="{00000000-0005-0000-0000-00009D180000}"/>
    <cellStyle name="1_Book1_1_Tong hop theo doi von TPCP (BC)_Ke hoach 2012 theo doi (giai ngan 30.6.12) 4" xfId="10752" xr:uid="{00000000-0005-0000-0000-00009E180000}"/>
    <cellStyle name="1_Book1_1_Tong hop theo doi von TPCP (BC)_Ke hoach 2012 theo doi (giai ngan 30.6.12) 5" xfId="10753" xr:uid="{00000000-0005-0000-0000-00009F180000}"/>
    <cellStyle name="1_Book1_2" xfId="10754" xr:uid="{00000000-0005-0000-0000-0000A0180000}"/>
    <cellStyle name="1_Book1_2 2" xfId="10755" xr:uid="{00000000-0005-0000-0000-0000A1180000}"/>
    <cellStyle name="1_Book1_2 2 2" xfId="10756" xr:uid="{00000000-0005-0000-0000-0000A2180000}"/>
    <cellStyle name="1_Book1_2 2 3" xfId="10757" xr:uid="{00000000-0005-0000-0000-0000A3180000}"/>
    <cellStyle name="1_Book1_2 2 4" xfId="10758" xr:uid="{00000000-0005-0000-0000-0000A4180000}"/>
    <cellStyle name="1_Book1_2 3" xfId="10759" xr:uid="{00000000-0005-0000-0000-0000A5180000}"/>
    <cellStyle name="1_Book1_2 3 2" xfId="10760" xr:uid="{00000000-0005-0000-0000-0000A6180000}"/>
    <cellStyle name="1_Book1_2 3 3" xfId="10761" xr:uid="{00000000-0005-0000-0000-0000A7180000}"/>
    <cellStyle name="1_Book1_2 3 4" xfId="10762" xr:uid="{00000000-0005-0000-0000-0000A8180000}"/>
    <cellStyle name="1_Book1_2 4" xfId="10763" xr:uid="{00000000-0005-0000-0000-0000A9180000}"/>
    <cellStyle name="1_Book1_2 5" xfId="10764" xr:uid="{00000000-0005-0000-0000-0000AA180000}"/>
    <cellStyle name="1_Book1_2 6" xfId="10765" xr:uid="{00000000-0005-0000-0000-0000AB180000}"/>
    <cellStyle name="1_Book1_2_BC von DTPT 6 thang 2012" xfId="10766" xr:uid="{00000000-0005-0000-0000-0000AC180000}"/>
    <cellStyle name="1_Book1_2_BC von DTPT 6 thang 2012 2" xfId="10767" xr:uid="{00000000-0005-0000-0000-0000AD180000}"/>
    <cellStyle name="1_Book1_2_BC von DTPT 6 thang 2012 2 2" xfId="10768" xr:uid="{00000000-0005-0000-0000-0000AE180000}"/>
    <cellStyle name="1_Book1_2_BC von DTPT 6 thang 2012 2 3" xfId="10769" xr:uid="{00000000-0005-0000-0000-0000AF180000}"/>
    <cellStyle name="1_Book1_2_BC von DTPT 6 thang 2012 2 4" xfId="10770" xr:uid="{00000000-0005-0000-0000-0000B0180000}"/>
    <cellStyle name="1_Book1_2_BC von DTPT 6 thang 2012 3" xfId="10771" xr:uid="{00000000-0005-0000-0000-0000B1180000}"/>
    <cellStyle name="1_Book1_2_BC von DTPT 6 thang 2012 3 2" xfId="10772" xr:uid="{00000000-0005-0000-0000-0000B2180000}"/>
    <cellStyle name="1_Book1_2_BC von DTPT 6 thang 2012 3 3" xfId="10773" xr:uid="{00000000-0005-0000-0000-0000B3180000}"/>
    <cellStyle name="1_Book1_2_BC von DTPT 6 thang 2012 3 4" xfId="10774" xr:uid="{00000000-0005-0000-0000-0000B4180000}"/>
    <cellStyle name="1_Book1_2_BC von DTPT 6 thang 2012 4" xfId="10775" xr:uid="{00000000-0005-0000-0000-0000B5180000}"/>
    <cellStyle name="1_Book1_2_BC von DTPT 6 thang 2012 5" xfId="10776" xr:uid="{00000000-0005-0000-0000-0000B6180000}"/>
    <cellStyle name="1_Book1_2_BC von DTPT 6 thang 2012 6" xfId="10777" xr:uid="{00000000-0005-0000-0000-0000B7180000}"/>
    <cellStyle name="1_Book1_2_Bieu du thao QD von ho tro co MT" xfId="10778" xr:uid="{00000000-0005-0000-0000-0000B8180000}"/>
    <cellStyle name="1_Book1_2_Bieu du thao QD von ho tro co MT 2" xfId="10779" xr:uid="{00000000-0005-0000-0000-0000B9180000}"/>
    <cellStyle name="1_Book1_2_Bieu du thao QD von ho tro co MT 2 2" xfId="10780" xr:uid="{00000000-0005-0000-0000-0000BA180000}"/>
    <cellStyle name="1_Book1_2_Bieu du thao QD von ho tro co MT 2 3" xfId="10781" xr:uid="{00000000-0005-0000-0000-0000BB180000}"/>
    <cellStyle name="1_Book1_2_Bieu du thao QD von ho tro co MT 2 4" xfId="10782" xr:uid="{00000000-0005-0000-0000-0000BC180000}"/>
    <cellStyle name="1_Book1_2_Bieu du thao QD von ho tro co MT 3" xfId="10783" xr:uid="{00000000-0005-0000-0000-0000BD180000}"/>
    <cellStyle name="1_Book1_2_Bieu du thao QD von ho tro co MT 3 2" xfId="10784" xr:uid="{00000000-0005-0000-0000-0000BE180000}"/>
    <cellStyle name="1_Book1_2_Bieu du thao QD von ho tro co MT 3 3" xfId="10785" xr:uid="{00000000-0005-0000-0000-0000BF180000}"/>
    <cellStyle name="1_Book1_2_Bieu du thao QD von ho tro co MT 3 4" xfId="10786" xr:uid="{00000000-0005-0000-0000-0000C0180000}"/>
    <cellStyle name="1_Book1_2_Bieu du thao QD von ho tro co MT 4" xfId="10787" xr:uid="{00000000-0005-0000-0000-0000C1180000}"/>
    <cellStyle name="1_Book1_2_Bieu du thao QD von ho tro co MT 5" xfId="10788" xr:uid="{00000000-0005-0000-0000-0000C2180000}"/>
    <cellStyle name="1_Book1_2_Bieu du thao QD von ho tro co MT 6" xfId="10789" xr:uid="{00000000-0005-0000-0000-0000C3180000}"/>
    <cellStyle name="1_Book1_2_Hoan chinh KH 2012 (o nha)" xfId="10790" xr:uid="{00000000-0005-0000-0000-0000C4180000}"/>
    <cellStyle name="1_Book1_2_Hoan chinh KH 2012 (o nha) 2" xfId="10791" xr:uid="{00000000-0005-0000-0000-0000C5180000}"/>
    <cellStyle name="1_Book1_2_Hoan chinh KH 2012 (o nha) 2 2" xfId="10792" xr:uid="{00000000-0005-0000-0000-0000C6180000}"/>
    <cellStyle name="1_Book1_2_Hoan chinh KH 2012 (o nha) 2 3" xfId="10793" xr:uid="{00000000-0005-0000-0000-0000C7180000}"/>
    <cellStyle name="1_Book1_2_Hoan chinh KH 2012 (o nha) 2 4" xfId="10794" xr:uid="{00000000-0005-0000-0000-0000C8180000}"/>
    <cellStyle name="1_Book1_2_Hoan chinh KH 2012 (o nha) 3" xfId="10795" xr:uid="{00000000-0005-0000-0000-0000C9180000}"/>
    <cellStyle name="1_Book1_2_Hoan chinh KH 2012 (o nha) 3 2" xfId="10796" xr:uid="{00000000-0005-0000-0000-0000CA180000}"/>
    <cellStyle name="1_Book1_2_Hoan chinh KH 2012 (o nha) 3 3" xfId="10797" xr:uid="{00000000-0005-0000-0000-0000CB180000}"/>
    <cellStyle name="1_Book1_2_Hoan chinh KH 2012 (o nha) 3 4" xfId="10798" xr:uid="{00000000-0005-0000-0000-0000CC180000}"/>
    <cellStyle name="1_Book1_2_Hoan chinh KH 2012 (o nha) 4" xfId="10799" xr:uid="{00000000-0005-0000-0000-0000CD180000}"/>
    <cellStyle name="1_Book1_2_Hoan chinh KH 2012 (o nha) 5" xfId="10800" xr:uid="{00000000-0005-0000-0000-0000CE180000}"/>
    <cellStyle name="1_Book1_2_Hoan chinh KH 2012 (o nha) 6" xfId="10801" xr:uid="{00000000-0005-0000-0000-0000CF180000}"/>
    <cellStyle name="1_Book1_2_Hoan chinh KH 2012 (o nha)_Bao cao giai ngan quy I" xfId="10802" xr:uid="{00000000-0005-0000-0000-0000D0180000}"/>
    <cellStyle name="1_Book1_2_Hoan chinh KH 2012 (o nha)_Bao cao giai ngan quy I 2" xfId="10803" xr:uid="{00000000-0005-0000-0000-0000D1180000}"/>
    <cellStyle name="1_Book1_2_Hoan chinh KH 2012 (o nha)_Bao cao giai ngan quy I 2 2" xfId="10804" xr:uid="{00000000-0005-0000-0000-0000D2180000}"/>
    <cellStyle name="1_Book1_2_Hoan chinh KH 2012 (o nha)_Bao cao giai ngan quy I 2 3" xfId="10805" xr:uid="{00000000-0005-0000-0000-0000D3180000}"/>
    <cellStyle name="1_Book1_2_Hoan chinh KH 2012 (o nha)_Bao cao giai ngan quy I 2 4" xfId="10806" xr:uid="{00000000-0005-0000-0000-0000D4180000}"/>
    <cellStyle name="1_Book1_2_Hoan chinh KH 2012 (o nha)_Bao cao giai ngan quy I 3" xfId="10807" xr:uid="{00000000-0005-0000-0000-0000D5180000}"/>
    <cellStyle name="1_Book1_2_Hoan chinh KH 2012 (o nha)_Bao cao giai ngan quy I 3 2" xfId="10808" xr:uid="{00000000-0005-0000-0000-0000D6180000}"/>
    <cellStyle name="1_Book1_2_Hoan chinh KH 2012 (o nha)_Bao cao giai ngan quy I 3 3" xfId="10809" xr:uid="{00000000-0005-0000-0000-0000D7180000}"/>
    <cellStyle name="1_Book1_2_Hoan chinh KH 2012 (o nha)_Bao cao giai ngan quy I 3 4" xfId="10810" xr:uid="{00000000-0005-0000-0000-0000D8180000}"/>
    <cellStyle name="1_Book1_2_Hoan chinh KH 2012 (o nha)_Bao cao giai ngan quy I 4" xfId="10811" xr:uid="{00000000-0005-0000-0000-0000D9180000}"/>
    <cellStyle name="1_Book1_2_Hoan chinh KH 2012 (o nha)_Bao cao giai ngan quy I 5" xfId="10812" xr:uid="{00000000-0005-0000-0000-0000DA180000}"/>
    <cellStyle name="1_Book1_2_Hoan chinh KH 2012 (o nha)_Bao cao giai ngan quy I 6" xfId="10813" xr:uid="{00000000-0005-0000-0000-0000DB180000}"/>
    <cellStyle name="1_Book1_2_Hoan chinh KH 2012 (o nha)_BC von DTPT 6 thang 2012" xfId="10814" xr:uid="{00000000-0005-0000-0000-0000DC180000}"/>
    <cellStyle name="1_Book1_2_Hoan chinh KH 2012 (o nha)_BC von DTPT 6 thang 2012 2" xfId="10815" xr:uid="{00000000-0005-0000-0000-0000DD180000}"/>
    <cellStyle name="1_Book1_2_Hoan chinh KH 2012 (o nha)_BC von DTPT 6 thang 2012 2 2" xfId="10816" xr:uid="{00000000-0005-0000-0000-0000DE180000}"/>
    <cellStyle name="1_Book1_2_Hoan chinh KH 2012 (o nha)_BC von DTPT 6 thang 2012 2 3" xfId="10817" xr:uid="{00000000-0005-0000-0000-0000DF180000}"/>
    <cellStyle name="1_Book1_2_Hoan chinh KH 2012 (o nha)_BC von DTPT 6 thang 2012 2 4" xfId="10818" xr:uid="{00000000-0005-0000-0000-0000E0180000}"/>
    <cellStyle name="1_Book1_2_Hoan chinh KH 2012 (o nha)_BC von DTPT 6 thang 2012 3" xfId="10819" xr:uid="{00000000-0005-0000-0000-0000E1180000}"/>
    <cellStyle name="1_Book1_2_Hoan chinh KH 2012 (o nha)_BC von DTPT 6 thang 2012 3 2" xfId="10820" xr:uid="{00000000-0005-0000-0000-0000E2180000}"/>
    <cellStyle name="1_Book1_2_Hoan chinh KH 2012 (o nha)_BC von DTPT 6 thang 2012 3 3" xfId="10821" xr:uid="{00000000-0005-0000-0000-0000E3180000}"/>
    <cellStyle name="1_Book1_2_Hoan chinh KH 2012 (o nha)_BC von DTPT 6 thang 2012 3 4" xfId="10822" xr:uid="{00000000-0005-0000-0000-0000E4180000}"/>
    <cellStyle name="1_Book1_2_Hoan chinh KH 2012 (o nha)_BC von DTPT 6 thang 2012 4" xfId="10823" xr:uid="{00000000-0005-0000-0000-0000E5180000}"/>
    <cellStyle name="1_Book1_2_Hoan chinh KH 2012 (o nha)_BC von DTPT 6 thang 2012 5" xfId="10824" xr:uid="{00000000-0005-0000-0000-0000E6180000}"/>
    <cellStyle name="1_Book1_2_Hoan chinh KH 2012 (o nha)_BC von DTPT 6 thang 2012 6" xfId="10825" xr:uid="{00000000-0005-0000-0000-0000E7180000}"/>
    <cellStyle name="1_Book1_2_Hoan chinh KH 2012 (o nha)_Bieu du thao QD von ho tro co MT" xfId="10826" xr:uid="{00000000-0005-0000-0000-0000E8180000}"/>
    <cellStyle name="1_Book1_2_Hoan chinh KH 2012 (o nha)_Bieu du thao QD von ho tro co MT 2" xfId="10827" xr:uid="{00000000-0005-0000-0000-0000E9180000}"/>
    <cellStyle name="1_Book1_2_Hoan chinh KH 2012 (o nha)_Bieu du thao QD von ho tro co MT 2 2" xfId="10828" xr:uid="{00000000-0005-0000-0000-0000EA180000}"/>
    <cellStyle name="1_Book1_2_Hoan chinh KH 2012 (o nha)_Bieu du thao QD von ho tro co MT 2 3" xfId="10829" xr:uid="{00000000-0005-0000-0000-0000EB180000}"/>
    <cellStyle name="1_Book1_2_Hoan chinh KH 2012 (o nha)_Bieu du thao QD von ho tro co MT 2 4" xfId="10830" xr:uid="{00000000-0005-0000-0000-0000EC180000}"/>
    <cellStyle name="1_Book1_2_Hoan chinh KH 2012 (o nha)_Bieu du thao QD von ho tro co MT 3" xfId="10831" xr:uid="{00000000-0005-0000-0000-0000ED180000}"/>
    <cellStyle name="1_Book1_2_Hoan chinh KH 2012 (o nha)_Bieu du thao QD von ho tro co MT 3 2" xfId="10832" xr:uid="{00000000-0005-0000-0000-0000EE180000}"/>
    <cellStyle name="1_Book1_2_Hoan chinh KH 2012 (o nha)_Bieu du thao QD von ho tro co MT 3 3" xfId="10833" xr:uid="{00000000-0005-0000-0000-0000EF180000}"/>
    <cellStyle name="1_Book1_2_Hoan chinh KH 2012 (o nha)_Bieu du thao QD von ho tro co MT 3 4" xfId="10834" xr:uid="{00000000-0005-0000-0000-0000F0180000}"/>
    <cellStyle name="1_Book1_2_Hoan chinh KH 2012 (o nha)_Bieu du thao QD von ho tro co MT 4" xfId="10835" xr:uid="{00000000-0005-0000-0000-0000F1180000}"/>
    <cellStyle name="1_Book1_2_Hoan chinh KH 2012 (o nha)_Bieu du thao QD von ho tro co MT 5" xfId="10836" xr:uid="{00000000-0005-0000-0000-0000F2180000}"/>
    <cellStyle name="1_Book1_2_Hoan chinh KH 2012 (o nha)_Bieu du thao QD von ho tro co MT 6" xfId="10837" xr:uid="{00000000-0005-0000-0000-0000F3180000}"/>
    <cellStyle name="1_Book1_2_Hoan chinh KH 2012 (o nha)_Ke hoach 2012 theo doi (giai ngan 30.6.12)" xfId="10838" xr:uid="{00000000-0005-0000-0000-0000F4180000}"/>
    <cellStyle name="1_Book1_2_Hoan chinh KH 2012 (o nha)_Ke hoach 2012 theo doi (giai ngan 30.6.12) 2" xfId="10839" xr:uid="{00000000-0005-0000-0000-0000F5180000}"/>
    <cellStyle name="1_Book1_2_Hoan chinh KH 2012 (o nha)_Ke hoach 2012 theo doi (giai ngan 30.6.12) 2 2" xfId="10840" xr:uid="{00000000-0005-0000-0000-0000F6180000}"/>
    <cellStyle name="1_Book1_2_Hoan chinh KH 2012 (o nha)_Ke hoach 2012 theo doi (giai ngan 30.6.12) 2 3" xfId="10841" xr:uid="{00000000-0005-0000-0000-0000F7180000}"/>
    <cellStyle name="1_Book1_2_Hoan chinh KH 2012 (o nha)_Ke hoach 2012 theo doi (giai ngan 30.6.12) 2 4" xfId="10842" xr:uid="{00000000-0005-0000-0000-0000F8180000}"/>
    <cellStyle name="1_Book1_2_Hoan chinh KH 2012 (o nha)_Ke hoach 2012 theo doi (giai ngan 30.6.12) 3" xfId="10843" xr:uid="{00000000-0005-0000-0000-0000F9180000}"/>
    <cellStyle name="1_Book1_2_Hoan chinh KH 2012 (o nha)_Ke hoach 2012 theo doi (giai ngan 30.6.12) 3 2" xfId="10844" xr:uid="{00000000-0005-0000-0000-0000FA180000}"/>
    <cellStyle name="1_Book1_2_Hoan chinh KH 2012 (o nha)_Ke hoach 2012 theo doi (giai ngan 30.6.12) 3 3" xfId="10845" xr:uid="{00000000-0005-0000-0000-0000FB180000}"/>
    <cellStyle name="1_Book1_2_Hoan chinh KH 2012 (o nha)_Ke hoach 2012 theo doi (giai ngan 30.6.12) 3 4" xfId="10846" xr:uid="{00000000-0005-0000-0000-0000FC180000}"/>
    <cellStyle name="1_Book1_2_Hoan chinh KH 2012 (o nha)_Ke hoach 2012 theo doi (giai ngan 30.6.12) 4" xfId="10847" xr:uid="{00000000-0005-0000-0000-0000FD180000}"/>
    <cellStyle name="1_Book1_2_Hoan chinh KH 2012 (o nha)_Ke hoach 2012 theo doi (giai ngan 30.6.12) 5" xfId="10848" xr:uid="{00000000-0005-0000-0000-0000FE180000}"/>
    <cellStyle name="1_Book1_2_Hoan chinh KH 2012 (o nha)_Ke hoach 2012 theo doi (giai ngan 30.6.12) 6" xfId="10849" xr:uid="{00000000-0005-0000-0000-0000FF180000}"/>
    <cellStyle name="1_Book1_2_Hoan chinh KH 2012 Von ho tro co MT" xfId="10850" xr:uid="{00000000-0005-0000-0000-000000190000}"/>
    <cellStyle name="1_Book1_2_Hoan chinh KH 2012 Von ho tro co MT (chi tiet)" xfId="10851" xr:uid="{00000000-0005-0000-0000-000001190000}"/>
    <cellStyle name="1_Book1_2_Hoan chinh KH 2012 Von ho tro co MT (chi tiet) 2" xfId="10852" xr:uid="{00000000-0005-0000-0000-000002190000}"/>
    <cellStyle name="1_Book1_2_Hoan chinh KH 2012 Von ho tro co MT (chi tiet) 2 2" xfId="10853" xr:uid="{00000000-0005-0000-0000-000003190000}"/>
    <cellStyle name="1_Book1_2_Hoan chinh KH 2012 Von ho tro co MT (chi tiet) 2 3" xfId="10854" xr:uid="{00000000-0005-0000-0000-000004190000}"/>
    <cellStyle name="1_Book1_2_Hoan chinh KH 2012 Von ho tro co MT (chi tiet) 2 4" xfId="10855" xr:uid="{00000000-0005-0000-0000-000005190000}"/>
    <cellStyle name="1_Book1_2_Hoan chinh KH 2012 Von ho tro co MT (chi tiet) 3" xfId="10856" xr:uid="{00000000-0005-0000-0000-000006190000}"/>
    <cellStyle name="1_Book1_2_Hoan chinh KH 2012 Von ho tro co MT (chi tiet) 3 2" xfId="10857" xr:uid="{00000000-0005-0000-0000-000007190000}"/>
    <cellStyle name="1_Book1_2_Hoan chinh KH 2012 Von ho tro co MT (chi tiet) 3 3" xfId="10858" xr:uid="{00000000-0005-0000-0000-000008190000}"/>
    <cellStyle name="1_Book1_2_Hoan chinh KH 2012 Von ho tro co MT (chi tiet) 3 4" xfId="10859" xr:uid="{00000000-0005-0000-0000-000009190000}"/>
    <cellStyle name="1_Book1_2_Hoan chinh KH 2012 Von ho tro co MT (chi tiet) 4" xfId="10860" xr:uid="{00000000-0005-0000-0000-00000A190000}"/>
    <cellStyle name="1_Book1_2_Hoan chinh KH 2012 Von ho tro co MT (chi tiet) 5" xfId="10861" xr:uid="{00000000-0005-0000-0000-00000B190000}"/>
    <cellStyle name="1_Book1_2_Hoan chinh KH 2012 Von ho tro co MT (chi tiet) 6" xfId="10862" xr:uid="{00000000-0005-0000-0000-00000C190000}"/>
    <cellStyle name="1_Book1_2_Hoan chinh KH 2012 Von ho tro co MT 10" xfId="10863" xr:uid="{00000000-0005-0000-0000-00000D190000}"/>
    <cellStyle name="1_Book1_2_Hoan chinh KH 2012 Von ho tro co MT 10 2" xfId="10864" xr:uid="{00000000-0005-0000-0000-00000E190000}"/>
    <cellStyle name="1_Book1_2_Hoan chinh KH 2012 Von ho tro co MT 10 3" xfId="10865" xr:uid="{00000000-0005-0000-0000-00000F190000}"/>
    <cellStyle name="1_Book1_2_Hoan chinh KH 2012 Von ho tro co MT 10 4" xfId="10866" xr:uid="{00000000-0005-0000-0000-000010190000}"/>
    <cellStyle name="1_Book1_2_Hoan chinh KH 2012 Von ho tro co MT 11" xfId="10867" xr:uid="{00000000-0005-0000-0000-000011190000}"/>
    <cellStyle name="1_Book1_2_Hoan chinh KH 2012 Von ho tro co MT 11 2" xfId="10868" xr:uid="{00000000-0005-0000-0000-000012190000}"/>
    <cellStyle name="1_Book1_2_Hoan chinh KH 2012 Von ho tro co MT 11 3" xfId="10869" xr:uid="{00000000-0005-0000-0000-000013190000}"/>
    <cellStyle name="1_Book1_2_Hoan chinh KH 2012 Von ho tro co MT 11 4" xfId="10870" xr:uid="{00000000-0005-0000-0000-000014190000}"/>
    <cellStyle name="1_Book1_2_Hoan chinh KH 2012 Von ho tro co MT 12" xfId="10871" xr:uid="{00000000-0005-0000-0000-000015190000}"/>
    <cellStyle name="1_Book1_2_Hoan chinh KH 2012 Von ho tro co MT 12 2" xfId="10872" xr:uid="{00000000-0005-0000-0000-000016190000}"/>
    <cellStyle name="1_Book1_2_Hoan chinh KH 2012 Von ho tro co MT 12 3" xfId="10873" xr:uid="{00000000-0005-0000-0000-000017190000}"/>
    <cellStyle name="1_Book1_2_Hoan chinh KH 2012 Von ho tro co MT 12 4" xfId="10874" xr:uid="{00000000-0005-0000-0000-000018190000}"/>
    <cellStyle name="1_Book1_2_Hoan chinh KH 2012 Von ho tro co MT 13" xfId="10875" xr:uid="{00000000-0005-0000-0000-000019190000}"/>
    <cellStyle name="1_Book1_2_Hoan chinh KH 2012 Von ho tro co MT 13 2" xfId="10876" xr:uid="{00000000-0005-0000-0000-00001A190000}"/>
    <cellStyle name="1_Book1_2_Hoan chinh KH 2012 Von ho tro co MT 13 3" xfId="10877" xr:uid="{00000000-0005-0000-0000-00001B190000}"/>
    <cellStyle name="1_Book1_2_Hoan chinh KH 2012 Von ho tro co MT 13 4" xfId="10878" xr:uid="{00000000-0005-0000-0000-00001C190000}"/>
    <cellStyle name="1_Book1_2_Hoan chinh KH 2012 Von ho tro co MT 14" xfId="10879" xr:uid="{00000000-0005-0000-0000-00001D190000}"/>
    <cellStyle name="1_Book1_2_Hoan chinh KH 2012 Von ho tro co MT 14 2" xfId="10880" xr:uid="{00000000-0005-0000-0000-00001E190000}"/>
    <cellStyle name="1_Book1_2_Hoan chinh KH 2012 Von ho tro co MT 14 3" xfId="10881" xr:uid="{00000000-0005-0000-0000-00001F190000}"/>
    <cellStyle name="1_Book1_2_Hoan chinh KH 2012 Von ho tro co MT 14 4" xfId="10882" xr:uid="{00000000-0005-0000-0000-000020190000}"/>
    <cellStyle name="1_Book1_2_Hoan chinh KH 2012 Von ho tro co MT 15" xfId="10883" xr:uid="{00000000-0005-0000-0000-000021190000}"/>
    <cellStyle name="1_Book1_2_Hoan chinh KH 2012 Von ho tro co MT 15 2" xfId="10884" xr:uid="{00000000-0005-0000-0000-000022190000}"/>
    <cellStyle name="1_Book1_2_Hoan chinh KH 2012 Von ho tro co MT 15 3" xfId="10885" xr:uid="{00000000-0005-0000-0000-000023190000}"/>
    <cellStyle name="1_Book1_2_Hoan chinh KH 2012 Von ho tro co MT 15 4" xfId="10886" xr:uid="{00000000-0005-0000-0000-000024190000}"/>
    <cellStyle name="1_Book1_2_Hoan chinh KH 2012 Von ho tro co MT 16" xfId="10887" xr:uid="{00000000-0005-0000-0000-000025190000}"/>
    <cellStyle name="1_Book1_2_Hoan chinh KH 2012 Von ho tro co MT 16 2" xfId="10888" xr:uid="{00000000-0005-0000-0000-000026190000}"/>
    <cellStyle name="1_Book1_2_Hoan chinh KH 2012 Von ho tro co MT 16 3" xfId="10889" xr:uid="{00000000-0005-0000-0000-000027190000}"/>
    <cellStyle name="1_Book1_2_Hoan chinh KH 2012 Von ho tro co MT 16 4" xfId="10890" xr:uid="{00000000-0005-0000-0000-000028190000}"/>
    <cellStyle name="1_Book1_2_Hoan chinh KH 2012 Von ho tro co MT 17" xfId="10891" xr:uid="{00000000-0005-0000-0000-000029190000}"/>
    <cellStyle name="1_Book1_2_Hoan chinh KH 2012 Von ho tro co MT 17 2" xfId="10892" xr:uid="{00000000-0005-0000-0000-00002A190000}"/>
    <cellStyle name="1_Book1_2_Hoan chinh KH 2012 Von ho tro co MT 17 3" xfId="10893" xr:uid="{00000000-0005-0000-0000-00002B190000}"/>
    <cellStyle name="1_Book1_2_Hoan chinh KH 2012 Von ho tro co MT 17 4" xfId="10894" xr:uid="{00000000-0005-0000-0000-00002C190000}"/>
    <cellStyle name="1_Book1_2_Hoan chinh KH 2012 Von ho tro co MT 18" xfId="10895" xr:uid="{00000000-0005-0000-0000-00002D190000}"/>
    <cellStyle name="1_Book1_2_Hoan chinh KH 2012 Von ho tro co MT 19" xfId="10896" xr:uid="{00000000-0005-0000-0000-00002E190000}"/>
    <cellStyle name="1_Book1_2_Hoan chinh KH 2012 Von ho tro co MT 2" xfId="10897" xr:uid="{00000000-0005-0000-0000-00002F190000}"/>
    <cellStyle name="1_Book1_2_Hoan chinh KH 2012 Von ho tro co MT 2 2" xfId="10898" xr:uid="{00000000-0005-0000-0000-000030190000}"/>
    <cellStyle name="1_Book1_2_Hoan chinh KH 2012 Von ho tro co MT 2 3" xfId="10899" xr:uid="{00000000-0005-0000-0000-000031190000}"/>
    <cellStyle name="1_Book1_2_Hoan chinh KH 2012 Von ho tro co MT 2 4" xfId="10900" xr:uid="{00000000-0005-0000-0000-000032190000}"/>
    <cellStyle name="1_Book1_2_Hoan chinh KH 2012 Von ho tro co MT 20" xfId="10901" xr:uid="{00000000-0005-0000-0000-000033190000}"/>
    <cellStyle name="1_Book1_2_Hoan chinh KH 2012 Von ho tro co MT 3" xfId="10902" xr:uid="{00000000-0005-0000-0000-000034190000}"/>
    <cellStyle name="1_Book1_2_Hoan chinh KH 2012 Von ho tro co MT 3 2" xfId="10903" xr:uid="{00000000-0005-0000-0000-000035190000}"/>
    <cellStyle name="1_Book1_2_Hoan chinh KH 2012 Von ho tro co MT 3 3" xfId="10904" xr:uid="{00000000-0005-0000-0000-000036190000}"/>
    <cellStyle name="1_Book1_2_Hoan chinh KH 2012 Von ho tro co MT 3 4" xfId="10905" xr:uid="{00000000-0005-0000-0000-000037190000}"/>
    <cellStyle name="1_Book1_2_Hoan chinh KH 2012 Von ho tro co MT 4" xfId="10906" xr:uid="{00000000-0005-0000-0000-000038190000}"/>
    <cellStyle name="1_Book1_2_Hoan chinh KH 2012 Von ho tro co MT 4 2" xfId="10907" xr:uid="{00000000-0005-0000-0000-000039190000}"/>
    <cellStyle name="1_Book1_2_Hoan chinh KH 2012 Von ho tro co MT 4 3" xfId="10908" xr:uid="{00000000-0005-0000-0000-00003A190000}"/>
    <cellStyle name="1_Book1_2_Hoan chinh KH 2012 Von ho tro co MT 4 4" xfId="10909" xr:uid="{00000000-0005-0000-0000-00003B190000}"/>
    <cellStyle name="1_Book1_2_Hoan chinh KH 2012 Von ho tro co MT 5" xfId="10910" xr:uid="{00000000-0005-0000-0000-00003C190000}"/>
    <cellStyle name="1_Book1_2_Hoan chinh KH 2012 Von ho tro co MT 5 2" xfId="10911" xr:uid="{00000000-0005-0000-0000-00003D190000}"/>
    <cellStyle name="1_Book1_2_Hoan chinh KH 2012 Von ho tro co MT 5 3" xfId="10912" xr:uid="{00000000-0005-0000-0000-00003E190000}"/>
    <cellStyle name="1_Book1_2_Hoan chinh KH 2012 Von ho tro co MT 5 4" xfId="10913" xr:uid="{00000000-0005-0000-0000-00003F190000}"/>
    <cellStyle name="1_Book1_2_Hoan chinh KH 2012 Von ho tro co MT 6" xfId="10914" xr:uid="{00000000-0005-0000-0000-000040190000}"/>
    <cellStyle name="1_Book1_2_Hoan chinh KH 2012 Von ho tro co MT 6 2" xfId="10915" xr:uid="{00000000-0005-0000-0000-000041190000}"/>
    <cellStyle name="1_Book1_2_Hoan chinh KH 2012 Von ho tro co MT 6 3" xfId="10916" xr:uid="{00000000-0005-0000-0000-000042190000}"/>
    <cellStyle name="1_Book1_2_Hoan chinh KH 2012 Von ho tro co MT 6 4" xfId="10917" xr:uid="{00000000-0005-0000-0000-000043190000}"/>
    <cellStyle name="1_Book1_2_Hoan chinh KH 2012 Von ho tro co MT 7" xfId="10918" xr:uid="{00000000-0005-0000-0000-000044190000}"/>
    <cellStyle name="1_Book1_2_Hoan chinh KH 2012 Von ho tro co MT 7 2" xfId="10919" xr:uid="{00000000-0005-0000-0000-000045190000}"/>
    <cellStyle name="1_Book1_2_Hoan chinh KH 2012 Von ho tro co MT 7 3" xfId="10920" xr:uid="{00000000-0005-0000-0000-000046190000}"/>
    <cellStyle name="1_Book1_2_Hoan chinh KH 2012 Von ho tro co MT 7 4" xfId="10921" xr:uid="{00000000-0005-0000-0000-000047190000}"/>
    <cellStyle name="1_Book1_2_Hoan chinh KH 2012 Von ho tro co MT 8" xfId="10922" xr:uid="{00000000-0005-0000-0000-000048190000}"/>
    <cellStyle name="1_Book1_2_Hoan chinh KH 2012 Von ho tro co MT 8 2" xfId="10923" xr:uid="{00000000-0005-0000-0000-000049190000}"/>
    <cellStyle name="1_Book1_2_Hoan chinh KH 2012 Von ho tro co MT 8 3" xfId="10924" xr:uid="{00000000-0005-0000-0000-00004A190000}"/>
    <cellStyle name="1_Book1_2_Hoan chinh KH 2012 Von ho tro co MT 8 4" xfId="10925" xr:uid="{00000000-0005-0000-0000-00004B190000}"/>
    <cellStyle name="1_Book1_2_Hoan chinh KH 2012 Von ho tro co MT 9" xfId="10926" xr:uid="{00000000-0005-0000-0000-00004C190000}"/>
    <cellStyle name="1_Book1_2_Hoan chinh KH 2012 Von ho tro co MT 9 2" xfId="10927" xr:uid="{00000000-0005-0000-0000-00004D190000}"/>
    <cellStyle name="1_Book1_2_Hoan chinh KH 2012 Von ho tro co MT 9 3" xfId="10928" xr:uid="{00000000-0005-0000-0000-00004E190000}"/>
    <cellStyle name="1_Book1_2_Hoan chinh KH 2012 Von ho tro co MT 9 4" xfId="10929" xr:uid="{00000000-0005-0000-0000-00004F190000}"/>
    <cellStyle name="1_Book1_2_Hoan chinh KH 2012 Von ho tro co MT_Bao cao giai ngan quy I" xfId="10930" xr:uid="{00000000-0005-0000-0000-000050190000}"/>
    <cellStyle name="1_Book1_2_Hoan chinh KH 2012 Von ho tro co MT_Bao cao giai ngan quy I 2" xfId="10931" xr:uid="{00000000-0005-0000-0000-000051190000}"/>
    <cellStyle name="1_Book1_2_Hoan chinh KH 2012 Von ho tro co MT_Bao cao giai ngan quy I 2 2" xfId="10932" xr:uid="{00000000-0005-0000-0000-000052190000}"/>
    <cellStyle name="1_Book1_2_Hoan chinh KH 2012 Von ho tro co MT_Bao cao giai ngan quy I 2 3" xfId="10933" xr:uid="{00000000-0005-0000-0000-000053190000}"/>
    <cellStyle name="1_Book1_2_Hoan chinh KH 2012 Von ho tro co MT_Bao cao giai ngan quy I 2 4" xfId="10934" xr:uid="{00000000-0005-0000-0000-000054190000}"/>
    <cellStyle name="1_Book1_2_Hoan chinh KH 2012 Von ho tro co MT_Bao cao giai ngan quy I 3" xfId="10935" xr:uid="{00000000-0005-0000-0000-000055190000}"/>
    <cellStyle name="1_Book1_2_Hoan chinh KH 2012 Von ho tro co MT_Bao cao giai ngan quy I 3 2" xfId="10936" xr:uid="{00000000-0005-0000-0000-000056190000}"/>
    <cellStyle name="1_Book1_2_Hoan chinh KH 2012 Von ho tro co MT_Bao cao giai ngan quy I 3 3" xfId="10937" xr:uid="{00000000-0005-0000-0000-000057190000}"/>
    <cellStyle name="1_Book1_2_Hoan chinh KH 2012 Von ho tro co MT_Bao cao giai ngan quy I 3 4" xfId="10938" xr:uid="{00000000-0005-0000-0000-000058190000}"/>
    <cellStyle name="1_Book1_2_Hoan chinh KH 2012 Von ho tro co MT_Bao cao giai ngan quy I 4" xfId="10939" xr:uid="{00000000-0005-0000-0000-000059190000}"/>
    <cellStyle name="1_Book1_2_Hoan chinh KH 2012 Von ho tro co MT_Bao cao giai ngan quy I 5" xfId="10940" xr:uid="{00000000-0005-0000-0000-00005A190000}"/>
    <cellStyle name="1_Book1_2_Hoan chinh KH 2012 Von ho tro co MT_Bao cao giai ngan quy I 6" xfId="10941" xr:uid="{00000000-0005-0000-0000-00005B190000}"/>
    <cellStyle name="1_Book1_2_Hoan chinh KH 2012 Von ho tro co MT_BC von DTPT 6 thang 2012" xfId="10942" xr:uid="{00000000-0005-0000-0000-00005C190000}"/>
    <cellStyle name="1_Book1_2_Hoan chinh KH 2012 Von ho tro co MT_BC von DTPT 6 thang 2012 2" xfId="10943" xr:uid="{00000000-0005-0000-0000-00005D190000}"/>
    <cellStyle name="1_Book1_2_Hoan chinh KH 2012 Von ho tro co MT_BC von DTPT 6 thang 2012 2 2" xfId="10944" xr:uid="{00000000-0005-0000-0000-00005E190000}"/>
    <cellStyle name="1_Book1_2_Hoan chinh KH 2012 Von ho tro co MT_BC von DTPT 6 thang 2012 2 3" xfId="10945" xr:uid="{00000000-0005-0000-0000-00005F190000}"/>
    <cellStyle name="1_Book1_2_Hoan chinh KH 2012 Von ho tro co MT_BC von DTPT 6 thang 2012 2 4" xfId="10946" xr:uid="{00000000-0005-0000-0000-000060190000}"/>
    <cellStyle name="1_Book1_2_Hoan chinh KH 2012 Von ho tro co MT_BC von DTPT 6 thang 2012 3" xfId="10947" xr:uid="{00000000-0005-0000-0000-000061190000}"/>
    <cellStyle name="1_Book1_2_Hoan chinh KH 2012 Von ho tro co MT_BC von DTPT 6 thang 2012 3 2" xfId="10948" xr:uid="{00000000-0005-0000-0000-000062190000}"/>
    <cellStyle name="1_Book1_2_Hoan chinh KH 2012 Von ho tro co MT_BC von DTPT 6 thang 2012 3 3" xfId="10949" xr:uid="{00000000-0005-0000-0000-000063190000}"/>
    <cellStyle name="1_Book1_2_Hoan chinh KH 2012 Von ho tro co MT_BC von DTPT 6 thang 2012 3 4" xfId="10950" xr:uid="{00000000-0005-0000-0000-000064190000}"/>
    <cellStyle name="1_Book1_2_Hoan chinh KH 2012 Von ho tro co MT_BC von DTPT 6 thang 2012 4" xfId="10951" xr:uid="{00000000-0005-0000-0000-000065190000}"/>
    <cellStyle name="1_Book1_2_Hoan chinh KH 2012 Von ho tro co MT_BC von DTPT 6 thang 2012 5" xfId="10952" xr:uid="{00000000-0005-0000-0000-000066190000}"/>
    <cellStyle name="1_Book1_2_Hoan chinh KH 2012 Von ho tro co MT_BC von DTPT 6 thang 2012 6" xfId="10953" xr:uid="{00000000-0005-0000-0000-000067190000}"/>
    <cellStyle name="1_Book1_2_Hoan chinh KH 2012 Von ho tro co MT_Bieu du thao QD von ho tro co MT" xfId="10954" xr:uid="{00000000-0005-0000-0000-000068190000}"/>
    <cellStyle name="1_Book1_2_Hoan chinh KH 2012 Von ho tro co MT_Bieu du thao QD von ho tro co MT 2" xfId="10955" xr:uid="{00000000-0005-0000-0000-000069190000}"/>
    <cellStyle name="1_Book1_2_Hoan chinh KH 2012 Von ho tro co MT_Bieu du thao QD von ho tro co MT 2 2" xfId="10956" xr:uid="{00000000-0005-0000-0000-00006A190000}"/>
    <cellStyle name="1_Book1_2_Hoan chinh KH 2012 Von ho tro co MT_Bieu du thao QD von ho tro co MT 2 3" xfId="10957" xr:uid="{00000000-0005-0000-0000-00006B190000}"/>
    <cellStyle name="1_Book1_2_Hoan chinh KH 2012 Von ho tro co MT_Bieu du thao QD von ho tro co MT 2 4" xfId="10958" xr:uid="{00000000-0005-0000-0000-00006C190000}"/>
    <cellStyle name="1_Book1_2_Hoan chinh KH 2012 Von ho tro co MT_Bieu du thao QD von ho tro co MT 3" xfId="10959" xr:uid="{00000000-0005-0000-0000-00006D190000}"/>
    <cellStyle name="1_Book1_2_Hoan chinh KH 2012 Von ho tro co MT_Bieu du thao QD von ho tro co MT 3 2" xfId="10960" xr:uid="{00000000-0005-0000-0000-00006E190000}"/>
    <cellStyle name="1_Book1_2_Hoan chinh KH 2012 Von ho tro co MT_Bieu du thao QD von ho tro co MT 3 3" xfId="10961" xr:uid="{00000000-0005-0000-0000-00006F190000}"/>
    <cellStyle name="1_Book1_2_Hoan chinh KH 2012 Von ho tro co MT_Bieu du thao QD von ho tro co MT 3 4" xfId="10962" xr:uid="{00000000-0005-0000-0000-000070190000}"/>
    <cellStyle name="1_Book1_2_Hoan chinh KH 2012 Von ho tro co MT_Bieu du thao QD von ho tro co MT 4" xfId="10963" xr:uid="{00000000-0005-0000-0000-000071190000}"/>
    <cellStyle name="1_Book1_2_Hoan chinh KH 2012 Von ho tro co MT_Bieu du thao QD von ho tro co MT 5" xfId="10964" xr:uid="{00000000-0005-0000-0000-000072190000}"/>
    <cellStyle name="1_Book1_2_Hoan chinh KH 2012 Von ho tro co MT_Bieu du thao QD von ho tro co MT 6" xfId="10965" xr:uid="{00000000-0005-0000-0000-000073190000}"/>
    <cellStyle name="1_Book1_2_Hoan chinh KH 2012 Von ho tro co MT_Ke hoach 2012 theo doi (giai ngan 30.6.12)" xfId="10966" xr:uid="{00000000-0005-0000-0000-000074190000}"/>
    <cellStyle name="1_Book1_2_Hoan chinh KH 2012 Von ho tro co MT_Ke hoach 2012 theo doi (giai ngan 30.6.12) 2" xfId="10967" xr:uid="{00000000-0005-0000-0000-000075190000}"/>
    <cellStyle name="1_Book1_2_Hoan chinh KH 2012 Von ho tro co MT_Ke hoach 2012 theo doi (giai ngan 30.6.12) 2 2" xfId="10968" xr:uid="{00000000-0005-0000-0000-000076190000}"/>
    <cellStyle name="1_Book1_2_Hoan chinh KH 2012 Von ho tro co MT_Ke hoach 2012 theo doi (giai ngan 30.6.12) 2 3" xfId="10969" xr:uid="{00000000-0005-0000-0000-000077190000}"/>
    <cellStyle name="1_Book1_2_Hoan chinh KH 2012 Von ho tro co MT_Ke hoach 2012 theo doi (giai ngan 30.6.12) 2 4" xfId="10970" xr:uid="{00000000-0005-0000-0000-000078190000}"/>
    <cellStyle name="1_Book1_2_Hoan chinh KH 2012 Von ho tro co MT_Ke hoach 2012 theo doi (giai ngan 30.6.12) 3" xfId="10971" xr:uid="{00000000-0005-0000-0000-000079190000}"/>
    <cellStyle name="1_Book1_2_Hoan chinh KH 2012 Von ho tro co MT_Ke hoach 2012 theo doi (giai ngan 30.6.12) 3 2" xfId="10972" xr:uid="{00000000-0005-0000-0000-00007A190000}"/>
    <cellStyle name="1_Book1_2_Hoan chinh KH 2012 Von ho tro co MT_Ke hoach 2012 theo doi (giai ngan 30.6.12) 3 3" xfId="10973" xr:uid="{00000000-0005-0000-0000-00007B190000}"/>
    <cellStyle name="1_Book1_2_Hoan chinh KH 2012 Von ho tro co MT_Ke hoach 2012 theo doi (giai ngan 30.6.12) 3 4" xfId="10974" xr:uid="{00000000-0005-0000-0000-00007C190000}"/>
    <cellStyle name="1_Book1_2_Hoan chinh KH 2012 Von ho tro co MT_Ke hoach 2012 theo doi (giai ngan 30.6.12) 4" xfId="10975" xr:uid="{00000000-0005-0000-0000-00007D190000}"/>
    <cellStyle name="1_Book1_2_Hoan chinh KH 2012 Von ho tro co MT_Ke hoach 2012 theo doi (giai ngan 30.6.12) 5" xfId="10976" xr:uid="{00000000-0005-0000-0000-00007E190000}"/>
    <cellStyle name="1_Book1_2_Hoan chinh KH 2012 Von ho tro co MT_Ke hoach 2012 theo doi (giai ngan 30.6.12) 6" xfId="10977" xr:uid="{00000000-0005-0000-0000-00007F190000}"/>
    <cellStyle name="1_Book1_2_Ke hoach 2012 (theo doi)" xfId="10978" xr:uid="{00000000-0005-0000-0000-000080190000}"/>
    <cellStyle name="1_Book1_2_Ke hoach 2012 (theo doi) 2" xfId="10979" xr:uid="{00000000-0005-0000-0000-000081190000}"/>
    <cellStyle name="1_Book1_2_Ke hoach 2012 (theo doi) 2 2" xfId="10980" xr:uid="{00000000-0005-0000-0000-000082190000}"/>
    <cellStyle name="1_Book1_2_Ke hoach 2012 (theo doi) 2 3" xfId="10981" xr:uid="{00000000-0005-0000-0000-000083190000}"/>
    <cellStyle name="1_Book1_2_Ke hoach 2012 (theo doi) 2 4" xfId="10982" xr:uid="{00000000-0005-0000-0000-000084190000}"/>
    <cellStyle name="1_Book1_2_Ke hoach 2012 (theo doi) 3" xfId="10983" xr:uid="{00000000-0005-0000-0000-000085190000}"/>
    <cellStyle name="1_Book1_2_Ke hoach 2012 (theo doi) 3 2" xfId="10984" xr:uid="{00000000-0005-0000-0000-000086190000}"/>
    <cellStyle name="1_Book1_2_Ke hoach 2012 (theo doi) 3 3" xfId="10985" xr:uid="{00000000-0005-0000-0000-000087190000}"/>
    <cellStyle name="1_Book1_2_Ke hoach 2012 (theo doi) 3 4" xfId="10986" xr:uid="{00000000-0005-0000-0000-000088190000}"/>
    <cellStyle name="1_Book1_2_Ke hoach 2012 (theo doi) 4" xfId="10987" xr:uid="{00000000-0005-0000-0000-000089190000}"/>
    <cellStyle name="1_Book1_2_Ke hoach 2012 (theo doi) 5" xfId="10988" xr:uid="{00000000-0005-0000-0000-00008A190000}"/>
    <cellStyle name="1_Book1_2_Ke hoach 2012 (theo doi) 6" xfId="10989" xr:uid="{00000000-0005-0000-0000-00008B190000}"/>
    <cellStyle name="1_Book1_2_Ke hoach 2012 theo doi (giai ngan 30.6.12)" xfId="10990" xr:uid="{00000000-0005-0000-0000-00008C190000}"/>
    <cellStyle name="1_Book1_2_Ke hoach 2012 theo doi (giai ngan 30.6.12) 2" xfId="10991" xr:uid="{00000000-0005-0000-0000-00008D190000}"/>
    <cellStyle name="1_Book1_2_Ke hoach 2012 theo doi (giai ngan 30.6.12) 2 2" xfId="10992" xr:uid="{00000000-0005-0000-0000-00008E190000}"/>
    <cellStyle name="1_Book1_2_Ke hoach 2012 theo doi (giai ngan 30.6.12) 2 3" xfId="10993" xr:uid="{00000000-0005-0000-0000-00008F190000}"/>
    <cellStyle name="1_Book1_2_Ke hoach 2012 theo doi (giai ngan 30.6.12) 2 4" xfId="10994" xr:uid="{00000000-0005-0000-0000-000090190000}"/>
    <cellStyle name="1_Book1_2_Ke hoach 2012 theo doi (giai ngan 30.6.12) 3" xfId="10995" xr:uid="{00000000-0005-0000-0000-000091190000}"/>
    <cellStyle name="1_Book1_2_Ke hoach 2012 theo doi (giai ngan 30.6.12) 3 2" xfId="10996" xr:uid="{00000000-0005-0000-0000-000092190000}"/>
    <cellStyle name="1_Book1_2_Ke hoach 2012 theo doi (giai ngan 30.6.12) 3 3" xfId="10997" xr:uid="{00000000-0005-0000-0000-000093190000}"/>
    <cellStyle name="1_Book1_2_Ke hoach 2012 theo doi (giai ngan 30.6.12) 3 4" xfId="10998" xr:uid="{00000000-0005-0000-0000-000094190000}"/>
    <cellStyle name="1_Book1_2_Ke hoach 2012 theo doi (giai ngan 30.6.12) 4" xfId="10999" xr:uid="{00000000-0005-0000-0000-000095190000}"/>
    <cellStyle name="1_Book1_2_Ke hoach 2012 theo doi (giai ngan 30.6.12) 5" xfId="11000" xr:uid="{00000000-0005-0000-0000-000096190000}"/>
    <cellStyle name="1_Book1_2_Ke hoach 2012 theo doi (giai ngan 30.6.12) 6" xfId="11001" xr:uid="{00000000-0005-0000-0000-000097190000}"/>
    <cellStyle name="1_Book1_Bao cao doan cong tac cua Bo thang 4-2010" xfId="11002" xr:uid="{00000000-0005-0000-0000-000098190000}"/>
    <cellStyle name="1_Book1_Bao cao doan cong tac cua Bo thang 4-2010_BC von DTPT 6 thang 2012" xfId="11003" xr:uid="{00000000-0005-0000-0000-000099190000}"/>
    <cellStyle name="1_Book1_Bao cao doan cong tac cua Bo thang 4-2010_Bieu du thao QD von ho tro co MT" xfId="11004" xr:uid="{00000000-0005-0000-0000-00009A190000}"/>
    <cellStyle name="1_Book1_Bao cao doan cong tac cua Bo thang 4-2010_Dang ky phan khai von ODA (gui Bo)" xfId="11005" xr:uid="{00000000-0005-0000-0000-00009B190000}"/>
    <cellStyle name="1_Book1_Bao cao doan cong tac cua Bo thang 4-2010_Dang ky phan khai von ODA (gui Bo)_BC von DTPT 6 thang 2012" xfId="11006" xr:uid="{00000000-0005-0000-0000-00009C190000}"/>
    <cellStyle name="1_Book1_Bao cao doan cong tac cua Bo thang 4-2010_Dang ky phan khai von ODA (gui Bo)_Bieu du thao QD von ho tro co MT" xfId="11007" xr:uid="{00000000-0005-0000-0000-00009D190000}"/>
    <cellStyle name="1_Book1_Bao cao doan cong tac cua Bo thang 4-2010_Dang ky phan khai von ODA (gui Bo)_Ke hoach 2012 theo doi (giai ngan 30.6.12)" xfId="11008" xr:uid="{00000000-0005-0000-0000-00009E190000}"/>
    <cellStyle name="1_Book1_Bao cao doan cong tac cua Bo thang 4-2010_Ke hoach 2012 (theo doi)" xfId="11009" xr:uid="{00000000-0005-0000-0000-00009F190000}"/>
    <cellStyle name="1_Book1_Bao cao doan cong tac cua Bo thang 4-2010_Ke hoach 2012 theo doi (giai ngan 30.6.12)" xfId="11010" xr:uid="{00000000-0005-0000-0000-0000A0190000}"/>
    <cellStyle name="1_Book1_Bao cao tinh hinh thuc hien KH 2009 den 31-01-10" xfId="11011" xr:uid="{00000000-0005-0000-0000-0000A1190000}"/>
    <cellStyle name="1_Book1_Bao cao tinh hinh thuc hien KH 2009 den 31-01-10 2" xfId="11012" xr:uid="{00000000-0005-0000-0000-0000A2190000}"/>
    <cellStyle name="1_Book1_Bao cao tinh hinh thuc hien KH 2009 den 31-01-10_BC von DTPT 6 thang 2012" xfId="11013" xr:uid="{00000000-0005-0000-0000-0000A3190000}"/>
    <cellStyle name="1_Book1_Bao cao tinh hinh thuc hien KH 2009 den 31-01-10_BC von DTPT 6 thang 2012 2" xfId="11014" xr:uid="{00000000-0005-0000-0000-0000A4190000}"/>
    <cellStyle name="1_Book1_Bao cao tinh hinh thuc hien KH 2009 den 31-01-10_Bieu du thao QD von ho tro co MT" xfId="11015" xr:uid="{00000000-0005-0000-0000-0000A5190000}"/>
    <cellStyle name="1_Book1_Bao cao tinh hinh thuc hien KH 2009 den 31-01-10_Bieu du thao QD von ho tro co MT 2" xfId="11016" xr:uid="{00000000-0005-0000-0000-0000A6190000}"/>
    <cellStyle name="1_Book1_Bao cao tinh hinh thuc hien KH 2009 den 31-01-10_Ke hoach 2012 (theo doi)" xfId="11017" xr:uid="{00000000-0005-0000-0000-0000A7190000}"/>
    <cellStyle name="1_Book1_Bao cao tinh hinh thuc hien KH 2009 den 31-01-10_Ke hoach 2012 (theo doi) 2" xfId="11018" xr:uid="{00000000-0005-0000-0000-0000A8190000}"/>
    <cellStyle name="1_Book1_Bao cao tinh hinh thuc hien KH 2009 den 31-01-10_Ke hoach 2012 theo doi (giai ngan 30.6.12)" xfId="11019" xr:uid="{00000000-0005-0000-0000-0000A9190000}"/>
    <cellStyle name="1_Book1_Bao cao tinh hinh thuc hien KH 2009 den 31-01-10_Ke hoach 2012 theo doi (giai ngan 30.6.12) 2" xfId="11020" xr:uid="{00000000-0005-0000-0000-0000AA190000}"/>
    <cellStyle name="1_Book1_BC cong trinh trong diem" xfId="11021" xr:uid="{00000000-0005-0000-0000-0000AB190000}"/>
    <cellStyle name="1_Book1_BC cong trinh trong diem 2" xfId="11022" xr:uid="{00000000-0005-0000-0000-0000AC190000}"/>
    <cellStyle name="1_Book1_BC cong trinh trong diem_BC von DTPT 6 thang 2012" xfId="11023" xr:uid="{00000000-0005-0000-0000-0000AD190000}"/>
    <cellStyle name="1_Book1_BC cong trinh trong diem_BC von DTPT 6 thang 2012 2" xfId="11024" xr:uid="{00000000-0005-0000-0000-0000AE190000}"/>
    <cellStyle name="1_Book1_BC cong trinh trong diem_Bieu du thao QD von ho tro co MT" xfId="11025" xr:uid="{00000000-0005-0000-0000-0000AF190000}"/>
    <cellStyle name="1_Book1_BC cong trinh trong diem_Bieu du thao QD von ho tro co MT 2" xfId="11026" xr:uid="{00000000-0005-0000-0000-0000B0190000}"/>
    <cellStyle name="1_Book1_BC cong trinh trong diem_Ke hoach 2012 (theo doi)" xfId="11027" xr:uid="{00000000-0005-0000-0000-0000B1190000}"/>
    <cellStyle name="1_Book1_BC cong trinh trong diem_Ke hoach 2012 (theo doi) 2" xfId="11028" xr:uid="{00000000-0005-0000-0000-0000B2190000}"/>
    <cellStyle name="1_Book1_BC cong trinh trong diem_Ke hoach 2012 theo doi (giai ngan 30.6.12)" xfId="11029" xr:uid="{00000000-0005-0000-0000-0000B3190000}"/>
    <cellStyle name="1_Book1_BC cong trinh trong diem_Ke hoach 2012 theo doi (giai ngan 30.6.12) 2" xfId="11030" xr:uid="{00000000-0005-0000-0000-0000B4190000}"/>
    <cellStyle name="1_Book1_BC von DTPT 6 thang 2012" xfId="11031" xr:uid="{00000000-0005-0000-0000-0000B5190000}"/>
    <cellStyle name="1_Book1_Bieu 01 UB(hung)" xfId="11032" xr:uid="{00000000-0005-0000-0000-0000B6190000}"/>
    <cellStyle name="1_Book1_Bieu 01 UB(hung) 2" xfId="11033" xr:uid="{00000000-0005-0000-0000-0000B7190000}"/>
    <cellStyle name="1_Book1_Bieu du thao QD von ho tro co MT" xfId="11034" xr:uid="{00000000-0005-0000-0000-0000B8190000}"/>
    <cellStyle name="1_Book1_BL vu" xfId="11035" xr:uid="{00000000-0005-0000-0000-0000B9190000}"/>
    <cellStyle name="1_Book1_BL vu_Bao cao tinh hinh thuc hien KH 2009 den 31-01-10" xfId="11036" xr:uid="{00000000-0005-0000-0000-0000BA190000}"/>
    <cellStyle name="1_Book1_BL vu_Bao cao tinh hinh thuc hien KH 2009 den 31-01-10 2" xfId="11037" xr:uid="{00000000-0005-0000-0000-0000BB190000}"/>
    <cellStyle name="1_Book1_Book1" xfId="11038" xr:uid="{00000000-0005-0000-0000-0000BC190000}"/>
    <cellStyle name="1_Book1_Book1_1" xfId="11039" xr:uid="{00000000-0005-0000-0000-0000BD190000}"/>
    <cellStyle name="1_Book1_Book1_1 2" xfId="11040" xr:uid="{00000000-0005-0000-0000-0000BE190000}"/>
    <cellStyle name="1_Book1_Book1_1_BC von DTPT 6 thang 2012" xfId="11041" xr:uid="{00000000-0005-0000-0000-0000BF190000}"/>
    <cellStyle name="1_Book1_Book1_1_BC von DTPT 6 thang 2012 2" xfId="11042" xr:uid="{00000000-0005-0000-0000-0000C0190000}"/>
    <cellStyle name="1_Book1_Book1_1_Bieu du thao QD von ho tro co MT" xfId="11043" xr:uid="{00000000-0005-0000-0000-0000C1190000}"/>
    <cellStyle name="1_Book1_Book1_1_Bieu du thao QD von ho tro co MT 2" xfId="11044" xr:uid="{00000000-0005-0000-0000-0000C2190000}"/>
    <cellStyle name="1_Book1_Book1_1_Hoan chinh KH 2012 (o nha)" xfId="11045" xr:uid="{00000000-0005-0000-0000-0000C3190000}"/>
    <cellStyle name="1_Book1_Book1_1_Hoan chinh KH 2012 (o nha) 2" xfId="11046" xr:uid="{00000000-0005-0000-0000-0000C4190000}"/>
    <cellStyle name="1_Book1_Book1_1_Hoan chinh KH 2012 (o nha)_Bao cao giai ngan quy I" xfId="11047" xr:uid="{00000000-0005-0000-0000-0000C5190000}"/>
    <cellStyle name="1_Book1_Book1_1_Hoan chinh KH 2012 (o nha)_Bao cao giai ngan quy I 2" xfId="11048" xr:uid="{00000000-0005-0000-0000-0000C6190000}"/>
    <cellStyle name="1_Book1_Book1_1_Hoan chinh KH 2012 (o nha)_BC von DTPT 6 thang 2012" xfId="11049" xr:uid="{00000000-0005-0000-0000-0000C7190000}"/>
    <cellStyle name="1_Book1_Book1_1_Hoan chinh KH 2012 (o nha)_BC von DTPT 6 thang 2012 2" xfId="11050" xr:uid="{00000000-0005-0000-0000-0000C8190000}"/>
    <cellStyle name="1_Book1_Book1_1_Hoan chinh KH 2012 (o nha)_Bieu du thao QD von ho tro co MT" xfId="11051" xr:uid="{00000000-0005-0000-0000-0000C9190000}"/>
    <cellStyle name="1_Book1_Book1_1_Hoan chinh KH 2012 (o nha)_Bieu du thao QD von ho tro co MT 2" xfId="11052" xr:uid="{00000000-0005-0000-0000-0000CA190000}"/>
    <cellStyle name="1_Book1_Book1_1_Hoan chinh KH 2012 (o nha)_Ke hoach 2012 theo doi (giai ngan 30.6.12)" xfId="11053" xr:uid="{00000000-0005-0000-0000-0000CB190000}"/>
    <cellStyle name="1_Book1_Book1_1_Hoan chinh KH 2012 (o nha)_Ke hoach 2012 theo doi (giai ngan 30.6.12) 2" xfId="11054" xr:uid="{00000000-0005-0000-0000-0000CC190000}"/>
    <cellStyle name="1_Book1_Book1_1_Hoan chinh KH 2012 Von ho tro co MT" xfId="11055" xr:uid="{00000000-0005-0000-0000-0000CD190000}"/>
    <cellStyle name="1_Book1_Book1_1_Hoan chinh KH 2012 Von ho tro co MT (chi tiet)" xfId="11056" xr:uid="{00000000-0005-0000-0000-0000CE190000}"/>
    <cellStyle name="1_Book1_Book1_1_Hoan chinh KH 2012 Von ho tro co MT (chi tiet) 2" xfId="11057" xr:uid="{00000000-0005-0000-0000-0000CF190000}"/>
    <cellStyle name="1_Book1_Book1_1_Hoan chinh KH 2012 Von ho tro co MT 10" xfId="11058" xr:uid="{00000000-0005-0000-0000-0000D0190000}"/>
    <cellStyle name="1_Book1_Book1_1_Hoan chinh KH 2012 Von ho tro co MT 11" xfId="11059" xr:uid="{00000000-0005-0000-0000-0000D1190000}"/>
    <cellStyle name="1_Book1_Book1_1_Hoan chinh KH 2012 Von ho tro co MT 12" xfId="11060" xr:uid="{00000000-0005-0000-0000-0000D2190000}"/>
    <cellStyle name="1_Book1_Book1_1_Hoan chinh KH 2012 Von ho tro co MT 13" xfId="11061" xr:uid="{00000000-0005-0000-0000-0000D3190000}"/>
    <cellStyle name="1_Book1_Book1_1_Hoan chinh KH 2012 Von ho tro co MT 14" xfId="11062" xr:uid="{00000000-0005-0000-0000-0000D4190000}"/>
    <cellStyle name="1_Book1_Book1_1_Hoan chinh KH 2012 Von ho tro co MT 15" xfId="11063" xr:uid="{00000000-0005-0000-0000-0000D5190000}"/>
    <cellStyle name="1_Book1_Book1_1_Hoan chinh KH 2012 Von ho tro co MT 16" xfId="11064" xr:uid="{00000000-0005-0000-0000-0000D6190000}"/>
    <cellStyle name="1_Book1_Book1_1_Hoan chinh KH 2012 Von ho tro co MT 17" xfId="11065" xr:uid="{00000000-0005-0000-0000-0000D7190000}"/>
    <cellStyle name="1_Book1_Book1_1_Hoan chinh KH 2012 Von ho tro co MT 18" xfId="11066" xr:uid="{00000000-0005-0000-0000-0000D8190000}"/>
    <cellStyle name="1_Book1_Book1_1_Hoan chinh KH 2012 Von ho tro co MT 19" xfId="11067" xr:uid="{00000000-0005-0000-0000-0000D9190000}"/>
    <cellStyle name="1_Book1_Book1_1_Hoan chinh KH 2012 Von ho tro co MT 2" xfId="11068" xr:uid="{00000000-0005-0000-0000-0000DA190000}"/>
    <cellStyle name="1_Book1_Book1_1_Hoan chinh KH 2012 Von ho tro co MT 20" xfId="11069" xr:uid="{00000000-0005-0000-0000-0000DB190000}"/>
    <cellStyle name="1_Book1_Book1_1_Hoan chinh KH 2012 Von ho tro co MT 3" xfId="11070" xr:uid="{00000000-0005-0000-0000-0000DC190000}"/>
    <cellStyle name="1_Book1_Book1_1_Hoan chinh KH 2012 Von ho tro co MT 4" xfId="11071" xr:uid="{00000000-0005-0000-0000-0000DD190000}"/>
    <cellStyle name="1_Book1_Book1_1_Hoan chinh KH 2012 Von ho tro co MT 5" xfId="11072" xr:uid="{00000000-0005-0000-0000-0000DE190000}"/>
    <cellStyle name="1_Book1_Book1_1_Hoan chinh KH 2012 Von ho tro co MT 6" xfId="11073" xr:uid="{00000000-0005-0000-0000-0000DF190000}"/>
    <cellStyle name="1_Book1_Book1_1_Hoan chinh KH 2012 Von ho tro co MT 7" xfId="11074" xr:uid="{00000000-0005-0000-0000-0000E0190000}"/>
    <cellStyle name="1_Book1_Book1_1_Hoan chinh KH 2012 Von ho tro co MT 8" xfId="11075" xr:uid="{00000000-0005-0000-0000-0000E1190000}"/>
    <cellStyle name="1_Book1_Book1_1_Hoan chinh KH 2012 Von ho tro co MT 9" xfId="11076" xr:uid="{00000000-0005-0000-0000-0000E2190000}"/>
    <cellStyle name="1_Book1_Book1_1_Hoan chinh KH 2012 Von ho tro co MT_Bao cao giai ngan quy I" xfId="11077" xr:uid="{00000000-0005-0000-0000-0000E3190000}"/>
    <cellStyle name="1_Book1_Book1_1_Hoan chinh KH 2012 Von ho tro co MT_Bao cao giai ngan quy I 2" xfId="11078" xr:uid="{00000000-0005-0000-0000-0000E4190000}"/>
    <cellStyle name="1_Book1_Book1_1_Hoan chinh KH 2012 Von ho tro co MT_BC von DTPT 6 thang 2012" xfId="11079" xr:uid="{00000000-0005-0000-0000-0000E5190000}"/>
    <cellStyle name="1_Book1_Book1_1_Hoan chinh KH 2012 Von ho tro co MT_BC von DTPT 6 thang 2012 2" xfId="11080" xr:uid="{00000000-0005-0000-0000-0000E6190000}"/>
    <cellStyle name="1_Book1_Book1_1_Hoan chinh KH 2012 Von ho tro co MT_Bieu du thao QD von ho tro co MT" xfId="11081" xr:uid="{00000000-0005-0000-0000-0000E7190000}"/>
    <cellStyle name="1_Book1_Book1_1_Hoan chinh KH 2012 Von ho tro co MT_Bieu du thao QD von ho tro co MT 2" xfId="11082" xr:uid="{00000000-0005-0000-0000-0000E8190000}"/>
    <cellStyle name="1_Book1_Book1_1_Hoan chinh KH 2012 Von ho tro co MT_Ke hoach 2012 theo doi (giai ngan 30.6.12)" xfId="11083" xr:uid="{00000000-0005-0000-0000-0000E9190000}"/>
    <cellStyle name="1_Book1_Book1_1_Hoan chinh KH 2012 Von ho tro co MT_Ke hoach 2012 theo doi (giai ngan 30.6.12) 2" xfId="11084" xr:uid="{00000000-0005-0000-0000-0000EA190000}"/>
    <cellStyle name="1_Book1_Book1_1_Ke hoach 2012 (theo doi)" xfId="11085" xr:uid="{00000000-0005-0000-0000-0000EB190000}"/>
    <cellStyle name="1_Book1_Book1_1_Ke hoach 2012 (theo doi) 2" xfId="11086" xr:uid="{00000000-0005-0000-0000-0000EC190000}"/>
    <cellStyle name="1_Book1_Book1_1_Ke hoach 2012 theo doi (giai ngan 30.6.12)" xfId="11087" xr:uid="{00000000-0005-0000-0000-0000ED190000}"/>
    <cellStyle name="1_Book1_Book1_1_Ke hoach 2012 theo doi (giai ngan 30.6.12) 2" xfId="11088" xr:uid="{00000000-0005-0000-0000-0000EE190000}"/>
    <cellStyle name="1_Book1_Book1_Bao cao tinh hinh thuc hien KH 2009 den 31-01-10" xfId="11089" xr:uid="{00000000-0005-0000-0000-0000EF190000}"/>
    <cellStyle name="1_Book1_Book1_Bao cao tinh hinh thuc hien KH 2009 den 31-01-10 2" xfId="11090" xr:uid="{00000000-0005-0000-0000-0000F0190000}"/>
    <cellStyle name="1_Book1_Book1_Bao cao tinh hinh thuc hien KH 2009 den 31-01-10_BC von DTPT 6 thang 2012" xfId="11091" xr:uid="{00000000-0005-0000-0000-0000F1190000}"/>
    <cellStyle name="1_Book1_Book1_Bao cao tinh hinh thuc hien KH 2009 den 31-01-10_BC von DTPT 6 thang 2012 2" xfId="11092" xr:uid="{00000000-0005-0000-0000-0000F2190000}"/>
    <cellStyle name="1_Book1_Book1_Bao cao tinh hinh thuc hien KH 2009 den 31-01-10_Bieu du thao QD von ho tro co MT" xfId="11093" xr:uid="{00000000-0005-0000-0000-0000F3190000}"/>
    <cellStyle name="1_Book1_Book1_Bao cao tinh hinh thuc hien KH 2009 den 31-01-10_Bieu du thao QD von ho tro co MT 2" xfId="11094" xr:uid="{00000000-0005-0000-0000-0000F4190000}"/>
    <cellStyle name="1_Book1_Book1_Bao cao tinh hinh thuc hien KH 2009 den 31-01-10_Ke hoach 2012 (theo doi)" xfId="11095" xr:uid="{00000000-0005-0000-0000-0000F5190000}"/>
    <cellStyle name="1_Book1_Book1_Bao cao tinh hinh thuc hien KH 2009 den 31-01-10_Ke hoach 2012 (theo doi) 2" xfId="11096" xr:uid="{00000000-0005-0000-0000-0000F6190000}"/>
    <cellStyle name="1_Book1_Book1_Bao cao tinh hinh thuc hien KH 2009 den 31-01-10_Ke hoach 2012 theo doi (giai ngan 30.6.12)" xfId="11097" xr:uid="{00000000-0005-0000-0000-0000F7190000}"/>
    <cellStyle name="1_Book1_Book1_Bao cao tinh hinh thuc hien KH 2009 den 31-01-10_Ke hoach 2012 theo doi (giai ngan 30.6.12) 2" xfId="11098" xr:uid="{00000000-0005-0000-0000-0000F8190000}"/>
    <cellStyle name="1_Book1_Book1_BC von DTPT 6 thang 2012" xfId="11099" xr:uid="{00000000-0005-0000-0000-0000F9190000}"/>
    <cellStyle name="1_Book1_Book1_Bieu du thao QD von ho tro co MT" xfId="11100" xr:uid="{00000000-0005-0000-0000-0000FA190000}"/>
    <cellStyle name="1_Book1_Book1_Book1" xfId="11101" xr:uid="{00000000-0005-0000-0000-0000FB190000}"/>
    <cellStyle name="1_Book1_Book1_Book1 2" xfId="11102" xr:uid="{00000000-0005-0000-0000-0000FC190000}"/>
    <cellStyle name="1_Book1_Book1_Book1_BC von DTPT 6 thang 2012" xfId="11103" xr:uid="{00000000-0005-0000-0000-0000FD190000}"/>
    <cellStyle name="1_Book1_Book1_Book1_BC von DTPT 6 thang 2012 2" xfId="11104" xr:uid="{00000000-0005-0000-0000-0000FE190000}"/>
    <cellStyle name="1_Book1_Book1_Book1_Bieu du thao QD von ho tro co MT" xfId="11105" xr:uid="{00000000-0005-0000-0000-0000FF190000}"/>
    <cellStyle name="1_Book1_Book1_Book1_Bieu du thao QD von ho tro co MT 2" xfId="11106" xr:uid="{00000000-0005-0000-0000-0000001A0000}"/>
    <cellStyle name="1_Book1_Book1_Book1_Hoan chinh KH 2012 (o nha)" xfId="11107" xr:uid="{00000000-0005-0000-0000-0000011A0000}"/>
    <cellStyle name="1_Book1_Book1_Book1_Hoan chinh KH 2012 (o nha) 2" xfId="11108" xr:uid="{00000000-0005-0000-0000-0000021A0000}"/>
    <cellStyle name="1_Book1_Book1_Book1_Hoan chinh KH 2012 (o nha)_Bao cao giai ngan quy I" xfId="11109" xr:uid="{00000000-0005-0000-0000-0000031A0000}"/>
    <cellStyle name="1_Book1_Book1_Book1_Hoan chinh KH 2012 (o nha)_Bao cao giai ngan quy I 2" xfId="11110" xr:uid="{00000000-0005-0000-0000-0000041A0000}"/>
    <cellStyle name="1_Book1_Book1_Book1_Hoan chinh KH 2012 (o nha)_BC von DTPT 6 thang 2012" xfId="11111" xr:uid="{00000000-0005-0000-0000-0000051A0000}"/>
    <cellStyle name="1_Book1_Book1_Book1_Hoan chinh KH 2012 (o nha)_BC von DTPT 6 thang 2012 2" xfId="11112" xr:uid="{00000000-0005-0000-0000-0000061A0000}"/>
    <cellStyle name="1_Book1_Book1_Book1_Hoan chinh KH 2012 (o nha)_Bieu du thao QD von ho tro co MT" xfId="11113" xr:uid="{00000000-0005-0000-0000-0000071A0000}"/>
    <cellStyle name="1_Book1_Book1_Book1_Hoan chinh KH 2012 (o nha)_Bieu du thao QD von ho tro co MT 2" xfId="11114" xr:uid="{00000000-0005-0000-0000-0000081A0000}"/>
    <cellStyle name="1_Book1_Book1_Book1_Hoan chinh KH 2012 (o nha)_Ke hoach 2012 theo doi (giai ngan 30.6.12)" xfId="11115" xr:uid="{00000000-0005-0000-0000-0000091A0000}"/>
    <cellStyle name="1_Book1_Book1_Book1_Hoan chinh KH 2012 (o nha)_Ke hoach 2012 theo doi (giai ngan 30.6.12) 2" xfId="11116" xr:uid="{00000000-0005-0000-0000-00000A1A0000}"/>
    <cellStyle name="1_Book1_Book1_Book1_Hoan chinh KH 2012 Von ho tro co MT" xfId="11117" xr:uid="{00000000-0005-0000-0000-00000B1A0000}"/>
    <cellStyle name="1_Book1_Book1_Book1_Hoan chinh KH 2012 Von ho tro co MT (chi tiet)" xfId="11118" xr:uid="{00000000-0005-0000-0000-00000C1A0000}"/>
    <cellStyle name="1_Book1_Book1_Book1_Hoan chinh KH 2012 Von ho tro co MT (chi tiet) 2" xfId="11119" xr:uid="{00000000-0005-0000-0000-00000D1A0000}"/>
    <cellStyle name="1_Book1_Book1_Book1_Hoan chinh KH 2012 Von ho tro co MT 10" xfId="11120" xr:uid="{00000000-0005-0000-0000-00000E1A0000}"/>
    <cellStyle name="1_Book1_Book1_Book1_Hoan chinh KH 2012 Von ho tro co MT 11" xfId="11121" xr:uid="{00000000-0005-0000-0000-00000F1A0000}"/>
    <cellStyle name="1_Book1_Book1_Book1_Hoan chinh KH 2012 Von ho tro co MT 12" xfId="11122" xr:uid="{00000000-0005-0000-0000-0000101A0000}"/>
    <cellStyle name="1_Book1_Book1_Book1_Hoan chinh KH 2012 Von ho tro co MT 13" xfId="11123" xr:uid="{00000000-0005-0000-0000-0000111A0000}"/>
    <cellStyle name="1_Book1_Book1_Book1_Hoan chinh KH 2012 Von ho tro co MT 14" xfId="11124" xr:uid="{00000000-0005-0000-0000-0000121A0000}"/>
    <cellStyle name="1_Book1_Book1_Book1_Hoan chinh KH 2012 Von ho tro co MT 15" xfId="11125" xr:uid="{00000000-0005-0000-0000-0000131A0000}"/>
    <cellStyle name="1_Book1_Book1_Book1_Hoan chinh KH 2012 Von ho tro co MT 16" xfId="11126" xr:uid="{00000000-0005-0000-0000-0000141A0000}"/>
    <cellStyle name="1_Book1_Book1_Book1_Hoan chinh KH 2012 Von ho tro co MT 17" xfId="11127" xr:uid="{00000000-0005-0000-0000-0000151A0000}"/>
    <cellStyle name="1_Book1_Book1_Book1_Hoan chinh KH 2012 Von ho tro co MT 18" xfId="11128" xr:uid="{00000000-0005-0000-0000-0000161A0000}"/>
    <cellStyle name="1_Book1_Book1_Book1_Hoan chinh KH 2012 Von ho tro co MT 19" xfId="11129" xr:uid="{00000000-0005-0000-0000-0000171A0000}"/>
    <cellStyle name="1_Book1_Book1_Book1_Hoan chinh KH 2012 Von ho tro co MT 2" xfId="11130" xr:uid="{00000000-0005-0000-0000-0000181A0000}"/>
    <cellStyle name="1_Book1_Book1_Book1_Hoan chinh KH 2012 Von ho tro co MT 20" xfId="11131" xr:uid="{00000000-0005-0000-0000-0000191A0000}"/>
    <cellStyle name="1_Book1_Book1_Book1_Hoan chinh KH 2012 Von ho tro co MT 3" xfId="11132" xr:uid="{00000000-0005-0000-0000-00001A1A0000}"/>
    <cellStyle name="1_Book1_Book1_Book1_Hoan chinh KH 2012 Von ho tro co MT 4" xfId="11133" xr:uid="{00000000-0005-0000-0000-00001B1A0000}"/>
    <cellStyle name="1_Book1_Book1_Book1_Hoan chinh KH 2012 Von ho tro co MT 5" xfId="11134" xr:uid="{00000000-0005-0000-0000-00001C1A0000}"/>
    <cellStyle name="1_Book1_Book1_Book1_Hoan chinh KH 2012 Von ho tro co MT 6" xfId="11135" xr:uid="{00000000-0005-0000-0000-00001D1A0000}"/>
    <cellStyle name="1_Book1_Book1_Book1_Hoan chinh KH 2012 Von ho tro co MT 7" xfId="11136" xr:uid="{00000000-0005-0000-0000-00001E1A0000}"/>
    <cellStyle name="1_Book1_Book1_Book1_Hoan chinh KH 2012 Von ho tro co MT 8" xfId="11137" xr:uid="{00000000-0005-0000-0000-00001F1A0000}"/>
    <cellStyle name="1_Book1_Book1_Book1_Hoan chinh KH 2012 Von ho tro co MT 9" xfId="11138" xr:uid="{00000000-0005-0000-0000-0000201A0000}"/>
    <cellStyle name="1_Book1_Book1_Book1_Hoan chinh KH 2012 Von ho tro co MT_Bao cao giai ngan quy I" xfId="11139" xr:uid="{00000000-0005-0000-0000-0000211A0000}"/>
    <cellStyle name="1_Book1_Book1_Book1_Hoan chinh KH 2012 Von ho tro co MT_Bao cao giai ngan quy I 2" xfId="11140" xr:uid="{00000000-0005-0000-0000-0000221A0000}"/>
    <cellStyle name="1_Book1_Book1_Book1_Hoan chinh KH 2012 Von ho tro co MT_BC von DTPT 6 thang 2012" xfId="11141" xr:uid="{00000000-0005-0000-0000-0000231A0000}"/>
    <cellStyle name="1_Book1_Book1_Book1_Hoan chinh KH 2012 Von ho tro co MT_BC von DTPT 6 thang 2012 2" xfId="11142" xr:uid="{00000000-0005-0000-0000-0000241A0000}"/>
    <cellStyle name="1_Book1_Book1_Book1_Hoan chinh KH 2012 Von ho tro co MT_Bieu du thao QD von ho tro co MT" xfId="11143" xr:uid="{00000000-0005-0000-0000-0000251A0000}"/>
    <cellStyle name="1_Book1_Book1_Book1_Hoan chinh KH 2012 Von ho tro co MT_Bieu du thao QD von ho tro co MT 2" xfId="11144" xr:uid="{00000000-0005-0000-0000-0000261A0000}"/>
    <cellStyle name="1_Book1_Book1_Book1_Hoan chinh KH 2012 Von ho tro co MT_Ke hoach 2012 theo doi (giai ngan 30.6.12)" xfId="11145" xr:uid="{00000000-0005-0000-0000-0000271A0000}"/>
    <cellStyle name="1_Book1_Book1_Book1_Hoan chinh KH 2012 Von ho tro co MT_Ke hoach 2012 theo doi (giai ngan 30.6.12) 2" xfId="11146" xr:uid="{00000000-0005-0000-0000-0000281A0000}"/>
    <cellStyle name="1_Book1_Book1_Book1_Ke hoach 2012 (theo doi)" xfId="11147" xr:uid="{00000000-0005-0000-0000-0000291A0000}"/>
    <cellStyle name="1_Book1_Book1_Book1_Ke hoach 2012 (theo doi) 2" xfId="11148" xr:uid="{00000000-0005-0000-0000-00002A1A0000}"/>
    <cellStyle name="1_Book1_Book1_Book1_Ke hoach 2012 theo doi (giai ngan 30.6.12)" xfId="11149" xr:uid="{00000000-0005-0000-0000-00002B1A0000}"/>
    <cellStyle name="1_Book1_Book1_Book1_Ke hoach 2012 theo doi (giai ngan 30.6.12) 2" xfId="11150" xr:uid="{00000000-0005-0000-0000-00002C1A0000}"/>
    <cellStyle name="1_Book1_Book1_Dang ky phan khai von ODA (gui Bo)" xfId="11151" xr:uid="{00000000-0005-0000-0000-00002D1A0000}"/>
    <cellStyle name="1_Book1_Book1_Dang ky phan khai von ODA (gui Bo)_BC von DTPT 6 thang 2012" xfId="11152" xr:uid="{00000000-0005-0000-0000-00002E1A0000}"/>
    <cellStyle name="1_Book1_Book1_Dang ky phan khai von ODA (gui Bo)_Bieu du thao QD von ho tro co MT" xfId="11153" xr:uid="{00000000-0005-0000-0000-00002F1A0000}"/>
    <cellStyle name="1_Book1_Book1_Dang ky phan khai von ODA (gui Bo)_Ke hoach 2012 theo doi (giai ngan 30.6.12)" xfId="11154" xr:uid="{00000000-0005-0000-0000-0000301A0000}"/>
    <cellStyle name="1_Book1_Book1_Ke hoach 2012 (theo doi)" xfId="11155" xr:uid="{00000000-0005-0000-0000-0000311A0000}"/>
    <cellStyle name="1_Book1_Book1_Ke hoach 2012 theo doi (giai ngan 30.6.12)" xfId="11156" xr:uid="{00000000-0005-0000-0000-0000321A0000}"/>
    <cellStyle name="1_Book1_Book1_Tong hop theo doi von TPCP (BC)" xfId="11157" xr:uid="{00000000-0005-0000-0000-0000331A0000}"/>
    <cellStyle name="1_Book1_Book1_Tong hop theo doi von TPCP (BC)_BC von DTPT 6 thang 2012" xfId="11158" xr:uid="{00000000-0005-0000-0000-0000341A0000}"/>
    <cellStyle name="1_Book1_Book1_Tong hop theo doi von TPCP (BC)_Bieu du thao QD von ho tro co MT" xfId="11159" xr:uid="{00000000-0005-0000-0000-0000351A0000}"/>
    <cellStyle name="1_Book1_Book1_Tong hop theo doi von TPCP (BC)_Ke hoach 2012 (theo doi)" xfId="11160" xr:uid="{00000000-0005-0000-0000-0000361A0000}"/>
    <cellStyle name="1_Book1_Book1_Tong hop theo doi von TPCP (BC)_Ke hoach 2012 theo doi (giai ngan 30.6.12)" xfId="11161" xr:uid="{00000000-0005-0000-0000-0000371A0000}"/>
    <cellStyle name="1_Book1_Chi tieu 5 nam" xfId="11162" xr:uid="{00000000-0005-0000-0000-0000381A0000}"/>
    <cellStyle name="1_Book1_Chi tieu 5 nam_BC cong trinh trong diem" xfId="11163" xr:uid="{00000000-0005-0000-0000-0000391A0000}"/>
    <cellStyle name="1_Book1_Chi tieu 5 nam_BC cong trinh trong diem_BC von DTPT 6 thang 2012" xfId="11164" xr:uid="{00000000-0005-0000-0000-00003A1A0000}"/>
    <cellStyle name="1_Book1_Chi tieu 5 nam_BC cong trinh trong diem_Bieu du thao QD von ho tro co MT" xfId="11165" xr:uid="{00000000-0005-0000-0000-00003B1A0000}"/>
    <cellStyle name="1_Book1_Chi tieu 5 nam_BC cong trinh trong diem_Ke hoach 2012 (theo doi)" xfId="11166" xr:uid="{00000000-0005-0000-0000-00003C1A0000}"/>
    <cellStyle name="1_Book1_Chi tieu 5 nam_BC cong trinh trong diem_Ke hoach 2012 theo doi (giai ngan 30.6.12)" xfId="11167" xr:uid="{00000000-0005-0000-0000-00003D1A0000}"/>
    <cellStyle name="1_Book1_Chi tieu 5 nam_BC von DTPT 6 thang 2012" xfId="11168" xr:uid="{00000000-0005-0000-0000-00003E1A0000}"/>
    <cellStyle name="1_Book1_Chi tieu 5 nam_Bieu du thao QD von ho tro co MT" xfId="11169" xr:uid="{00000000-0005-0000-0000-00003F1A0000}"/>
    <cellStyle name="1_Book1_Chi tieu 5 nam_Ke hoach 2012 (theo doi)" xfId="11170" xr:uid="{00000000-0005-0000-0000-0000401A0000}"/>
    <cellStyle name="1_Book1_Chi tieu 5 nam_Ke hoach 2012 theo doi (giai ngan 30.6.12)" xfId="11171" xr:uid="{00000000-0005-0000-0000-0000411A0000}"/>
    <cellStyle name="1_Book1_Chi tieu 5 nam_pvhung.skhdt 20117113152041 Danh muc cong trinh trong diem" xfId="11172" xr:uid="{00000000-0005-0000-0000-0000421A0000}"/>
    <cellStyle name="1_Book1_Chi tieu 5 nam_pvhung.skhdt 20117113152041 Danh muc cong trinh trong diem_BC von DTPT 6 thang 2012" xfId="11173" xr:uid="{00000000-0005-0000-0000-0000431A0000}"/>
    <cellStyle name="1_Book1_Chi tieu 5 nam_pvhung.skhdt 20117113152041 Danh muc cong trinh trong diem_Bieu du thao QD von ho tro co MT" xfId="11174" xr:uid="{00000000-0005-0000-0000-0000441A0000}"/>
    <cellStyle name="1_Book1_Chi tieu 5 nam_pvhung.skhdt 20117113152041 Danh muc cong trinh trong diem_Ke hoach 2012 (theo doi)" xfId="11175" xr:uid="{00000000-0005-0000-0000-0000451A0000}"/>
    <cellStyle name="1_Book1_Chi tieu 5 nam_pvhung.skhdt 20117113152041 Danh muc cong trinh trong diem_Ke hoach 2012 theo doi (giai ngan 30.6.12)" xfId="11176" xr:uid="{00000000-0005-0000-0000-0000461A0000}"/>
    <cellStyle name="1_Book1_Dang ky phan khai von ODA (gui Bo)" xfId="11177" xr:uid="{00000000-0005-0000-0000-0000471A0000}"/>
    <cellStyle name="1_Book1_Dang ky phan khai von ODA (gui Bo)_BC von DTPT 6 thang 2012" xfId="11178" xr:uid="{00000000-0005-0000-0000-0000481A0000}"/>
    <cellStyle name="1_Book1_Dang ky phan khai von ODA (gui Bo)_Bieu du thao QD von ho tro co MT" xfId="11179" xr:uid="{00000000-0005-0000-0000-0000491A0000}"/>
    <cellStyle name="1_Book1_Dang ky phan khai von ODA (gui Bo)_Ke hoach 2012 theo doi (giai ngan 30.6.12)" xfId="11180" xr:uid="{00000000-0005-0000-0000-00004A1A0000}"/>
    <cellStyle name="1_Book1_DK bo tri lai (chinh thuc)" xfId="11181" xr:uid="{00000000-0005-0000-0000-00004B1A0000}"/>
    <cellStyle name="1_Book1_DK bo tri lai (chinh thuc) 2" xfId="11182" xr:uid="{00000000-0005-0000-0000-00004C1A0000}"/>
    <cellStyle name="1_Book1_DK bo tri lai (chinh thuc)_BC von DTPT 6 thang 2012" xfId="11183" xr:uid="{00000000-0005-0000-0000-00004D1A0000}"/>
    <cellStyle name="1_Book1_DK bo tri lai (chinh thuc)_BC von DTPT 6 thang 2012 2" xfId="11184" xr:uid="{00000000-0005-0000-0000-00004E1A0000}"/>
    <cellStyle name="1_Book1_DK bo tri lai (chinh thuc)_Bieu du thao QD von ho tro co MT" xfId="11185" xr:uid="{00000000-0005-0000-0000-00004F1A0000}"/>
    <cellStyle name="1_Book1_DK bo tri lai (chinh thuc)_Bieu du thao QD von ho tro co MT 2" xfId="11186" xr:uid="{00000000-0005-0000-0000-0000501A0000}"/>
    <cellStyle name="1_Book1_DK bo tri lai (chinh thuc)_Hoan chinh KH 2012 (o nha)" xfId="11187" xr:uid="{00000000-0005-0000-0000-0000511A0000}"/>
    <cellStyle name="1_Book1_DK bo tri lai (chinh thuc)_Hoan chinh KH 2012 (o nha) 2" xfId="11188" xr:uid="{00000000-0005-0000-0000-0000521A0000}"/>
    <cellStyle name="1_Book1_DK bo tri lai (chinh thuc)_Hoan chinh KH 2012 (o nha)_Bao cao giai ngan quy I" xfId="11189" xr:uid="{00000000-0005-0000-0000-0000531A0000}"/>
    <cellStyle name="1_Book1_DK bo tri lai (chinh thuc)_Hoan chinh KH 2012 (o nha)_Bao cao giai ngan quy I 2" xfId="11190" xr:uid="{00000000-0005-0000-0000-0000541A0000}"/>
    <cellStyle name="1_Book1_DK bo tri lai (chinh thuc)_Hoan chinh KH 2012 (o nha)_BC von DTPT 6 thang 2012" xfId="11191" xr:uid="{00000000-0005-0000-0000-0000551A0000}"/>
    <cellStyle name="1_Book1_DK bo tri lai (chinh thuc)_Hoan chinh KH 2012 (o nha)_BC von DTPT 6 thang 2012 2" xfId="11192" xr:uid="{00000000-0005-0000-0000-0000561A0000}"/>
    <cellStyle name="1_Book1_DK bo tri lai (chinh thuc)_Hoan chinh KH 2012 (o nha)_Bieu du thao QD von ho tro co MT" xfId="11193" xr:uid="{00000000-0005-0000-0000-0000571A0000}"/>
    <cellStyle name="1_Book1_DK bo tri lai (chinh thuc)_Hoan chinh KH 2012 (o nha)_Bieu du thao QD von ho tro co MT 2" xfId="11194" xr:uid="{00000000-0005-0000-0000-0000581A0000}"/>
    <cellStyle name="1_Book1_DK bo tri lai (chinh thuc)_Hoan chinh KH 2012 (o nha)_Ke hoach 2012 theo doi (giai ngan 30.6.12)" xfId="11195" xr:uid="{00000000-0005-0000-0000-0000591A0000}"/>
    <cellStyle name="1_Book1_DK bo tri lai (chinh thuc)_Hoan chinh KH 2012 (o nha)_Ke hoach 2012 theo doi (giai ngan 30.6.12) 2" xfId="11196" xr:uid="{00000000-0005-0000-0000-00005A1A0000}"/>
    <cellStyle name="1_Book1_DK bo tri lai (chinh thuc)_Hoan chinh KH 2012 Von ho tro co MT" xfId="11197" xr:uid="{00000000-0005-0000-0000-00005B1A0000}"/>
    <cellStyle name="1_Book1_DK bo tri lai (chinh thuc)_Hoan chinh KH 2012 Von ho tro co MT (chi tiet)" xfId="11198" xr:uid="{00000000-0005-0000-0000-00005C1A0000}"/>
    <cellStyle name="1_Book1_DK bo tri lai (chinh thuc)_Hoan chinh KH 2012 Von ho tro co MT (chi tiet) 2" xfId="11199" xr:uid="{00000000-0005-0000-0000-00005D1A0000}"/>
    <cellStyle name="1_Book1_DK bo tri lai (chinh thuc)_Hoan chinh KH 2012 Von ho tro co MT 10" xfId="11200" xr:uid="{00000000-0005-0000-0000-00005E1A0000}"/>
    <cellStyle name="1_Book1_DK bo tri lai (chinh thuc)_Hoan chinh KH 2012 Von ho tro co MT 11" xfId="11201" xr:uid="{00000000-0005-0000-0000-00005F1A0000}"/>
    <cellStyle name="1_Book1_DK bo tri lai (chinh thuc)_Hoan chinh KH 2012 Von ho tro co MT 12" xfId="11202" xr:uid="{00000000-0005-0000-0000-0000601A0000}"/>
    <cellStyle name="1_Book1_DK bo tri lai (chinh thuc)_Hoan chinh KH 2012 Von ho tro co MT 13" xfId="11203" xr:uid="{00000000-0005-0000-0000-0000611A0000}"/>
    <cellStyle name="1_Book1_DK bo tri lai (chinh thuc)_Hoan chinh KH 2012 Von ho tro co MT 14" xfId="11204" xr:uid="{00000000-0005-0000-0000-0000621A0000}"/>
    <cellStyle name="1_Book1_DK bo tri lai (chinh thuc)_Hoan chinh KH 2012 Von ho tro co MT 15" xfId="11205" xr:uid="{00000000-0005-0000-0000-0000631A0000}"/>
    <cellStyle name="1_Book1_DK bo tri lai (chinh thuc)_Hoan chinh KH 2012 Von ho tro co MT 16" xfId="11206" xr:uid="{00000000-0005-0000-0000-0000641A0000}"/>
    <cellStyle name="1_Book1_DK bo tri lai (chinh thuc)_Hoan chinh KH 2012 Von ho tro co MT 17" xfId="11207" xr:uid="{00000000-0005-0000-0000-0000651A0000}"/>
    <cellStyle name="1_Book1_DK bo tri lai (chinh thuc)_Hoan chinh KH 2012 Von ho tro co MT 18" xfId="11208" xr:uid="{00000000-0005-0000-0000-0000661A0000}"/>
    <cellStyle name="1_Book1_DK bo tri lai (chinh thuc)_Hoan chinh KH 2012 Von ho tro co MT 19" xfId="11209" xr:uid="{00000000-0005-0000-0000-0000671A0000}"/>
    <cellStyle name="1_Book1_DK bo tri lai (chinh thuc)_Hoan chinh KH 2012 Von ho tro co MT 2" xfId="11210" xr:uid="{00000000-0005-0000-0000-0000681A0000}"/>
    <cellStyle name="1_Book1_DK bo tri lai (chinh thuc)_Hoan chinh KH 2012 Von ho tro co MT 20" xfId="11211" xr:uid="{00000000-0005-0000-0000-0000691A0000}"/>
    <cellStyle name="1_Book1_DK bo tri lai (chinh thuc)_Hoan chinh KH 2012 Von ho tro co MT 3" xfId="11212" xr:uid="{00000000-0005-0000-0000-00006A1A0000}"/>
    <cellStyle name="1_Book1_DK bo tri lai (chinh thuc)_Hoan chinh KH 2012 Von ho tro co MT 4" xfId="11213" xr:uid="{00000000-0005-0000-0000-00006B1A0000}"/>
    <cellStyle name="1_Book1_DK bo tri lai (chinh thuc)_Hoan chinh KH 2012 Von ho tro co MT 5" xfId="11214" xr:uid="{00000000-0005-0000-0000-00006C1A0000}"/>
    <cellStyle name="1_Book1_DK bo tri lai (chinh thuc)_Hoan chinh KH 2012 Von ho tro co MT 6" xfId="11215" xr:uid="{00000000-0005-0000-0000-00006D1A0000}"/>
    <cellStyle name="1_Book1_DK bo tri lai (chinh thuc)_Hoan chinh KH 2012 Von ho tro co MT 7" xfId="11216" xr:uid="{00000000-0005-0000-0000-00006E1A0000}"/>
    <cellStyle name="1_Book1_DK bo tri lai (chinh thuc)_Hoan chinh KH 2012 Von ho tro co MT 8" xfId="11217" xr:uid="{00000000-0005-0000-0000-00006F1A0000}"/>
    <cellStyle name="1_Book1_DK bo tri lai (chinh thuc)_Hoan chinh KH 2012 Von ho tro co MT 9" xfId="11218" xr:uid="{00000000-0005-0000-0000-0000701A0000}"/>
    <cellStyle name="1_Book1_DK bo tri lai (chinh thuc)_Hoan chinh KH 2012 Von ho tro co MT_Bao cao giai ngan quy I" xfId="11219" xr:uid="{00000000-0005-0000-0000-0000711A0000}"/>
    <cellStyle name="1_Book1_DK bo tri lai (chinh thuc)_Hoan chinh KH 2012 Von ho tro co MT_Bao cao giai ngan quy I 2" xfId="11220" xr:uid="{00000000-0005-0000-0000-0000721A0000}"/>
    <cellStyle name="1_Book1_DK bo tri lai (chinh thuc)_Hoan chinh KH 2012 Von ho tro co MT_BC von DTPT 6 thang 2012" xfId="11221" xr:uid="{00000000-0005-0000-0000-0000731A0000}"/>
    <cellStyle name="1_Book1_DK bo tri lai (chinh thuc)_Hoan chinh KH 2012 Von ho tro co MT_BC von DTPT 6 thang 2012 2" xfId="11222" xr:uid="{00000000-0005-0000-0000-0000741A0000}"/>
    <cellStyle name="1_Book1_DK bo tri lai (chinh thuc)_Hoan chinh KH 2012 Von ho tro co MT_Bieu du thao QD von ho tro co MT" xfId="11223" xr:uid="{00000000-0005-0000-0000-0000751A0000}"/>
    <cellStyle name="1_Book1_DK bo tri lai (chinh thuc)_Hoan chinh KH 2012 Von ho tro co MT_Bieu du thao QD von ho tro co MT 2" xfId="11224" xr:uid="{00000000-0005-0000-0000-0000761A0000}"/>
    <cellStyle name="1_Book1_DK bo tri lai (chinh thuc)_Hoan chinh KH 2012 Von ho tro co MT_Ke hoach 2012 theo doi (giai ngan 30.6.12)" xfId="11225" xr:uid="{00000000-0005-0000-0000-0000771A0000}"/>
    <cellStyle name="1_Book1_DK bo tri lai (chinh thuc)_Hoan chinh KH 2012 Von ho tro co MT_Ke hoach 2012 theo doi (giai ngan 30.6.12) 2" xfId="11226" xr:uid="{00000000-0005-0000-0000-0000781A0000}"/>
    <cellStyle name="1_Book1_DK bo tri lai (chinh thuc)_Ke hoach 2012 (theo doi)" xfId="11227" xr:uid="{00000000-0005-0000-0000-0000791A0000}"/>
    <cellStyle name="1_Book1_DK bo tri lai (chinh thuc)_Ke hoach 2012 (theo doi) 2" xfId="11228" xr:uid="{00000000-0005-0000-0000-00007A1A0000}"/>
    <cellStyle name="1_Book1_DK bo tri lai (chinh thuc)_Ke hoach 2012 theo doi (giai ngan 30.6.12)" xfId="11229" xr:uid="{00000000-0005-0000-0000-00007B1A0000}"/>
    <cellStyle name="1_Book1_DK bo tri lai (chinh thuc)_Ke hoach 2012 theo doi (giai ngan 30.6.12) 2" xfId="11230" xr:uid="{00000000-0005-0000-0000-00007C1A0000}"/>
    <cellStyle name="1_Book1_Ke hoach 2010 (theo doi)" xfId="11231" xr:uid="{00000000-0005-0000-0000-00007D1A0000}"/>
    <cellStyle name="1_Book1_Ke hoach 2010 (theo doi)_BC von DTPT 6 thang 2012" xfId="11232" xr:uid="{00000000-0005-0000-0000-00007E1A0000}"/>
    <cellStyle name="1_Book1_Ke hoach 2010 (theo doi)_Bieu du thao QD von ho tro co MT" xfId="11233" xr:uid="{00000000-0005-0000-0000-00007F1A0000}"/>
    <cellStyle name="1_Book1_Ke hoach 2010 (theo doi)_Ke hoach 2012 (theo doi)" xfId="11234" xr:uid="{00000000-0005-0000-0000-0000801A0000}"/>
    <cellStyle name="1_Book1_Ke hoach 2010 (theo doi)_Ke hoach 2012 theo doi (giai ngan 30.6.12)" xfId="11235" xr:uid="{00000000-0005-0000-0000-0000811A0000}"/>
    <cellStyle name="1_Book1_Ke hoach 2012 (theo doi)" xfId="11236" xr:uid="{00000000-0005-0000-0000-0000821A0000}"/>
    <cellStyle name="1_Book1_Ke hoach 2012 theo doi (giai ngan 30.6.12)" xfId="11237" xr:uid="{00000000-0005-0000-0000-0000831A0000}"/>
    <cellStyle name="1_Book1_Ke hoach nam 2013 nguon MT(theo doi) den 31-5-13" xfId="11238" xr:uid="{00000000-0005-0000-0000-0000841A0000}"/>
    <cellStyle name="1_Book1_pvhung.skhdt 20117113152041 Danh muc cong trinh trong diem" xfId="11239" xr:uid="{00000000-0005-0000-0000-0000851A0000}"/>
    <cellStyle name="1_Book1_pvhung.skhdt 20117113152041 Danh muc cong trinh trong diem 2" xfId="11240" xr:uid="{00000000-0005-0000-0000-0000861A0000}"/>
    <cellStyle name="1_Book1_pvhung.skhdt 20117113152041 Danh muc cong trinh trong diem_BC von DTPT 6 thang 2012" xfId="11241" xr:uid="{00000000-0005-0000-0000-0000871A0000}"/>
    <cellStyle name="1_Book1_pvhung.skhdt 20117113152041 Danh muc cong trinh trong diem_BC von DTPT 6 thang 2012 2" xfId="11242" xr:uid="{00000000-0005-0000-0000-0000881A0000}"/>
    <cellStyle name="1_Book1_pvhung.skhdt 20117113152041 Danh muc cong trinh trong diem_Bieu du thao QD von ho tro co MT" xfId="11243" xr:uid="{00000000-0005-0000-0000-0000891A0000}"/>
    <cellStyle name="1_Book1_pvhung.skhdt 20117113152041 Danh muc cong trinh trong diem_Bieu du thao QD von ho tro co MT 2" xfId="11244" xr:uid="{00000000-0005-0000-0000-00008A1A0000}"/>
    <cellStyle name="1_Book1_pvhung.skhdt 20117113152041 Danh muc cong trinh trong diem_Ke hoach 2012 (theo doi)" xfId="11245" xr:uid="{00000000-0005-0000-0000-00008B1A0000}"/>
    <cellStyle name="1_Book1_pvhung.skhdt 20117113152041 Danh muc cong trinh trong diem_Ke hoach 2012 (theo doi) 2" xfId="11246" xr:uid="{00000000-0005-0000-0000-00008C1A0000}"/>
    <cellStyle name="1_Book1_pvhung.skhdt 20117113152041 Danh muc cong trinh trong diem_Ke hoach 2012 theo doi (giai ngan 30.6.12)" xfId="11247" xr:uid="{00000000-0005-0000-0000-00008D1A0000}"/>
    <cellStyle name="1_Book1_pvhung.skhdt 20117113152041 Danh muc cong trinh trong diem_Ke hoach 2012 theo doi (giai ngan 30.6.12) 2" xfId="11248" xr:uid="{00000000-0005-0000-0000-00008E1A0000}"/>
    <cellStyle name="1_Book1_Tong hop so lieu" xfId="11249" xr:uid="{00000000-0005-0000-0000-00008F1A0000}"/>
    <cellStyle name="1_Book1_Tong hop so lieu_BC cong trinh trong diem" xfId="11250" xr:uid="{00000000-0005-0000-0000-0000901A0000}"/>
    <cellStyle name="1_Book1_Tong hop so lieu_BC cong trinh trong diem_BC von DTPT 6 thang 2012" xfId="11251" xr:uid="{00000000-0005-0000-0000-0000911A0000}"/>
    <cellStyle name="1_Book1_Tong hop so lieu_BC cong trinh trong diem_Bieu du thao QD von ho tro co MT" xfId="11252" xr:uid="{00000000-0005-0000-0000-0000921A0000}"/>
    <cellStyle name="1_Book1_Tong hop so lieu_BC cong trinh trong diem_Ke hoach 2012 (theo doi)" xfId="11253" xr:uid="{00000000-0005-0000-0000-0000931A0000}"/>
    <cellStyle name="1_Book1_Tong hop so lieu_BC cong trinh trong diem_Ke hoach 2012 theo doi (giai ngan 30.6.12)" xfId="11254" xr:uid="{00000000-0005-0000-0000-0000941A0000}"/>
    <cellStyle name="1_Book1_Tong hop so lieu_BC von DTPT 6 thang 2012" xfId="11255" xr:uid="{00000000-0005-0000-0000-0000951A0000}"/>
    <cellStyle name="1_Book1_Tong hop so lieu_Bieu du thao QD von ho tro co MT" xfId="11256" xr:uid="{00000000-0005-0000-0000-0000961A0000}"/>
    <cellStyle name="1_Book1_Tong hop so lieu_Ke hoach 2012 (theo doi)" xfId="11257" xr:uid="{00000000-0005-0000-0000-0000971A0000}"/>
    <cellStyle name="1_Book1_Tong hop so lieu_Ke hoach 2012 theo doi (giai ngan 30.6.12)" xfId="11258" xr:uid="{00000000-0005-0000-0000-0000981A0000}"/>
    <cellStyle name="1_Book1_Tong hop so lieu_pvhung.skhdt 20117113152041 Danh muc cong trinh trong diem" xfId="11259" xr:uid="{00000000-0005-0000-0000-0000991A0000}"/>
    <cellStyle name="1_Book1_Tong hop so lieu_pvhung.skhdt 20117113152041 Danh muc cong trinh trong diem_BC von DTPT 6 thang 2012" xfId="11260" xr:uid="{00000000-0005-0000-0000-00009A1A0000}"/>
    <cellStyle name="1_Book1_Tong hop so lieu_pvhung.skhdt 20117113152041 Danh muc cong trinh trong diem_Bieu du thao QD von ho tro co MT" xfId="11261" xr:uid="{00000000-0005-0000-0000-00009B1A0000}"/>
    <cellStyle name="1_Book1_Tong hop so lieu_pvhung.skhdt 20117113152041 Danh muc cong trinh trong diem_Ke hoach 2012 (theo doi)" xfId="11262" xr:uid="{00000000-0005-0000-0000-00009C1A0000}"/>
    <cellStyle name="1_Book1_Tong hop so lieu_pvhung.skhdt 20117113152041 Danh muc cong trinh trong diem_Ke hoach 2012 theo doi (giai ngan 30.6.12)" xfId="11263" xr:uid="{00000000-0005-0000-0000-00009D1A0000}"/>
    <cellStyle name="1_Book1_Tong hop theo doi von TPCP (BC)" xfId="11264" xr:uid="{00000000-0005-0000-0000-00009E1A0000}"/>
    <cellStyle name="1_Book1_Tong hop theo doi von TPCP (BC)_BC von DTPT 6 thang 2012" xfId="11265" xr:uid="{00000000-0005-0000-0000-00009F1A0000}"/>
    <cellStyle name="1_Book1_Tong hop theo doi von TPCP (BC)_Bieu du thao QD von ho tro co MT" xfId="11266" xr:uid="{00000000-0005-0000-0000-0000A01A0000}"/>
    <cellStyle name="1_Book1_Tong hop theo doi von TPCP (BC)_Ke hoach 2012 (theo doi)" xfId="11267" xr:uid="{00000000-0005-0000-0000-0000A11A0000}"/>
    <cellStyle name="1_Book1_Tong hop theo doi von TPCP (BC)_Ke hoach 2012 theo doi (giai ngan 30.6.12)" xfId="11268" xr:uid="{00000000-0005-0000-0000-0000A21A0000}"/>
    <cellStyle name="1_Book1_Tumorong" xfId="11269" xr:uid="{00000000-0005-0000-0000-0000A31A0000}"/>
    <cellStyle name="1_Book1_Tumorong 2" xfId="11270" xr:uid="{00000000-0005-0000-0000-0000A41A0000}"/>
    <cellStyle name="1_Book1_Worksheet in D: My Documents Ke Hoach KH cac nam Nam 2014 Bao cao ve Ke hoach nam 2014 ( Hoan chinh sau TL voi Bo KH)" xfId="11271" xr:uid="{00000000-0005-0000-0000-0000A51A0000}"/>
    <cellStyle name="1_Book2" xfId="11272" xr:uid="{00000000-0005-0000-0000-0000A61A0000}"/>
    <cellStyle name="1_Book2 2" xfId="11273" xr:uid="{00000000-0005-0000-0000-0000A71A0000}"/>
    <cellStyle name="1_Book2 2 2" xfId="11274" xr:uid="{00000000-0005-0000-0000-0000A81A0000}"/>
    <cellStyle name="1_Book2 2 3" xfId="11275" xr:uid="{00000000-0005-0000-0000-0000A91A0000}"/>
    <cellStyle name="1_Book2 2 4" xfId="11276" xr:uid="{00000000-0005-0000-0000-0000AA1A0000}"/>
    <cellStyle name="1_Book2 3" xfId="11277" xr:uid="{00000000-0005-0000-0000-0000AB1A0000}"/>
    <cellStyle name="1_Book2 4" xfId="11278" xr:uid="{00000000-0005-0000-0000-0000AC1A0000}"/>
    <cellStyle name="1_Book2 5" xfId="11279" xr:uid="{00000000-0005-0000-0000-0000AD1A0000}"/>
    <cellStyle name="1_Book2_1 Bieu 6 thang nam 2011" xfId="11280" xr:uid="{00000000-0005-0000-0000-0000AE1A0000}"/>
    <cellStyle name="1_Book2_1 Bieu 6 thang nam 2011 2" xfId="11281" xr:uid="{00000000-0005-0000-0000-0000AF1A0000}"/>
    <cellStyle name="1_Book2_1 Bieu 6 thang nam 2011 2 2" xfId="11282" xr:uid="{00000000-0005-0000-0000-0000B01A0000}"/>
    <cellStyle name="1_Book2_1 Bieu 6 thang nam 2011 2 2 2" xfId="11283" xr:uid="{00000000-0005-0000-0000-0000B11A0000}"/>
    <cellStyle name="1_Book2_1 Bieu 6 thang nam 2011 2 2 3" xfId="11284" xr:uid="{00000000-0005-0000-0000-0000B21A0000}"/>
    <cellStyle name="1_Book2_1 Bieu 6 thang nam 2011 2 2 4" xfId="11285" xr:uid="{00000000-0005-0000-0000-0000B31A0000}"/>
    <cellStyle name="1_Book2_1 Bieu 6 thang nam 2011 2 3" xfId="11286" xr:uid="{00000000-0005-0000-0000-0000B41A0000}"/>
    <cellStyle name="1_Book2_1 Bieu 6 thang nam 2011 2 4" xfId="11287" xr:uid="{00000000-0005-0000-0000-0000B51A0000}"/>
    <cellStyle name="1_Book2_1 Bieu 6 thang nam 2011 2 5" xfId="11288" xr:uid="{00000000-0005-0000-0000-0000B61A0000}"/>
    <cellStyle name="1_Book2_1 Bieu 6 thang nam 2011 3" xfId="11289" xr:uid="{00000000-0005-0000-0000-0000B71A0000}"/>
    <cellStyle name="1_Book2_1 Bieu 6 thang nam 2011 3 2" xfId="11290" xr:uid="{00000000-0005-0000-0000-0000B81A0000}"/>
    <cellStyle name="1_Book2_1 Bieu 6 thang nam 2011 3 3" xfId="11291" xr:uid="{00000000-0005-0000-0000-0000B91A0000}"/>
    <cellStyle name="1_Book2_1 Bieu 6 thang nam 2011 3 4" xfId="11292" xr:uid="{00000000-0005-0000-0000-0000BA1A0000}"/>
    <cellStyle name="1_Book2_1 Bieu 6 thang nam 2011 4" xfId="11293" xr:uid="{00000000-0005-0000-0000-0000BB1A0000}"/>
    <cellStyle name="1_Book2_1 Bieu 6 thang nam 2011 5" xfId="11294" xr:uid="{00000000-0005-0000-0000-0000BC1A0000}"/>
    <cellStyle name="1_Book2_1 Bieu 6 thang nam 2011 6" xfId="11295" xr:uid="{00000000-0005-0000-0000-0000BD1A0000}"/>
    <cellStyle name="1_Book2_1 Bieu 6 thang nam 2011_BC von DTPT 6 thang 2012" xfId="11296" xr:uid="{00000000-0005-0000-0000-0000BE1A0000}"/>
    <cellStyle name="1_Book2_1 Bieu 6 thang nam 2011_BC von DTPT 6 thang 2012 2" xfId="11297" xr:uid="{00000000-0005-0000-0000-0000BF1A0000}"/>
    <cellStyle name="1_Book2_1 Bieu 6 thang nam 2011_BC von DTPT 6 thang 2012 2 2" xfId="11298" xr:uid="{00000000-0005-0000-0000-0000C01A0000}"/>
    <cellStyle name="1_Book2_1 Bieu 6 thang nam 2011_BC von DTPT 6 thang 2012 2 2 2" xfId="11299" xr:uid="{00000000-0005-0000-0000-0000C11A0000}"/>
    <cellStyle name="1_Book2_1 Bieu 6 thang nam 2011_BC von DTPT 6 thang 2012 2 2 3" xfId="11300" xr:uid="{00000000-0005-0000-0000-0000C21A0000}"/>
    <cellStyle name="1_Book2_1 Bieu 6 thang nam 2011_BC von DTPT 6 thang 2012 2 2 4" xfId="11301" xr:uid="{00000000-0005-0000-0000-0000C31A0000}"/>
    <cellStyle name="1_Book2_1 Bieu 6 thang nam 2011_BC von DTPT 6 thang 2012 2 3" xfId="11302" xr:uid="{00000000-0005-0000-0000-0000C41A0000}"/>
    <cellStyle name="1_Book2_1 Bieu 6 thang nam 2011_BC von DTPT 6 thang 2012 2 4" xfId="11303" xr:uid="{00000000-0005-0000-0000-0000C51A0000}"/>
    <cellStyle name="1_Book2_1 Bieu 6 thang nam 2011_BC von DTPT 6 thang 2012 2 5" xfId="11304" xr:uid="{00000000-0005-0000-0000-0000C61A0000}"/>
    <cellStyle name="1_Book2_1 Bieu 6 thang nam 2011_BC von DTPT 6 thang 2012 3" xfId="11305" xr:uid="{00000000-0005-0000-0000-0000C71A0000}"/>
    <cellStyle name="1_Book2_1 Bieu 6 thang nam 2011_BC von DTPT 6 thang 2012 3 2" xfId="11306" xr:uid="{00000000-0005-0000-0000-0000C81A0000}"/>
    <cellStyle name="1_Book2_1 Bieu 6 thang nam 2011_BC von DTPT 6 thang 2012 3 3" xfId="11307" xr:uid="{00000000-0005-0000-0000-0000C91A0000}"/>
    <cellStyle name="1_Book2_1 Bieu 6 thang nam 2011_BC von DTPT 6 thang 2012 3 4" xfId="11308" xr:uid="{00000000-0005-0000-0000-0000CA1A0000}"/>
    <cellStyle name="1_Book2_1 Bieu 6 thang nam 2011_BC von DTPT 6 thang 2012 4" xfId="11309" xr:uid="{00000000-0005-0000-0000-0000CB1A0000}"/>
    <cellStyle name="1_Book2_1 Bieu 6 thang nam 2011_BC von DTPT 6 thang 2012 5" xfId="11310" xr:uid="{00000000-0005-0000-0000-0000CC1A0000}"/>
    <cellStyle name="1_Book2_1 Bieu 6 thang nam 2011_BC von DTPT 6 thang 2012 6" xfId="11311" xr:uid="{00000000-0005-0000-0000-0000CD1A0000}"/>
    <cellStyle name="1_Book2_1 Bieu 6 thang nam 2011_Bieu du thao QD von ho tro co MT" xfId="11312" xr:uid="{00000000-0005-0000-0000-0000CE1A0000}"/>
    <cellStyle name="1_Book2_1 Bieu 6 thang nam 2011_Bieu du thao QD von ho tro co MT 2" xfId="11313" xr:uid="{00000000-0005-0000-0000-0000CF1A0000}"/>
    <cellStyle name="1_Book2_1 Bieu 6 thang nam 2011_Bieu du thao QD von ho tro co MT 2 2" xfId="11314" xr:uid="{00000000-0005-0000-0000-0000D01A0000}"/>
    <cellStyle name="1_Book2_1 Bieu 6 thang nam 2011_Bieu du thao QD von ho tro co MT 2 2 2" xfId="11315" xr:uid="{00000000-0005-0000-0000-0000D11A0000}"/>
    <cellStyle name="1_Book2_1 Bieu 6 thang nam 2011_Bieu du thao QD von ho tro co MT 2 2 3" xfId="11316" xr:uid="{00000000-0005-0000-0000-0000D21A0000}"/>
    <cellStyle name="1_Book2_1 Bieu 6 thang nam 2011_Bieu du thao QD von ho tro co MT 2 2 4" xfId="11317" xr:uid="{00000000-0005-0000-0000-0000D31A0000}"/>
    <cellStyle name="1_Book2_1 Bieu 6 thang nam 2011_Bieu du thao QD von ho tro co MT 2 3" xfId="11318" xr:uid="{00000000-0005-0000-0000-0000D41A0000}"/>
    <cellStyle name="1_Book2_1 Bieu 6 thang nam 2011_Bieu du thao QD von ho tro co MT 2 4" xfId="11319" xr:uid="{00000000-0005-0000-0000-0000D51A0000}"/>
    <cellStyle name="1_Book2_1 Bieu 6 thang nam 2011_Bieu du thao QD von ho tro co MT 2 5" xfId="11320" xr:uid="{00000000-0005-0000-0000-0000D61A0000}"/>
    <cellStyle name="1_Book2_1 Bieu 6 thang nam 2011_Bieu du thao QD von ho tro co MT 3" xfId="11321" xr:uid="{00000000-0005-0000-0000-0000D71A0000}"/>
    <cellStyle name="1_Book2_1 Bieu 6 thang nam 2011_Bieu du thao QD von ho tro co MT 3 2" xfId="11322" xr:uid="{00000000-0005-0000-0000-0000D81A0000}"/>
    <cellStyle name="1_Book2_1 Bieu 6 thang nam 2011_Bieu du thao QD von ho tro co MT 3 3" xfId="11323" xr:uid="{00000000-0005-0000-0000-0000D91A0000}"/>
    <cellStyle name="1_Book2_1 Bieu 6 thang nam 2011_Bieu du thao QD von ho tro co MT 3 4" xfId="11324" xr:uid="{00000000-0005-0000-0000-0000DA1A0000}"/>
    <cellStyle name="1_Book2_1 Bieu 6 thang nam 2011_Bieu du thao QD von ho tro co MT 4" xfId="11325" xr:uid="{00000000-0005-0000-0000-0000DB1A0000}"/>
    <cellStyle name="1_Book2_1 Bieu 6 thang nam 2011_Bieu du thao QD von ho tro co MT 5" xfId="11326" xr:uid="{00000000-0005-0000-0000-0000DC1A0000}"/>
    <cellStyle name="1_Book2_1 Bieu 6 thang nam 2011_Bieu du thao QD von ho tro co MT 6" xfId="11327" xr:uid="{00000000-0005-0000-0000-0000DD1A0000}"/>
    <cellStyle name="1_Book2_1 Bieu 6 thang nam 2011_Ke hoach 2012 (theo doi)" xfId="11328" xr:uid="{00000000-0005-0000-0000-0000DE1A0000}"/>
    <cellStyle name="1_Book2_1 Bieu 6 thang nam 2011_Ke hoach 2012 (theo doi) 2" xfId="11329" xr:uid="{00000000-0005-0000-0000-0000DF1A0000}"/>
    <cellStyle name="1_Book2_1 Bieu 6 thang nam 2011_Ke hoach 2012 (theo doi) 2 2" xfId="11330" xr:uid="{00000000-0005-0000-0000-0000E01A0000}"/>
    <cellStyle name="1_Book2_1 Bieu 6 thang nam 2011_Ke hoach 2012 (theo doi) 2 2 2" xfId="11331" xr:uid="{00000000-0005-0000-0000-0000E11A0000}"/>
    <cellStyle name="1_Book2_1 Bieu 6 thang nam 2011_Ke hoach 2012 (theo doi) 2 2 3" xfId="11332" xr:uid="{00000000-0005-0000-0000-0000E21A0000}"/>
    <cellStyle name="1_Book2_1 Bieu 6 thang nam 2011_Ke hoach 2012 (theo doi) 2 2 4" xfId="11333" xr:uid="{00000000-0005-0000-0000-0000E31A0000}"/>
    <cellStyle name="1_Book2_1 Bieu 6 thang nam 2011_Ke hoach 2012 (theo doi) 2 3" xfId="11334" xr:uid="{00000000-0005-0000-0000-0000E41A0000}"/>
    <cellStyle name="1_Book2_1 Bieu 6 thang nam 2011_Ke hoach 2012 (theo doi) 2 4" xfId="11335" xr:uid="{00000000-0005-0000-0000-0000E51A0000}"/>
    <cellStyle name="1_Book2_1 Bieu 6 thang nam 2011_Ke hoach 2012 (theo doi) 2 5" xfId="11336" xr:uid="{00000000-0005-0000-0000-0000E61A0000}"/>
    <cellStyle name="1_Book2_1 Bieu 6 thang nam 2011_Ke hoach 2012 (theo doi) 3" xfId="11337" xr:uid="{00000000-0005-0000-0000-0000E71A0000}"/>
    <cellStyle name="1_Book2_1 Bieu 6 thang nam 2011_Ke hoach 2012 (theo doi) 3 2" xfId="11338" xr:uid="{00000000-0005-0000-0000-0000E81A0000}"/>
    <cellStyle name="1_Book2_1 Bieu 6 thang nam 2011_Ke hoach 2012 (theo doi) 3 3" xfId="11339" xr:uid="{00000000-0005-0000-0000-0000E91A0000}"/>
    <cellStyle name="1_Book2_1 Bieu 6 thang nam 2011_Ke hoach 2012 (theo doi) 3 4" xfId="11340" xr:uid="{00000000-0005-0000-0000-0000EA1A0000}"/>
    <cellStyle name="1_Book2_1 Bieu 6 thang nam 2011_Ke hoach 2012 (theo doi) 4" xfId="11341" xr:uid="{00000000-0005-0000-0000-0000EB1A0000}"/>
    <cellStyle name="1_Book2_1 Bieu 6 thang nam 2011_Ke hoach 2012 (theo doi) 5" xfId="11342" xr:uid="{00000000-0005-0000-0000-0000EC1A0000}"/>
    <cellStyle name="1_Book2_1 Bieu 6 thang nam 2011_Ke hoach 2012 (theo doi) 6" xfId="11343" xr:uid="{00000000-0005-0000-0000-0000ED1A0000}"/>
    <cellStyle name="1_Book2_1 Bieu 6 thang nam 2011_Ke hoach 2012 theo doi (giai ngan 30.6.12)" xfId="11344" xr:uid="{00000000-0005-0000-0000-0000EE1A0000}"/>
    <cellStyle name="1_Book2_1 Bieu 6 thang nam 2011_Ke hoach 2012 theo doi (giai ngan 30.6.12) 2" xfId="11345" xr:uid="{00000000-0005-0000-0000-0000EF1A0000}"/>
    <cellStyle name="1_Book2_1 Bieu 6 thang nam 2011_Ke hoach 2012 theo doi (giai ngan 30.6.12) 2 2" xfId="11346" xr:uid="{00000000-0005-0000-0000-0000F01A0000}"/>
    <cellStyle name="1_Book2_1 Bieu 6 thang nam 2011_Ke hoach 2012 theo doi (giai ngan 30.6.12) 2 2 2" xfId="11347" xr:uid="{00000000-0005-0000-0000-0000F11A0000}"/>
    <cellStyle name="1_Book2_1 Bieu 6 thang nam 2011_Ke hoach 2012 theo doi (giai ngan 30.6.12) 2 2 3" xfId="11348" xr:uid="{00000000-0005-0000-0000-0000F21A0000}"/>
    <cellStyle name="1_Book2_1 Bieu 6 thang nam 2011_Ke hoach 2012 theo doi (giai ngan 30.6.12) 2 2 4" xfId="11349" xr:uid="{00000000-0005-0000-0000-0000F31A0000}"/>
    <cellStyle name="1_Book2_1 Bieu 6 thang nam 2011_Ke hoach 2012 theo doi (giai ngan 30.6.12) 2 3" xfId="11350" xr:uid="{00000000-0005-0000-0000-0000F41A0000}"/>
    <cellStyle name="1_Book2_1 Bieu 6 thang nam 2011_Ke hoach 2012 theo doi (giai ngan 30.6.12) 2 4" xfId="11351" xr:uid="{00000000-0005-0000-0000-0000F51A0000}"/>
    <cellStyle name="1_Book2_1 Bieu 6 thang nam 2011_Ke hoach 2012 theo doi (giai ngan 30.6.12) 2 5" xfId="11352" xr:uid="{00000000-0005-0000-0000-0000F61A0000}"/>
    <cellStyle name="1_Book2_1 Bieu 6 thang nam 2011_Ke hoach 2012 theo doi (giai ngan 30.6.12) 3" xfId="11353" xr:uid="{00000000-0005-0000-0000-0000F71A0000}"/>
    <cellStyle name="1_Book2_1 Bieu 6 thang nam 2011_Ke hoach 2012 theo doi (giai ngan 30.6.12) 3 2" xfId="11354" xr:uid="{00000000-0005-0000-0000-0000F81A0000}"/>
    <cellStyle name="1_Book2_1 Bieu 6 thang nam 2011_Ke hoach 2012 theo doi (giai ngan 30.6.12) 3 3" xfId="11355" xr:uid="{00000000-0005-0000-0000-0000F91A0000}"/>
    <cellStyle name="1_Book2_1 Bieu 6 thang nam 2011_Ke hoach 2012 theo doi (giai ngan 30.6.12) 3 4" xfId="11356" xr:uid="{00000000-0005-0000-0000-0000FA1A0000}"/>
    <cellStyle name="1_Book2_1 Bieu 6 thang nam 2011_Ke hoach 2012 theo doi (giai ngan 30.6.12) 4" xfId="11357" xr:uid="{00000000-0005-0000-0000-0000FB1A0000}"/>
    <cellStyle name="1_Book2_1 Bieu 6 thang nam 2011_Ke hoach 2012 theo doi (giai ngan 30.6.12) 5" xfId="11358" xr:uid="{00000000-0005-0000-0000-0000FC1A0000}"/>
    <cellStyle name="1_Book2_1 Bieu 6 thang nam 2011_Ke hoach 2012 theo doi (giai ngan 30.6.12) 6" xfId="11359" xr:uid="{00000000-0005-0000-0000-0000FD1A0000}"/>
    <cellStyle name="1_Book2_Bao cao doan cong tac cua Bo thang 4-2010" xfId="11360" xr:uid="{00000000-0005-0000-0000-0000FE1A0000}"/>
    <cellStyle name="1_Book2_Bao cao doan cong tac cua Bo thang 4-2010 2" xfId="11361" xr:uid="{00000000-0005-0000-0000-0000FF1A0000}"/>
    <cellStyle name="1_Book2_Bao cao doan cong tac cua Bo thang 4-2010 2 2" xfId="11362" xr:uid="{00000000-0005-0000-0000-0000001B0000}"/>
    <cellStyle name="1_Book2_Bao cao doan cong tac cua Bo thang 4-2010 2 3" xfId="11363" xr:uid="{00000000-0005-0000-0000-0000011B0000}"/>
    <cellStyle name="1_Book2_Bao cao doan cong tac cua Bo thang 4-2010 2 4" xfId="11364" xr:uid="{00000000-0005-0000-0000-0000021B0000}"/>
    <cellStyle name="1_Book2_Bao cao doan cong tac cua Bo thang 4-2010 3" xfId="11365" xr:uid="{00000000-0005-0000-0000-0000031B0000}"/>
    <cellStyle name="1_Book2_Bao cao doan cong tac cua Bo thang 4-2010 4" xfId="11366" xr:uid="{00000000-0005-0000-0000-0000041B0000}"/>
    <cellStyle name="1_Book2_Bao cao doan cong tac cua Bo thang 4-2010 5" xfId="11367" xr:uid="{00000000-0005-0000-0000-0000051B0000}"/>
    <cellStyle name="1_Book2_Bao cao doan cong tac cua Bo thang 4-2010_BC von DTPT 6 thang 2012" xfId="11368" xr:uid="{00000000-0005-0000-0000-0000061B0000}"/>
    <cellStyle name="1_Book2_Bao cao doan cong tac cua Bo thang 4-2010_BC von DTPT 6 thang 2012 2" xfId="11369" xr:uid="{00000000-0005-0000-0000-0000071B0000}"/>
    <cellStyle name="1_Book2_Bao cao doan cong tac cua Bo thang 4-2010_BC von DTPT 6 thang 2012 2 2" xfId="11370" xr:uid="{00000000-0005-0000-0000-0000081B0000}"/>
    <cellStyle name="1_Book2_Bao cao doan cong tac cua Bo thang 4-2010_BC von DTPT 6 thang 2012 2 3" xfId="11371" xr:uid="{00000000-0005-0000-0000-0000091B0000}"/>
    <cellStyle name="1_Book2_Bao cao doan cong tac cua Bo thang 4-2010_BC von DTPT 6 thang 2012 2 4" xfId="11372" xr:uid="{00000000-0005-0000-0000-00000A1B0000}"/>
    <cellStyle name="1_Book2_Bao cao doan cong tac cua Bo thang 4-2010_BC von DTPT 6 thang 2012 3" xfId="11373" xr:uid="{00000000-0005-0000-0000-00000B1B0000}"/>
    <cellStyle name="1_Book2_Bao cao doan cong tac cua Bo thang 4-2010_BC von DTPT 6 thang 2012 4" xfId="11374" xr:uid="{00000000-0005-0000-0000-00000C1B0000}"/>
    <cellStyle name="1_Book2_Bao cao doan cong tac cua Bo thang 4-2010_BC von DTPT 6 thang 2012 5" xfId="11375" xr:uid="{00000000-0005-0000-0000-00000D1B0000}"/>
    <cellStyle name="1_Book2_Bao cao doan cong tac cua Bo thang 4-2010_Bieu du thao QD von ho tro co MT" xfId="11376" xr:uid="{00000000-0005-0000-0000-00000E1B0000}"/>
    <cellStyle name="1_Book2_Bao cao doan cong tac cua Bo thang 4-2010_Bieu du thao QD von ho tro co MT 2" xfId="11377" xr:uid="{00000000-0005-0000-0000-00000F1B0000}"/>
    <cellStyle name="1_Book2_Bao cao doan cong tac cua Bo thang 4-2010_Bieu du thao QD von ho tro co MT 2 2" xfId="11378" xr:uid="{00000000-0005-0000-0000-0000101B0000}"/>
    <cellStyle name="1_Book2_Bao cao doan cong tac cua Bo thang 4-2010_Bieu du thao QD von ho tro co MT 2 3" xfId="11379" xr:uid="{00000000-0005-0000-0000-0000111B0000}"/>
    <cellStyle name="1_Book2_Bao cao doan cong tac cua Bo thang 4-2010_Bieu du thao QD von ho tro co MT 2 4" xfId="11380" xr:uid="{00000000-0005-0000-0000-0000121B0000}"/>
    <cellStyle name="1_Book2_Bao cao doan cong tac cua Bo thang 4-2010_Bieu du thao QD von ho tro co MT 3" xfId="11381" xr:uid="{00000000-0005-0000-0000-0000131B0000}"/>
    <cellStyle name="1_Book2_Bao cao doan cong tac cua Bo thang 4-2010_Bieu du thao QD von ho tro co MT 4" xfId="11382" xr:uid="{00000000-0005-0000-0000-0000141B0000}"/>
    <cellStyle name="1_Book2_Bao cao doan cong tac cua Bo thang 4-2010_Bieu du thao QD von ho tro co MT 5" xfId="11383" xr:uid="{00000000-0005-0000-0000-0000151B0000}"/>
    <cellStyle name="1_Book2_Bao cao doan cong tac cua Bo thang 4-2010_Dang ky phan khai von ODA (gui Bo)" xfId="11384" xr:uid="{00000000-0005-0000-0000-0000161B0000}"/>
    <cellStyle name="1_Book2_Bao cao doan cong tac cua Bo thang 4-2010_Dang ky phan khai von ODA (gui Bo) 2" xfId="11385" xr:uid="{00000000-0005-0000-0000-0000171B0000}"/>
    <cellStyle name="1_Book2_Bao cao doan cong tac cua Bo thang 4-2010_Dang ky phan khai von ODA (gui Bo) 2 2" xfId="11386" xr:uid="{00000000-0005-0000-0000-0000181B0000}"/>
    <cellStyle name="1_Book2_Bao cao doan cong tac cua Bo thang 4-2010_Dang ky phan khai von ODA (gui Bo) 2 3" xfId="11387" xr:uid="{00000000-0005-0000-0000-0000191B0000}"/>
    <cellStyle name="1_Book2_Bao cao doan cong tac cua Bo thang 4-2010_Dang ky phan khai von ODA (gui Bo) 2 4" xfId="11388" xr:uid="{00000000-0005-0000-0000-00001A1B0000}"/>
    <cellStyle name="1_Book2_Bao cao doan cong tac cua Bo thang 4-2010_Dang ky phan khai von ODA (gui Bo) 3" xfId="11389" xr:uid="{00000000-0005-0000-0000-00001B1B0000}"/>
    <cellStyle name="1_Book2_Bao cao doan cong tac cua Bo thang 4-2010_Dang ky phan khai von ODA (gui Bo) 4" xfId="11390" xr:uid="{00000000-0005-0000-0000-00001C1B0000}"/>
    <cellStyle name="1_Book2_Bao cao doan cong tac cua Bo thang 4-2010_Dang ky phan khai von ODA (gui Bo) 5" xfId="11391" xr:uid="{00000000-0005-0000-0000-00001D1B0000}"/>
    <cellStyle name="1_Book2_Bao cao doan cong tac cua Bo thang 4-2010_Dang ky phan khai von ODA (gui Bo)_BC von DTPT 6 thang 2012" xfId="11392" xr:uid="{00000000-0005-0000-0000-00001E1B0000}"/>
    <cellStyle name="1_Book2_Bao cao doan cong tac cua Bo thang 4-2010_Dang ky phan khai von ODA (gui Bo)_BC von DTPT 6 thang 2012 2" xfId="11393" xr:uid="{00000000-0005-0000-0000-00001F1B0000}"/>
    <cellStyle name="1_Book2_Bao cao doan cong tac cua Bo thang 4-2010_Dang ky phan khai von ODA (gui Bo)_BC von DTPT 6 thang 2012 2 2" xfId="11394" xr:uid="{00000000-0005-0000-0000-0000201B0000}"/>
    <cellStyle name="1_Book2_Bao cao doan cong tac cua Bo thang 4-2010_Dang ky phan khai von ODA (gui Bo)_BC von DTPT 6 thang 2012 2 3" xfId="11395" xr:uid="{00000000-0005-0000-0000-0000211B0000}"/>
    <cellStyle name="1_Book2_Bao cao doan cong tac cua Bo thang 4-2010_Dang ky phan khai von ODA (gui Bo)_BC von DTPT 6 thang 2012 2 4" xfId="11396" xr:uid="{00000000-0005-0000-0000-0000221B0000}"/>
    <cellStyle name="1_Book2_Bao cao doan cong tac cua Bo thang 4-2010_Dang ky phan khai von ODA (gui Bo)_BC von DTPT 6 thang 2012 3" xfId="11397" xr:uid="{00000000-0005-0000-0000-0000231B0000}"/>
    <cellStyle name="1_Book2_Bao cao doan cong tac cua Bo thang 4-2010_Dang ky phan khai von ODA (gui Bo)_BC von DTPT 6 thang 2012 4" xfId="11398" xr:uid="{00000000-0005-0000-0000-0000241B0000}"/>
    <cellStyle name="1_Book2_Bao cao doan cong tac cua Bo thang 4-2010_Dang ky phan khai von ODA (gui Bo)_BC von DTPT 6 thang 2012 5" xfId="11399" xr:uid="{00000000-0005-0000-0000-0000251B0000}"/>
    <cellStyle name="1_Book2_Bao cao doan cong tac cua Bo thang 4-2010_Dang ky phan khai von ODA (gui Bo)_Bieu du thao QD von ho tro co MT" xfId="11400" xr:uid="{00000000-0005-0000-0000-0000261B0000}"/>
    <cellStyle name="1_Book2_Bao cao doan cong tac cua Bo thang 4-2010_Dang ky phan khai von ODA (gui Bo)_Bieu du thao QD von ho tro co MT 2" xfId="11401" xr:uid="{00000000-0005-0000-0000-0000271B0000}"/>
    <cellStyle name="1_Book2_Bao cao doan cong tac cua Bo thang 4-2010_Dang ky phan khai von ODA (gui Bo)_Bieu du thao QD von ho tro co MT 2 2" xfId="11402" xr:uid="{00000000-0005-0000-0000-0000281B0000}"/>
    <cellStyle name="1_Book2_Bao cao doan cong tac cua Bo thang 4-2010_Dang ky phan khai von ODA (gui Bo)_Bieu du thao QD von ho tro co MT 2 3" xfId="11403" xr:uid="{00000000-0005-0000-0000-0000291B0000}"/>
    <cellStyle name="1_Book2_Bao cao doan cong tac cua Bo thang 4-2010_Dang ky phan khai von ODA (gui Bo)_Bieu du thao QD von ho tro co MT 2 4" xfId="11404" xr:uid="{00000000-0005-0000-0000-00002A1B0000}"/>
    <cellStyle name="1_Book2_Bao cao doan cong tac cua Bo thang 4-2010_Dang ky phan khai von ODA (gui Bo)_Bieu du thao QD von ho tro co MT 3" xfId="11405" xr:uid="{00000000-0005-0000-0000-00002B1B0000}"/>
    <cellStyle name="1_Book2_Bao cao doan cong tac cua Bo thang 4-2010_Dang ky phan khai von ODA (gui Bo)_Bieu du thao QD von ho tro co MT 4" xfId="11406" xr:uid="{00000000-0005-0000-0000-00002C1B0000}"/>
    <cellStyle name="1_Book2_Bao cao doan cong tac cua Bo thang 4-2010_Dang ky phan khai von ODA (gui Bo)_Bieu du thao QD von ho tro co MT 5" xfId="11407" xr:uid="{00000000-0005-0000-0000-00002D1B0000}"/>
    <cellStyle name="1_Book2_Bao cao doan cong tac cua Bo thang 4-2010_Dang ky phan khai von ODA (gui Bo)_Ke hoach 2012 theo doi (giai ngan 30.6.12)" xfId="11408" xr:uid="{00000000-0005-0000-0000-00002E1B0000}"/>
    <cellStyle name="1_Book2_Bao cao doan cong tac cua Bo thang 4-2010_Dang ky phan khai von ODA (gui Bo)_Ke hoach 2012 theo doi (giai ngan 30.6.12) 2" xfId="11409" xr:uid="{00000000-0005-0000-0000-00002F1B0000}"/>
    <cellStyle name="1_Book2_Bao cao doan cong tac cua Bo thang 4-2010_Dang ky phan khai von ODA (gui Bo)_Ke hoach 2012 theo doi (giai ngan 30.6.12) 2 2" xfId="11410" xr:uid="{00000000-0005-0000-0000-0000301B0000}"/>
    <cellStyle name="1_Book2_Bao cao doan cong tac cua Bo thang 4-2010_Dang ky phan khai von ODA (gui Bo)_Ke hoach 2012 theo doi (giai ngan 30.6.12) 2 3" xfId="11411" xr:uid="{00000000-0005-0000-0000-0000311B0000}"/>
    <cellStyle name="1_Book2_Bao cao doan cong tac cua Bo thang 4-2010_Dang ky phan khai von ODA (gui Bo)_Ke hoach 2012 theo doi (giai ngan 30.6.12) 2 4" xfId="11412" xr:uid="{00000000-0005-0000-0000-0000321B0000}"/>
    <cellStyle name="1_Book2_Bao cao doan cong tac cua Bo thang 4-2010_Dang ky phan khai von ODA (gui Bo)_Ke hoach 2012 theo doi (giai ngan 30.6.12) 3" xfId="11413" xr:uid="{00000000-0005-0000-0000-0000331B0000}"/>
    <cellStyle name="1_Book2_Bao cao doan cong tac cua Bo thang 4-2010_Dang ky phan khai von ODA (gui Bo)_Ke hoach 2012 theo doi (giai ngan 30.6.12) 4" xfId="11414" xr:uid="{00000000-0005-0000-0000-0000341B0000}"/>
    <cellStyle name="1_Book2_Bao cao doan cong tac cua Bo thang 4-2010_Dang ky phan khai von ODA (gui Bo)_Ke hoach 2012 theo doi (giai ngan 30.6.12) 5" xfId="11415" xr:uid="{00000000-0005-0000-0000-0000351B0000}"/>
    <cellStyle name="1_Book2_Bao cao doan cong tac cua Bo thang 4-2010_Ke hoach 2012 (theo doi)" xfId="11416" xr:uid="{00000000-0005-0000-0000-0000361B0000}"/>
    <cellStyle name="1_Book2_Bao cao doan cong tac cua Bo thang 4-2010_Ke hoach 2012 (theo doi) 2" xfId="11417" xr:uid="{00000000-0005-0000-0000-0000371B0000}"/>
    <cellStyle name="1_Book2_Bao cao doan cong tac cua Bo thang 4-2010_Ke hoach 2012 (theo doi) 2 2" xfId="11418" xr:uid="{00000000-0005-0000-0000-0000381B0000}"/>
    <cellStyle name="1_Book2_Bao cao doan cong tac cua Bo thang 4-2010_Ke hoach 2012 (theo doi) 2 3" xfId="11419" xr:uid="{00000000-0005-0000-0000-0000391B0000}"/>
    <cellStyle name="1_Book2_Bao cao doan cong tac cua Bo thang 4-2010_Ke hoach 2012 (theo doi) 2 4" xfId="11420" xr:uid="{00000000-0005-0000-0000-00003A1B0000}"/>
    <cellStyle name="1_Book2_Bao cao doan cong tac cua Bo thang 4-2010_Ke hoach 2012 (theo doi) 3" xfId="11421" xr:uid="{00000000-0005-0000-0000-00003B1B0000}"/>
    <cellStyle name="1_Book2_Bao cao doan cong tac cua Bo thang 4-2010_Ke hoach 2012 (theo doi) 4" xfId="11422" xr:uid="{00000000-0005-0000-0000-00003C1B0000}"/>
    <cellStyle name="1_Book2_Bao cao doan cong tac cua Bo thang 4-2010_Ke hoach 2012 (theo doi) 5" xfId="11423" xr:uid="{00000000-0005-0000-0000-00003D1B0000}"/>
    <cellStyle name="1_Book2_Bao cao doan cong tac cua Bo thang 4-2010_Ke hoach 2012 theo doi (giai ngan 30.6.12)" xfId="11424" xr:uid="{00000000-0005-0000-0000-00003E1B0000}"/>
    <cellStyle name="1_Book2_Bao cao doan cong tac cua Bo thang 4-2010_Ke hoach 2012 theo doi (giai ngan 30.6.12) 2" xfId="11425" xr:uid="{00000000-0005-0000-0000-00003F1B0000}"/>
    <cellStyle name="1_Book2_Bao cao doan cong tac cua Bo thang 4-2010_Ke hoach 2012 theo doi (giai ngan 30.6.12) 2 2" xfId="11426" xr:uid="{00000000-0005-0000-0000-0000401B0000}"/>
    <cellStyle name="1_Book2_Bao cao doan cong tac cua Bo thang 4-2010_Ke hoach 2012 theo doi (giai ngan 30.6.12) 2 3" xfId="11427" xr:uid="{00000000-0005-0000-0000-0000411B0000}"/>
    <cellStyle name="1_Book2_Bao cao doan cong tac cua Bo thang 4-2010_Ke hoach 2012 theo doi (giai ngan 30.6.12) 2 4" xfId="11428" xr:uid="{00000000-0005-0000-0000-0000421B0000}"/>
    <cellStyle name="1_Book2_Bao cao doan cong tac cua Bo thang 4-2010_Ke hoach 2012 theo doi (giai ngan 30.6.12) 3" xfId="11429" xr:uid="{00000000-0005-0000-0000-0000431B0000}"/>
    <cellStyle name="1_Book2_Bao cao doan cong tac cua Bo thang 4-2010_Ke hoach 2012 theo doi (giai ngan 30.6.12) 4" xfId="11430" xr:uid="{00000000-0005-0000-0000-0000441B0000}"/>
    <cellStyle name="1_Book2_Bao cao doan cong tac cua Bo thang 4-2010_Ke hoach 2012 theo doi (giai ngan 30.6.12) 5" xfId="11431" xr:uid="{00000000-0005-0000-0000-0000451B0000}"/>
    <cellStyle name="1_Book2_Bao cao tinh hinh thuc hien KH 2009 den 31-01-10" xfId="11432" xr:uid="{00000000-0005-0000-0000-0000461B0000}"/>
    <cellStyle name="1_Book2_Bao cao tinh hinh thuc hien KH 2009 den 31-01-10 2" xfId="11433" xr:uid="{00000000-0005-0000-0000-0000471B0000}"/>
    <cellStyle name="1_Book2_Bao cao tinh hinh thuc hien KH 2009 den 31-01-10 2 2" xfId="11434" xr:uid="{00000000-0005-0000-0000-0000481B0000}"/>
    <cellStyle name="1_Book2_Bao cao tinh hinh thuc hien KH 2009 den 31-01-10 2 2 2" xfId="11435" xr:uid="{00000000-0005-0000-0000-0000491B0000}"/>
    <cellStyle name="1_Book2_Bao cao tinh hinh thuc hien KH 2009 den 31-01-10 2 2 3" xfId="11436" xr:uid="{00000000-0005-0000-0000-00004A1B0000}"/>
    <cellStyle name="1_Book2_Bao cao tinh hinh thuc hien KH 2009 den 31-01-10 2 2 4" xfId="11437" xr:uid="{00000000-0005-0000-0000-00004B1B0000}"/>
    <cellStyle name="1_Book2_Bao cao tinh hinh thuc hien KH 2009 den 31-01-10 2 3" xfId="11438" xr:uid="{00000000-0005-0000-0000-00004C1B0000}"/>
    <cellStyle name="1_Book2_Bao cao tinh hinh thuc hien KH 2009 den 31-01-10 2 4" xfId="11439" xr:uid="{00000000-0005-0000-0000-00004D1B0000}"/>
    <cellStyle name="1_Book2_Bao cao tinh hinh thuc hien KH 2009 den 31-01-10 2 5" xfId="11440" xr:uid="{00000000-0005-0000-0000-00004E1B0000}"/>
    <cellStyle name="1_Book2_Bao cao tinh hinh thuc hien KH 2009 den 31-01-10 3" xfId="11441" xr:uid="{00000000-0005-0000-0000-00004F1B0000}"/>
    <cellStyle name="1_Book2_Bao cao tinh hinh thuc hien KH 2009 den 31-01-10 3 2" xfId="11442" xr:uid="{00000000-0005-0000-0000-0000501B0000}"/>
    <cellStyle name="1_Book2_Bao cao tinh hinh thuc hien KH 2009 den 31-01-10 3 3" xfId="11443" xr:uid="{00000000-0005-0000-0000-0000511B0000}"/>
    <cellStyle name="1_Book2_Bao cao tinh hinh thuc hien KH 2009 den 31-01-10 3 4" xfId="11444" xr:uid="{00000000-0005-0000-0000-0000521B0000}"/>
    <cellStyle name="1_Book2_Bao cao tinh hinh thuc hien KH 2009 den 31-01-10 4" xfId="11445" xr:uid="{00000000-0005-0000-0000-0000531B0000}"/>
    <cellStyle name="1_Book2_Bao cao tinh hinh thuc hien KH 2009 den 31-01-10 5" xfId="11446" xr:uid="{00000000-0005-0000-0000-0000541B0000}"/>
    <cellStyle name="1_Book2_Bao cao tinh hinh thuc hien KH 2009 den 31-01-10 6" xfId="11447" xr:uid="{00000000-0005-0000-0000-0000551B0000}"/>
    <cellStyle name="1_Book2_Bao cao tinh hinh thuc hien KH 2009 den 31-01-10_BC von DTPT 6 thang 2012" xfId="11448" xr:uid="{00000000-0005-0000-0000-0000561B0000}"/>
    <cellStyle name="1_Book2_Bao cao tinh hinh thuc hien KH 2009 den 31-01-10_BC von DTPT 6 thang 2012 2" xfId="11449" xr:uid="{00000000-0005-0000-0000-0000571B0000}"/>
    <cellStyle name="1_Book2_Bao cao tinh hinh thuc hien KH 2009 den 31-01-10_BC von DTPT 6 thang 2012 2 2" xfId="11450" xr:uid="{00000000-0005-0000-0000-0000581B0000}"/>
    <cellStyle name="1_Book2_Bao cao tinh hinh thuc hien KH 2009 den 31-01-10_BC von DTPT 6 thang 2012 2 2 2" xfId="11451" xr:uid="{00000000-0005-0000-0000-0000591B0000}"/>
    <cellStyle name="1_Book2_Bao cao tinh hinh thuc hien KH 2009 den 31-01-10_BC von DTPT 6 thang 2012 2 2 3" xfId="11452" xr:uid="{00000000-0005-0000-0000-00005A1B0000}"/>
    <cellStyle name="1_Book2_Bao cao tinh hinh thuc hien KH 2009 den 31-01-10_BC von DTPT 6 thang 2012 2 2 4" xfId="11453" xr:uid="{00000000-0005-0000-0000-00005B1B0000}"/>
    <cellStyle name="1_Book2_Bao cao tinh hinh thuc hien KH 2009 den 31-01-10_BC von DTPT 6 thang 2012 2 3" xfId="11454" xr:uid="{00000000-0005-0000-0000-00005C1B0000}"/>
    <cellStyle name="1_Book2_Bao cao tinh hinh thuc hien KH 2009 den 31-01-10_BC von DTPT 6 thang 2012 2 4" xfId="11455" xr:uid="{00000000-0005-0000-0000-00005D1B0000}"/>
    <cellStyle name="1_Book2_Bao cao tinh hinh thuc hien KH 2009 den 31-01-10_BC von DTPT 6 thang 2012 2 5" xfId="11456" xr:uid="{00000000-0005-0000-0000-00005E1B0000}"/>
    <cellStyle name="1_Book2_Bao cao tinh hinh thuc hien KH 2009 den 31-01-10_BC von DTPT 6 thang 2012 3" xfId="11457" xr:uid="{00000000-0005-0000-0000-00005F1B0000}"/>
    <cellStyle name="1_Book2_Bao cao tinh hinh thuc hien KH 2009 den 31-01-10_BC von DTPT 6 thang 2012 3 2" xfId="11458" xr:uid="{00000000-0005-0000-0000-0000601B0000}"/>
    <cellStyle name="1_Book2_Bao cao tinh hinh thuc hien KH 2009 den 31-01-10_BC von DTPT 6 thang 2012 3 3" xfId="11459" xr:uid="{00000000-0005-0000-0000-0000611B0000}"/>
    <cellStyle name="1_Book2_Bao cao tinh hinh thuc hien KH 2009 den 31-01-10_BC von DTPT 6 thang 2012 3 4" xfId="11460" xr:uid="{00000000-0005-0000-0000-0000621B0000}"/>
    <cellStyle name="1_Book2_Bao cao tinh hinh thuc hien KH 2009 den 31-01-10_BC von DTPT 6 thang 2012 4" xfId="11461" xr:uid="{00000000-0005-0000-0000-0000631B0000}"/>
    <cellStyle name="1_Book2_Bao cao tinh hinh thuc hien KH 2009 den 31-01-10_BC von DTPT 6 thang 2012 5" xfId="11462" xr:uid="{00000000-0005-0000-0000-0000641B0000}"/>
    <cellStyle name="1_Book2_Bao cao tinh hinh thuc hien KH 2009 den 31-01-10_BC von DTPT 6 thang 2012 6" xfId="11463" xr:uid="{00000000-0005-0000-0000-0000651B0000}"/>
    <cellStyle name="1_Book2_Bao cao tinh hinh thuc hien KH 2009 den 31-01-10_Bieu du thao QD von ho tro co MT" xfId="11464" xr:uid="{00000000-0005-0000-0000-0000661B0000}"/>
    <cellStyle name="1_Book2_Bao cao tinh hinh thuc hien KH 2009 den 31-01-10_Bieu du thao QD von ho tro co MT 2" xfId="11465" xr:uid="{00000000-0005-0000-0000-0000671B0000}"/>
    <cellStyle name="1_Book2_Bao cao tinh hinh thuc hien KH 2009 den 31-01-10_Bieu du thao QD von ho tro co MT 2 2" xfId="11466" xr:uid="{00000000-0005-0000-0000-0000681B0000}"/>
    <cellStyle name="1_Book2_Bao cao tinh hinh thuc hien KH 2009 den 31-01-10_Bieu du thao QD von ho tro co MT 2 2 2" xfId="11467" xr:uid="{00000000-0005-0000-0000-0000691B0000}"/>
    <cellStyle name="1_Book2_Bao cao tinh hinh thuc hien KH 2009 den 31-01-10_Bieu du thao QD von ho tro co MT 2 2 3" xfId="11468" xr:uid="{00000000-0005-0000-0000-00006A1B0000}"/>
    <cellStyle name="1_Book2_Bao cao tinh hinh thuc hien KH 2009 den 31-01-10_Bieu du thao QD von ho tro co MT 2 2 4" xfId="11469" xr:uid="{00000000-0005-0000-0000-00006B1B0000}"/>
    <cellStyle name="1_Book2_Bao cao tinh hinh thuc hien KH 2009 den 31-01-10_Bieu du thao QD von ho tro co MT 2 3" xfId="11470" xr:uid="{00000000-0005-0000-0000-00006C1B0000}"/>
    <cellStyle name="1_Book2_Bao cao tinh hinh thuc hien KH 2009 den 31-01-10_Bieu du thao QD von ho tro co MT 2 4" xfId="11471" xr:uid="{00000000-0005-0000-0000-00006D1B0000}"/>
    <cellStyle name="1_Book2_Bao cao tinh hinh thuc hien KH 2009 den 31-01-10_Bieu du thao QD von ho tro co MT 2 5" xfId="11472" xr:uid="{00000000-0005-0000-0000-00006E1B0000}"/>
    <cellStyle name="1_Book2_Bao cao tinh hinh thuc hien KH 2009 den 31-01-10_Bieu du thao QD von ho tro co MT 3" xfId="11473" xr:uid="{00000000-0005-0000-0000-00006F1B0000}"/>
    <cellStyle name="1_Book2_Bao cao tinh hinh thuc hien KH 2009 den 31-01-10_Bieu du thao QD von ho tro co MT 3 2" xfId="11474" xr:uid="{00000000-0005-0000-0000-0000701B0000}"/>
    <cellStyle name="1_Book2_Bao cao tinh hinh thuc hien KH 2009 den 31-01-10_Bieu du thao QD von ho tro co MT 3 3" xfId="11475" xr:uid="{00000000-0005-0000-0000-0000711B0000}"/>
    <cellStyle name="1_Book2_Bao cao tinh hinh thuc hien KH 2009 den 31-01-10_Bieu du thao QD von ho tro co MT 3 4" xfId="11476" xr:uid="{00000000-0005-0000-0000-0000721B0000}"/>
    <cellStyle name="1_Book2_Bao cao tinh hinh thuc hien KH 2009 den 31-01-10_Bieu du thao QD von ho tro co MT 4" xfId="11477" xr:uid="{00000000-0005-0000-0000-0000731B0000}"/>
    <cellStyle name="1_Book2_Bao cao tinh hinh thuc hien KH 2009 den 31-01-10_Bieu du thao QD von ho tro co MT 5" xfId="11478" xr:uid="{00000000-0005-0000-0000-0000741B0000}"/>
    <cellStyle name="1_Book2_Bao cao tinh hinh thuc hien KH 2009 den 31-01-10_Bieu du thao QD von ho tro co MT 6" xfId="11479" xr:uid="{00000000-0005-0000-0000-0000751B0000}"/>
    <cellStyle name="1_Book2_Bao cao tinh hinh thuc hien KH 2009 den 31-01-10_Ke hoach 2012 (theo doi)" xfId="11480" xr:uid="{00000000-0005-0000-0000-0000761B0000}"/>
    <cellStyle name="1_Book2_Bao cao tinh hinh thuc hien KH 2009 den 31-01-10_Ke hoach 2012 (theo doi) 2" xfId="11481" xr:uid="{00000000-0005-0000-0000-0000771B0000}"/>
    <cellStyle name="1_Book2_Bao cao tinh hinh thuc hien KH 2009 den 31-01-10_Ke hoach 2012 (theo doi) 2 2" xfId="11482" xr:uid="{00000000-0005-0000-0000-0000781B0000}"/>
    <cellStyle name="1_Book2_Bao cao tinh hinh thuc hien KH 2009 den 31-01-10_Ke hoach 2012 (theo doi) 2 2 2" xfId="11483" xr:uid="{00000000-0005-0000-0000-0000791B0000}"/>
    <cellStyle name="1_Book2_Bao cao tinh hinh thuc hien KH 2009 den 31-01-10_Ke hoach 2012 (theo doi) 2 2 3" xfId="11484" xr:uid="{00000000-0005-0000-0000-00007A1B0000}"/>
    <cellStyle name="1_Book2_Bao cao tinh hinh thuc hien KH 2009 den 31-01-10_Ke hoach 2012 (theo doi) 2 2 4" xfId="11485" xr:uid="{00000000-0005-0000-0000-00007B1B0000}"/>
    <cellStyle name="1_Book2_Bao cao tinh hinh thuc hien KH 2009 den 31-01-10_Ke hoach 2012 (theo doi) 2 3" xfId="11486" xr:uid="{00000000-0005-0000-0000-00007C1B0000}"/>
    <cellStyle name="1_Book2_Bao cao tinh hinh thuc hien KH 2009 den 31-01-10_Ke hoach 2012 (theo doi) 2 4" xfId="11487" xr:uid="{00000000-0005-0000-0000-00007D1B0000}"/>
    <cellStyle name="1_Book2_Bao cao tinh hinh thuc hien KH 2009 den 31-01-10_Ke hoach 2012 (theo doi) 2 5" xfId="11488" xr:uid="{00000000-0005-0000-0000-00007E1B0000}"/>
    <cellStyle name="1_Book2_Bao cao tinh hinh thuc hien KH 2009 den 31-01-10_Ke hoach 2012 (theo doi) 3" xfId="11489" xr:uid="{00000000-0005-0000-0000-00007F1B0000}"/>
    <cellStyle name="1_Book2_Bao cao tinh hinh thuc hien KH 2009 den 31-01-10_Ke hoach 2012 (theo doi) 3 2" xfId="11490" xr:uid="{00000000-0005-0000-0000-0000801B0000}"/>
    <cellStyle name="1_Book2_Bao cao tinh hinh thuc hien KH 2009 den 31-01-10_Ke hoach 2012 (theo doi) 3 3" xfId="11491" xr:uid="{00000000-0005-0000-0000-0000811B0000}"/>
    <cellStyle name="1_Book2_Bao cao tinh hinh thuc hien KH 2009 den 31-01-10_Ke hoach 2012 (theo doi) 3 4" xfId="11492" xr:uid="{00000000-0005-0000-0000-0000821B0000}"/>
    <cellStyle name="1_Book2_Bao cao tinh hinh thuc hien KH 2009 den 31-01-10_Ke hoach 2012 (theo doi) 4" xfId="11493" xr:uid="{00000000-0005-0000-0000-0000831B0000}"/>
    <cellStyle name="1_Book2_Bao cao tinh hinh thuc hien KH 2009 den 31-01-10_Ke hoach 2012 (theo doi) 5" xfId="11494" xr:uid="{00000000-0005-0000-0000-0000841B0000}"/>
    <cellStyle name="1_Book2_Bao cao tinh hinh thuc hien KH 2009 den 31-01-10_Ke hoach 2012 (theo doi) 6" xfId="11495" xr:uid="{00000000-0005-0000-0000-0000851B0000}"/>
    <cellStyle name="1_Book2_Bao cao tinh hinh thuc hien KH 2009 den 31-01-10_Ke hoach 2012 theo doi (giai ngan 30.6.12)" xfId="11496" xr:uid="{00000000-0005-0000-0000-0000861B0000}"/>
    <cellStyle name="1_Book2_Bao cao tinh hinh thuc hien KH 2009 den 31-01-10_Ke hoach 2012 theo doi (giai ngan 30.6.12) 2" xfId="11497" xr:uid="{00000000-0005-0000-0000-0000871B0000}"/>
    <cellStyle name="1_Book2_Bao cao tinh hinh thuc hien KH 2009 den 31-01-10_Ke hoach 2012 theo doi (giai ngan 30.6.12) 2 2" xfId="11498" xr:uid="{00000000-0005-0000-0000-0000881B0000}"/>
    <cellStyle name="1_Book2_Bao cao tinh hinh thuc hien KH 2009 den 31-01-10_Ke hoach 2012 theo doi (giai ngan 30.6.12) 2 2 2" xfId="11499" xr:uid="{00000000-0005-0000-0000-0000891B0000}"/>
    <cellStyle name="1_Book2_Bao cao tinh hinh thuc hien KH 2009 den 31-01-10_Ke hoach 2012 theo doi (giai ngan 30.6.12) 2 2 3" xfId="11500" xr:uid="{00000000-0005-0000-0000-00008A1B0000}"/>
    <cellStyle name="1_Book2_Bao cao tinh hinh thuc hien KH 2009 den 31-01-10_Ke hoach 2012 theo doi (giai ngan 30.6.12) 2 2 4" xfId="11501" xr:uid="{00000000-0005-0000-0000-00008B1B0000}"/>
    <cellStyle name="1_Book2_Bao cao tinh hinh thuc hien KH 2009 den 31-01-10_Ke hoach 2012 theo doi (giai ngan 30.6.12) 2 3" xfId="11502" xr:uid="{00000000-0005-0000-0000-00008C1B0000}"/>
    <cellStyle name="1_Book2_Bao cao tinh hinh thuc hien KH 2009 den 31-01-10_Ke hoach 2012 theo doi (giai ngan 30.6.12) 2 4" xfId="11503" xr:uid="{00000000-0005-0000-0000-00008D1B0000}"/>
    <cellStyle name="1_Book2_Bao cao tinh hinh thuc hien KH 2009 den 31-01-10_Ke hoach 2012 theo doi (giai ngan 30.6.12) 2 5" xfId="11504" xr:uid="{00000000-0005-0000-0000-00008E1B0000}"/>
    <cellStyle name="1_Book2_Bao cao tinh hinh thuc hien KH 2009 den 31-01-10_Ke hoach 2012 theo doi (giai ngan 30.6.12) 3" xfId="11505" xr:uid="{00000000-0005-0000-0000-00008F1B0000}"/>
    <cellStyle name="1_Book2_Bao cao tinh hinh thuc hien KH 2009 den 31-01-10_Ke hoach 2012 theo doi (giai ngan 30.6.12) 3 2" xfId="11506" xr:uid="{00000000-0005-0000-0000-0000901B0000}"/>
    <cellStyle name="1_Book2_Bao cao tinh hinh thuc hien KH 2009 den 31-01-10_Ke hoach 2012 theo doi (giai ngan 30.6.12) 3 3" xfId="11507" xr:uid="{00000000-0005-0000-0000-0000911B0000}"/>
    <cellStyle name="1_Book2_Bao cao tinh hinh thuc hien KH 2009 den 31-01-10_Ke hoach 2012 theo doi (giai ngan 30.6.12) 3 4" xfId="11508" xr:uid="{00000000-0005-0000-0000-0000921B0000}"/>
    <cellStyle name="1_Book2_Bao cao tinh hinh thuc hien KH 2009 den 31-01-10_Ke hoach 2012 theo doi (giai ngan 30.6.12) 4" xfId="11509" xr:uid="{00000000-0005-0000-0000-0000931B0000}"/>
    <cellStyle name="1_Book2_Bao cao tinh hinh thuc hien KH 2009 den 31-01-10_Ke hoach 2012 theo doi (giai ngan 30.6.12) 5" xfId="11510" xr:uid="{00000000-0005-0000-0000-0000941B0000}"/>
    <cellStyle name="1_Book2_Bao cao tinh hinh thuc hien KH 2009 den 31-01-10_Ke hoach 2012 theo doi (giai ngan 30.6.12) 6" xfId="11511" xr:uid="{00000000-0005-0000-0000-0000951B0000}"/>
    <cellStyle name="1_Book2_BC cong trinh trong diem" xfId="11512" xr:uid="{00000000-0005-0000-0000-0000961B0000}"/>
    <cellStyle name="1_Book2_BC cong trinh trong diem 2" xfId="11513" xr:uid="{00000000-0005-0000-0000-0000971B0000}"/>
    <cellStyle name="1_Book2_BC cong trinh trong diem 2 2" xfId="11514" xr:uid="{00000000-0005-0000-0000-0000981B0000}"/>
    <cellStyle name="1_Book2_BC cong trinh trong diem 2 2 2" xfId="11515" xr:uid="{00000000-0005-0000-0000-0000991B0000}"/>
    <cellStyle name="1_Book2_BC cong trinh trong diem 2 2 3" xfId="11516" xr:uid="{00000000-0005-0000-0000-00009A1B0000}"/>
    <cellStyle name="1_Book2_BC cong trinh trong diem 2 2 4" xfId="11517" xr:uid="{00000000-0005-0000-0000-00009B1B0000}"/>
    <cellStyle name="1_Book2_BC cong trinh trong diem 2 3" xfId="11518" xr:uid="{00000000-0005-0000-0000-00009C1B0000}"/>
    <cellStyle name="1_Book2_BC cong trinh trong diem 2 4" xfId="11519" xr:uid="{00000000-0005-0000-0000-00009D1B0000}"/>
    <cellStyle name="1_Book2_BC cong trinh trong diem 2 5" xfId="11520" xr:uid="{00000000-0005-0000-0000-00009E1B0000}"/>
    <cellStyle name="1_Book2_BC cong trinh trong diem 3" xfId="11521" xr:uid="{00000000-0005-0000-0000-00009F1B0000}"/>
    <cellStyle name="1_Book2_BC cong trinh trong diem 3 2" xfId="11522" xr:uid="{00000000-0005-0000-0000-0000A01B0000}"/>
    <cellStyle name="1_Book2_BC cong trinh trong diem 3 3" xfId="11523" xr:uid="{00000000-0005-0000-0000-0000A11B0000}"/>
    <cellStyle name="1_Book2_BC cong trinh trong diem 3 4" xfId="11524" xr:uid="{00000000-0005-0000-0000-0000A21B0000}"/>
    <cellStyle name="1_Book2_BC cong trinh trong diem 4" xfId="11525" xr:uid="{00000000-0005-0000-0000-0000A31B0000}"/>
    <cellStyle name="1_Book2_BC cong trinh trong diem 5" xfId="11526" xr:uid="{00000000-0005-0000-0000-0000A41B0000}"/>
    <cellStyle name="1_Book2_BC cong trinh trong diem 6" xfId="11527" xr:uid="{00000000-0005-0000-0000-0000A51B0000}"/>
    <cellStyle name="1_Book2_BC cong trinh trong diem_BC von DTPT 6 thang 2012" xfId="11528" xr:uid="{00000000-0005-0000-0000-0000A61B0000}"/>
    <cellStyle name="1_Book2_BC cong trinh trong diem_BC von DTPT 6 thang 2012 2" xfId="11529" xr:uid="{00000000-0005-0000-0000-0000A71B0000}"/>
    <cellStyle name="1_Book2_BC cong trinh trong diem_BC von DTPT 6 thang 2012 2 2" xfId="11530" xr:uid="{00000000-0005-0000-0000-0000A81B0000}"/>
    <cellStyle name="1_Book2_BC cong trinh trong diem_BC von DTPT 6 thang 2012 2 2 2" xfId="11531" xr:uid="{00000000-0005-0000-0000-0000A91B0000}"/>
    <cellStyle name="1_Book2_BC cong trinh trong diem_BC von DTPT 6 thang 2012 2 2 3" xfId="11532" xr:uid="{00000000-0005-0000-0000-0000AA1B0000}"/>
    <cellStyle name="1_Book2_BC cong trinh trong diem_BC von DTPT 6 thang 2012 2 2 4" xfId="11533" xr:uid="{00000000-0005-0000-0000-0000AB1B0000}"/>
    <cellStyle name="1_Book2_BC cong trinh trong diem_BC von DTPT 6 thang 2012 2 3" xfId="11534" xr:uid="{00000000-0005-0000-0000-0000AC1B0000}"/>
    <cellStyle name="1_Book2_BC cong trinh trong diem_BC von DTPT 6 thang 2012 2 4" xfId="11535" xr:uid="{00000000-0005-0000-0000-0000AD1B0000}"/>
    <cellStyle name="1_Book2_BC cong trinh trong diem_BC von DTPT 6 thang 2012 2 5" xfId="11536" xr:uid="{00000000-0005-0000-0000-0000AE1B0000}"/>
    <cellStyle name="1_Book2_BC cong trinh trong diem_BC von DTPT 6 thang 2012 3" xfId="11537" xr:uid="{00000000-0005-0000-0000-0000AF1B0000}"/>
    <cellStyle name="1_Book2_BC cong trinh trong diem_BC von DTPT 6 thang 2012 3 2" xfId="11538" xr:uid="{00000000-0005-0000-0000-0000B01B0000}"/>
    <cellStyle name="1_Book2_BC cong trinh trong diem_BC von DTPT 6 thang 2012 3 3" xfId="11539" xr:uid="{00000000-0005-0000-0000-0000B11B0000}"/>
    <cellStyle name="1_Book2_BC cong trinh trong diem_BC von DTPT 6 thang 2012 3 4" xfId="11540" xr:uid="{00000000-0005-0000-0000-0000B21B0000}"/>
    <cellStyle name="1_Book2_BC cong trinh trong diem_BC von DTPT 6 thang 2012 4" xfId="11541" xr:uid="{00000000-0005-0000-0000-0000B31B0000}"/>
    <cellStyle name="1_Book2_BC cong trinh trong diem_BC von DTPT 6 thang 2012 5" xfId="11542" xr:uid="{00000000-0005-0000-0000-0000B41B0000}"/>
    <cellStyle name="1_Book2_BC cong trinh trong diem_BC von DTPT 6 thang 2012 6" xfId="11543" xr:uid="{00000000-0005-0000-0000-0000B51B0000}"/>
    <cellStyle name="1_Book2_BC cong trinh trong diem_Bieu du thao QD von ho tro co MT" xfId="11544" xr:uid="{00000000-0005-0000-0000-0000B61B0000}"/>
    <cellStyle name="1_Book2_BC cong trinh trong diem_Bieu du thao QD von ho tro co MT 2" xfId="11545" xr:uid="{00000000-0005-0000-0000-0000B71B0000}"/>
    <cellStyle name="1_Book2_BC cong trinh trong diem_Bieu du thao QD von ho tro co MT 2 2" xfId="11546" xr:uid="{00000000-0005-0000-0000-0000B81B0000}"/>
    <cellStyle name="1_Book2_BC cong trinh trong diem_Bieu du thao QD von ho tro co MT 2 2 2" xfId="11547" xr:uid="{00000000-0005-0000-0000-0000B91B0000}"/>
    <cellStyle name="1_Book2_BC cong trinh trong diem_Bieu du thao QD von ho tro co MT 2 2 3" xfId="11548" xr:uid="{00000000-0005-0000-0000-0000BA1B0000}"/>
    <cellStyle name="1_Book2_BC cong trinh trong diem_Bieu du thao QD von ho tro co MT 2 2 4" xfId="11549" xr:uid="{00000000-0005-0000-0000-0000BB1B0000}"/>
    <cellStyle name="1_Book2_BC cong trinh trong diem_Bieu du thao QD von ho tro co MT 2 3" xfId="11550" xr:uid="{00000000-0005-0000-0000-0000BC1B0000}"/>
    <cellStyle name="1_Book2_BC cong trinh trong diem_Bieu du thao QD von ho tro co MT 2 4" xfId="11551" xr:uid="{00000000-0005-0000-0000-0000BD1B0000}"/>
    <cellStyle name="1_Book2_BC cong trinh trong diem_Bieu du thao QD von ho tro co MT 2 5" xfId="11552" xr:uid="{00000000-0005-0000-0000-0000BE1B0000}"/>
    <cellStyle name="1_Book2_BC cong trinh trong diem_Bieu du thao QD von ho tro co MT 3" xfId="11553" xr:uid="{00000000-0005-0000-0000-0000BF1B0000}"/>
    <cellStyle name="1_Book2_BC cong trinh trong diem_Bieu du thao QD von ho tro co MT 3 2" xfId="11554" xr:uid="{00000000-0005-0000-0000-0000C01B0000}"/>
    <cellStyle name="1_Book2_BC cong trinh trong diem_Bieu du thao QD von ho tro co MT 3 3" xfId="11555" xr:uid="{00000000-0005-0000-0000-0000C11B0000}"/>
    <cellStyle name="1_Book2_BC cong trinh trong diem_Bieu du thao QD von ho tro co MT 3 4" xfId="11556" xr:uid="{00000000-0005-0000-0000-0000C21B0000}"/>
    <cellStyle name="1_Book2_BC cong trinh trong diem_Bieu du thao QD von ho tro co MT 4" xfId="11557" xr:uid="{00000000-0005-0000-0000-0000C31B0000}"/>
    <cellStyle name="1_Book2_BC cong trinh trong diem_Bieu du thao QD von ho tro co MT 5" xfId="11558" xr:uid="{00000000-0005-0000-0000-0000C41B0000}"/>
    <cellStyle name="1_Book2_BC cong trinh trong diem_Bieu du thao QD von ho tro co MT 6" xfId="11559" xr:uid="{00000000-0005-0000-0000-0000C51B0000}"/>
    <cellStyle name="1_Book2_BC cong trinh trong diem_Ke hoach 2012 (theo doi)" xfId="11560" xr:uid="{00000000-0005-0000-0000-0000C61B0000}"/>
    <cellStyle name="1_Book2_BC cong trinh trong diem_Ke hoach 2012 (theo doi) 2" xfId="11561" xr:uid="{00000000-0005-0000-0000-0000C71B0000}"/>
    <cellStyle name="1_Book2_BC cong trinh trong diem_Ke hoach 2012 (theo doi) 2 2" xfId="11562" xr:uid="{00000000-0005-0000-0000-0000C81B0000}"/>
    <cellStyle name="1_Book2_BC cong trinh trong diem_Ke hoach 2012 (theo doi) 2 2 2" xfId="11563" xr:uid="{00000000-0005-0000-0000-0000C91B0000}"/>
    <cellStyle name="1_Book2_BC cong trinh trong diem_Ke hoach 2012 (theo doi) 2 2 3" xfId="11564" xr:uid="{00000000-0005-0000-0000-0000CA1B0000}"/>
    <cellStyle name="1_Book2_BC cong trinh trong diem_Ke hoach 2012 (theo doi) 2 2 4" xfId="11565" xr:uid="{00000000-0005-0000-0000-0000CB1B0000}"/>
    <cellStyle name="1_Book2_BC cong trinh trong diem_Ke hoach 2012 (theo doi) 2 3" xfId="11566" xr:uid="{00000000-0005-0000-0000-0000CC1B0000}"/>
    <cellStyle name="1_Book2_BC cong trinh trong diem_Ke hoach 2012 (theo doi) 2 4" xfId="11567" xr:uid="{00000000-0005-0000-0000-0000CD1B0000}"/>
    <cellStyle name="1_Book2_BC cong trinh trong diem_Ke hoach 2012 (theo doi) 2 5" xfId="11568" xr:uid="{00000000-0005-0000-0000-0000CE1B0000}"/>
    <cellStyle name="1_Book2_BC cong trinh trong diem_Ke hoach 2012 (theo doi) 3" xfId="11569" xr:uid="{00000000-0005-0000-0000-0000CF1B0000}"/>
    <cellStyle name="1_Book2_BC cong trinh trong diem_Ke hoach 2012 (theo doi) 3 2" xfId="11570" xr:uid="{00000000-0005-0000-0000-0000D01B0000}"/>
    <cellStyle name="1_Book2_BC cong trinh trong diem_Ke hoach 2012 (theo doi) 3 3" xfId="11571" xr:uid="{00000000-0005-0000-0000-0000D11B0000}"/>
    <cellStyle name="1_Book2_BC cong trinh trong diem_Ke hoach 2012 (theo doi) 3 4" xfId="11572" xr:uid="{00000000-0005-0000-0000-0000D21B0000}"/>
    <cellStyle name="1_Book2_BC cong trinh trong diem_Ke hoach 2012 (theo doi) 4" xfId="11573" xr:uid="{00000000-0005-0000-0000-0000D31B0000}"/>
    <cellStyle name="1_Book2_BC cong trinh trong diem_Ke hoach 2012 (theo doi) 5" xfId="11574" xr:uid="{00000000-0005-0000-0000-0000D41B0000}"/>
    <cellStyle name="1_Book2_BC cong trinh trong diem_Ke hoach 2012 (theo doi) 6" xfId="11575" xr:uid="{00000000-0005-0000-0000-0000D51B0000}"/>
    <cellStyle name="1_Book2_BC cong trinh trong diem_Ke hoach 2012 theo doi (giai ngan 30.6.12)" xfId="11576" xr:uid="{00000000-0005-0000-0000-0000D61B0000}"/>
    <cellStyle name="1_Book2_BC cong trinh trong diem_Ke hoach 2012 theo doi (giai ngan 30.6.12) 2" xfId="11577" xr:uid="{00000000-0005-0000-0000-0000D71B0000}"/>
    <cellStyle name="1_Book2_BC cong trinh trong diem_Ke hoach 2012 theo doi (giai ngan 30.6.12) 2 2" xfId="11578" xr:uid="{00000000-0005-0000-0000-0000D81B0000}"/>
    <cellStyle name="1_Book2_BC cong trinh trong diem_Ke hoach 2012 theo doi (giai ngan 30.6.12) 2 2 2" xfId="11579" xr:uid="{00000000-0005-0000-0000-0000D91B0000}"/>
    <cellStyle name="1_Book2_BC cong trinh trong diem_Ke hoach 2012 theo doi (giai ngan 30.6.12) 2 2 3" xfId="11580" xr:uid="{00000000-0005-0000-0000-0000DA1B0000}"/>
    <cellStyle name="1_Book2_BC cong trinh trong diem_Ke hoach 2012 theo doi (giai ngan 30.6.12) 2 2 4" xfId="11581" xr:uid="{00000000-0005-0000-0000-0000DB1B0000}"/>
    <cellStyle name="1_Book2_BC cong trinh trong diem_Ke hoach 2012 theo doi (giai ngan 30.6.12) 2 3" xfId="11582" xr:uid="{00000000-0005-0000-0000-0000DC1B0000}"/>
    <cellStyle name="1_Book2_BC cong trinh trong diem_Ke hoach 2012 theo doi (giai ngan 30.6.12) 2 4" xfId="11583" xr:uid="{00000000-0005-0000-0000-0000DD1B0000}"/>
    <cellStyle name="1_Book2_BC cong trinh trong diem_Ke hoach 2012 theo doi (giai ngan 30.6.12) 2 5" xfId="11584" xr:uid="{00000000-0005-0000-0000-0000DE1B0000}"/>
    <cellStyle name="1_Book2_BC cong trinh trong diem_Ke hoach 2012 theo doi (giai ngan 30.6.12) 3" xfId="11585" xr:uid="{00000000-0005-0000-0000-0000DF1B0000}"/>
    <cellStyle name="1_Book2_BC cong trinh trong diem_Ke hoach 2012 theo doi (giai ngan 30.6.12) 3 2" xfId="11586" xr:uid="{00000000-0005-0000-0000-0000E01B0000}"/>
    <cellStyle name="1_Book2_BC cong trinh trong diem_Ke hoach 2012 theo doi (giai ngan 30.6.12) 3 3" xfId="11587" xr:uid="{00000000-0005-0000-0000-0000E11B0000}"/>
    <cellStyle name="1_Book2_BC cong trinh trong diem_Ke hoach 2012 theo doi (giai ngan 30.6.12) 3 4" xfId="11588" xr:uid="{00000000-0005-0000-0000-0000E21B0000}"/>
    <cellStyle name="1_Book2_BC cong trinh trong diem_Ke hoach 2012 theo doi (giai ngan 30.6.12) 4" xfId="11589" xr:uid="{00000000-0005-0000-0000-0000E31B0000}"/>
    <cellStyle name="1_Book2_BC cong trinh trong diem_Ke hoach 2012 theo doi (giai ngan 30.6.12) 5" xfId="11590" xr:uid="{00000000-0005-0000-0000-0000E41B0000}"/>
    <cellStyle name="1_Book2_BC cong trinh trong diem_Ke hoach 2012 theo doi (giai ngan 30.6.12) 6" xfId="11591" xr:uid="{00000000-0005-0000-0000-0000E51B0000}"/>
    <cellStyle name="1_Book2_BC von DTPT 6 thang 2012" xfId="11592" xr:uid="{00000000-0005-0000-0000-0000E61B0000}"/>
    <cellStyle name="1_Book2_BC von DTPT 6 thang 2012 2" xfId="11593" xr:uid="{00000000-0005-0000-0000-0000E71B0000}"/>
    <cellStyle name="1_Book2_BC von DTPT 6 thang 2012 2 2" xfId="11594" xr:uid="{00000000-0005-0000-0000-0000E81B0000}"/>
    <cellStyle name="1_Book2_BC von DTPT 6 thang 2012 2 3" xfId="11595" xr:uid="{00000000-0005-0000-0000-0000E91B0000}"/>
    <cellStyle name="1_Book2_BC von DTPT 6 thang 2012 2 4" xfId="11596" xr:uid="{00000000-0005-0000-0000-0000EA1B0000}"/>
    <cellStyle name="1_Book2_BC von DTPT 6 thang 2012 3" xfId="11597" xr:uid="{00000000-0005-0000-0000-0000EB1B0000}"/>
    <cellStyle name="1_Book2_BC von DTPT 6 thang 2012 4" xfId="11598" xr:uid="{00000000-0005-0000-0000-0000EC1B0000}"/>
    <cellStyle name="1_Book2_BC von DTPT 6 thang 2012 5" xfId="11599" xr:uid="{00000000-0005-0000-0000-0000ED1B0000}"/>
    <cellStyle name="1_Book2_Bieu 01 UB(hung)" xfId="11600" xr:uid="{00000000-0005-0000-0000-0000EE1B0000}"/>
    <cellStyle name="1_Book2_Bieu 01 UB(hung) 2" xfId="11601" xr:uid="{00000000-0005-0000-0000-0000EF1B0000}"/>
    <cellStyle name="1_Book2_Bieu 01 UB(hung) 2 2" xfId="11602" xr:uid="{00000000-0005-0000-0000-0000F01B0000}"/>
    <cellStyle name="1_Book2_Bieu 01 UB(hung) 2 2 2" xfId="11603" xr:uid="{00000000-0005-0000-0000-0000F11B0000}"/>
    <cellStyle name="1_Book2_Bieu 01 UB(hung) 2 2 3" xfId="11604" xr:uid="{00000000-0005-0000-0000-0000F21B0000}"/>
    <cellStyle name="1_Book2_Bieu 01 UB(hung) 2 2 4" xfId="11605" xr:uid="{00000000-0005-0000-0000-0000F31B0000}"/>
    <cellStyle name="1_Book2_Bieu 01 UB(hung) 2 3" xfId="11606" xr:uid="{00000000-0005-0000-0000-0000F41B0000}"/>
    <cellStyle name="1_Book2_Bieu 01 UB(hung) 2 4" xfId="11607" xr:uid="{00000000-0005-0000-0000-0000F51B0000}"/>
    <cellStyle name="1_Book2_Bieu 01 UB(hung) 2 5" xfId="11608" xr:uid="{00000000-0005-0000-0000-0000F61B0000}"/>
    <cellStyle name="1_Book2_Bieu 01 UB(hung) 3" xfId="11609" xr:uid="{00000000-0005-0000-0000-0000F71B0000}"/>
    <cellStyle name="1_Book2_Bieu 01 UB(hung) 3 2" xfId="11610" xr:uid="{00000000-0005-0000-0000-0000F81B0000}"/>
    <cellStyle name="1_Book2_Bieu 01 UB(hung) 3 3" xfId="11611" xr:uid="{00000000-0005-0000-0000-0000F91B0000}"/>
    <cellStyle name="1_Book2_Bieu 01 UB(hung) 3 4" xfId="11612" xr:uid="{00000000-0005-0000-0000-0000FA1B0000}"/>
    <cellStyle name="1_Book2_Bieu 01 UB(hung) 4" xfId="11613" xr:uid="{00000000-0005-0000-0000-0000FB1B0000}"/>
    <cellStyle name="1_Book2_Bieu 01 UB(hung) 5" xfId="11614" xr:uid="{00000000-0005-0000-0000-0000FC1B0000}"/>
    <cellStyle name="1_Book2_Bieu 01 UB(hung) 6" xfId="11615" xr:uid="{00000000-0005-0000-0000-0000FD1B0000}"/>
    <cellStyle name="1_Book2_Bieu du thao QD von ho tro co MT" xfId="11616" xr:uid="{00000000-0005-0000-0000-0000FE1B0000}"/>
    <cellStyle name="1_Book2_Bieu du thao QD von ho tro co MT 2" xfId="11617" xr:uid="{00000000-0005-0000-0000-0000FF1B0000}"/>
    <cellStyle name="1_Book2_Bieu du thao QD von ho tro co MT 2 2" xfId="11618" xr:uid="{00000000-0005-0000-0000-0000001C0000}"/>
    <cellStyle name="1_Book2_Bieu du thao QD von ho tro co MT 2 3" xfId="11619" xr:uid="{00000000-0005-0000-0000-0000011C0000}"/>
    <cellStyle name="1_Book2_Bieu du thao QD von ho tro co MT 2 4" xfId="11620" xr:uid="{00000000-0005-0000-0000-0000021C0000}"/>
    <cellStyle name="1_Book2_Bieu du thao QD von ho tro co MT 3" xfId="11621" xr:uid="{00000000-0005-0000-0000-0000031C0000}"/>
    <cellStyle name="1_Book2_Bieu du thao QD von ho tro co MT 4" xfId="11622" xr:uid="{00000000-0005-0000-0000-0000041C0000}"/>
    <cellStyle name="1_Book2_Bieu du thao QD von ho tro co MT 5" xfId="11623" xr:uid="{00000000-0005-0000-0000-0000051C0000}"/>
    <cellStyle name="1_Book2_Book1" xfId="11624" xr:uid="{00000000-0005-0000-0000-0000061C0000}"/>
    <cellStyle name="1_Book2_Book1 2" xfId="11625" xr:uid="{00000000-0005-0000-0000-0000071C0000}"/>
    <cellStyle name="1_Book2_Book1 2 2" xfId="11626" xr:uid="{00000000-0005-0000-0000-0000081C0000}"/>
    <cellStyle name="1_Book2_Book1 2 3" xfId="11627" xr:uid="{00000000-0005-0000-0000-0000091C0000}"/>
    <cellStyle name="1_Book2_Book1 2 4" xfId="11628" xr:uid="{00000000-0005-0000-0000-00000A1C0000}"/>
    <cellStyle name="1_Book2_Book1 3" xfId="11629" xr:uid="{00000000-0005-0000-0000-00000B1C0000}"/>
    <cellStyle name="1_Book2_Book1 3 2" xfId="11630" xr:uid="{00000000-0005-0000-0000-00000C1C0000}"/>
    <cellStyle name="1_Book2_Book1 3 3" xfId="11631" xr:uid="{00000000-0005-0000-0000-00000D1C0000}"/>
    <cellStyle name="1_Book2_Book1 3 4" xfId="11632" xr:uid="{00000000-0005-0000-0000-00000E1C0000}"/>
    <cellStyle name="1_Book2_Book1 4" xfId="11633" xr:uid="{00000000-0005-0000-0000-00000F1C0000}"/>
    <cellStyle name="1_Book2_Book1 5" xfId="11634" xr:uid="{00000000-0005-0000-0000-0000101C0000}"/>
    <cellStyle name="1_Book2_Book1 6" xfId="11635" xr:uid="{00000000-0005-0000-0000-0000111C0000}"/>
    <cellStyle name="1_Book2_Book1_BC von DTPT 6 thang 2012" xfId="11636" xr:uid="{00000000-0005-0000-0000-0000121C0000}"/>
    <cellStyle name="1_Book2_Book1_BC von DTPT 6 thang 2012 2" xfId="11637" xr:uid="{00000000-0005-0000-0000-0000131C0000}"/>
    <cellStyle name="1_Book2_Book1_BC von DTPT 6 thang 2012 2 2" xfId="11638" xr:uid="{00000000-0005-0000-0000-0000141C0000}"/>
    <cellStyle name="1_Book2_Book1_BC von DTPT 6 thang 2012 2 3" xfId="11639" xr:uid="{00000000-0005-0000-0000-0000151C0000}"/>
    <cellStyle name="1_Book2_Book1_BC von DTPT 6 thang 2012 2 4" xfId="11640" xr:uid="{00000000-0005-0000-0000-0000161C0000}"/>
    <cellStyle name="1_Book2_Book1_BC von DTPT 6 thang 2012 3" xfId="11641" xr:uid="{00000000-0005-0000-0000-0000171C0000}"/>
    <cellStyle name="1_Book2_Book1_BC von DTPT 6 thang 2012 3 2" xfId="11642" xr:uid="{00000000-0005-0000-0000-0000181C0000}"/>
    <cellStyle name="1_Book2_Book1_BC von DTPT 6 thang 2012 3 3" xfId="11643" xr:uid="{00000000-0005-0000-0000-0000191C0000}"/>
    <cellStyle name="1_Book2_Book1_BC von DTPT 6 thang 2012 3 4" xfId="11644" xr:uid="{00000000-0005-0000-0000-00001A1C0000}"/>
    <cellStyle name="1_Book2_Book1_BC von DTPT 6 thang 2012 4" xfId="11645" xr:uid="{00000000-0005-0000-0000-00001B1C0000}"/>
    <cellStyle name="1_Book2_Book1_BC von DTPT 6 thang 2012 5" xfId="11646" xr:uid="{00000000-0005-0000-0000-00001C1C0000}"/>
    <cellStyle name="1_Book2_Book1_BC von DTPT 6 thang 2012 6" xfId="11647" xr:uid="{00000000-0005-0000-0000-00001D1C0000}"/>
    <cellStyle name="1_Book2_Book1_Bieu du thao QD von ho tro co MT" xfId="11648" xr:uid="{00000000-0005-0000-0000-00001E1C0000}"/>
    <cellStyle name="1_Book2_Book1_Bieu du thao QD von ho tro co MT 2" xfId="11649" xr:uid="{00000000-0005-0000-0000-00001F1C0000}"/>
    <cellStyle name="1_Book2_Book1_Bieu du thao QD von ho tro co MT 2 2" xfId="11650" xr:uid="{00000000-0005-0000-0000-0000201C0000}"/>
    <cellStyle name="1_Book2_Book1_Bieu du thao QD von ho tro co MT 2 3" xfId="11651" xr:uid="{00000000-0005-0000-0000-0000211C0000}"/>
    <cellStyle name="1_Book2_Book1_Bieu du thao QD von ho tro co MT 2 4" xfId="11652" xr:uid="{00000000-0005-0000-0000-0000221C0000}"/>
    <cellStyle name="1_Book2_Book1_Bieu du thao QD von ho tro co MT 3" xfId="11653" xr:uid="{00000000-0005-0000-0000-0000231C0000}"/>
    <cellStyle name="1_Book2_Book1_Bieu du thao QD von ho tro co MT 3 2" xfId="11654" xr:uid="{00000000-0005-0000-0000-0000241C0000}"/>
    <cellStyle name="1_Book2_Book1_Bieu du thao QD von ho tro co MT 3 3" xfId="11655" xr:uid="{00000000-0005-0000-0000-0000251C0000}"/>
    <cellStyle name="1_Book2_Book1_Bieu du thao QD von ho tro co MT 3 4" xfId="11656" xr:uid="{00000000-0005-0000-0000-0000261C0000}"/>
    <cellStyle name="1_Book2_Book1_Bieu du thao QD von ho tro co MT 4" xfId="11657" xr:uid="{00000000-0005-0000-0000-0000271C0000}"/>
    <cellStyle name="1_Book2_Book1_Bieu du thao QD von ho tro co MT 5" xfId="11658" xr:uid="{00000000-0005-0000-0000-0000281C0000}"/>
    <cellStyle name="1_Book2_Book1_Bieu du thao QD von ho tro co MT 6" xfId="11659" xr:uid="{00000000-0005-0000-0000-0000291C0000}"/>
    <cellStyle name="1_Book2_Book1_Hoan chinh KH 2012 (o nha)" xfId="11660" xr:uid="{00000000-0005-0000-0000-00002A1C0000}"/>
    <cellStyle name="1_Book2_Book1_Hoan chinh KH 2012 (o nha) 2" xfId="11661" xr:uid="{00000000-0005-0000-0000-00002B1C0000}"/>
    <cellStyle name="1_Book2_Book1_Hoan chinh KH 2012 (o nha) 2 2" xfId="11662" xr:uid="{00000000-0005-0000-0000-00002C1C0000}"/>
    <cellStyle name="1_Book2_Book1_Hoan chinh KH 2012 (o nha) 2 3" xfId="11663" xr:uid="{00000000-0005-0000-0000-00002D1C0000}"/>
    <cellStyle name="1_Book2_Book1_Hoan chinh KH 2012 (o nha) 2 4" xfId="11664" xr:uid="{00000000-0005-0000-0000-00002E1C0000}"/>
    <cellStyle name="1_Book2_Book1_Hoan chinh KH 2012 (o nha) 3" xfId="11665" xr:uid="{00000000-0005-0000-0000-00002F1C0000}"/>
    <cellStyle name="1_Book2_Book1_Hoan chinh KH 2012 (o nha) 3 2" xfId="11666" xr:uid="{00000000-0005-0000-0000-0000301C0000}"/>
    <cellStyle name="1_Book2_Book1_Hoan chinh KH 2012 (o nha) 3 3" xfId="11667" xr:uid="{00000000-0005-0000-0000-0000311C0000}"/>
    <cellStyle name="1_Book2_Book1_Hoan chinh KH 2012 (o nha) 3 4" xfId="11668" xr:uid="{00000000-0005-0000-0000-0000321C0000}"/>
    <cellStyle name="1_Book2_Book1_Hoan chinh KH 2012 (o nha) 4" xfId="11669" xr:uid="{00000000-0005-0000-0000-0000331C0000}"/>
    <cellStyle name="1_Book2_Book1_Hoan chinh KH 2012 (o nha) 5" xfId="11670" xr:uid="{00000000-0005-0000-0000-0000341C0000}"/>
    <cellStyle name="1_Book2_Book1_Hoan chinh KH 2012 (o nha) 6" xfId="11671" xr:uid="{00000000-0005-0000-0000-0000351C0000}"/>
    <cellStyle name="1_Book2_Book1_Hoan chinh KH 2012 (o nha)_Bao cao giai ngan quy I" xfId="11672" xr:uid="{00000000-0005-0000-0000-0000361C0000}"/>
    <cellStyle name="1_Book2_Book1_Hoan chinh KH 2012 (o nha)_Bao cao giai ngan quy I 2" xfId="11673" xr:uid="{00000000-0005-0000-0000-0000371C0000}"/>
    <cellStyle name="1_Book2_Book1_Hoan chinh KH 2012 (o nha)_Bao cao giai ngan quy I 2 2" xfId="11674" xr:uid="{00000000-0005-0000-0000-0000381C0000}"/>
    <cellStyle name="1_Book2_Book1_Hoan chinh KH 2012 (o nha)_Bao cao giai ngan quy I 2 3" xfId="11675" xr:uid="{00000000-0005-0000-0000-0000391C0000}"/>
    <cellStyle name="1_Book2_Book1_Hoan chinh KH 2012 (o nha)_Bao cao giai ngan quy I 2 4" xfId="11676" xr:uid="{00000000-0005-0000-0000-00003A1C0000}"/>
    <cellStyle name="1_Book2_Book1_Hoan chinh KH 2012 (o nha)_Bao cao giai ngan quy I 3" xfId="11677" xr:uid="{00000000-0005-0000-0000-00003B1C0000}"/>
    <cellStyle name="1_Book2_Book1_Hoan chinh KH 2012 (o nha)_Bao cao giai ngan quy I 3 2" xfId="11678" xr:uid="{00000000-0005-0000-0000-00003C1C0000}"/>
    <cellStyle name="1_Book2_Book1_Hoan chinh KH 2012 (o nha)_Bao cao giai ngan quy I 3 3" xfId="11679" xr:uid="{00000000-0005-0000-0000-00003D1C0000}"/>
    <cellStyle name="1_Book2_Book1_Hoan chinh KH 2012 (o nha)_Bao cao giai ngan quy I 3 4" xfId="11680" xr:uid="{00000000-0005-0000-0000-00003E1C0000}"/>
    <cellStyle name="1_Book2_Book1_Hoan chinh KH 2012 (o nha)_Bao cao giai ngan quy I 4" xfId="11681" xr:uid="{00000000-0005-0000-0000-00003F1C0000}"/>
    <cellStyle name="1_Book2_Book1_Hoan chinh KH 2012 (o nha)_Bao cao giai ngan quy I 5" xfId="11682" xr:uid="{00000000-0005-0000-0000-0000401C0000}"/>
    <cellStyle name="1_Book2_Book1_Hoan chinh KH 2012 (o nha)_Bao cao giai ngan quy I 6" xfId="11683" xr:uid="{00000000-0005-0000-0000-0000411C0000}"/>
    <cellStyle name="1_Book2_Book1_Hoan chinh KH 2012 (o nha)_BC von DTPT 6 thang 2012" xfId="11684" xr:uid="{00000000-0005-0000-0000-0000421C0000}"/>
    <cellStyle name="1_Book2_Book1_Hoan chinh KH 2012 (o nha)_BC von DTPT 6 thang 2012 2" xfId="11685" xr:uid="{00000000-0005-0000-0000-0000431C0000}"/>
    <cellStyle name="1_Book2_Book1_Hoan chinh KH 2012 (o nha)_BC von DTPT 6 thang 2012 2 2" xfId="11686" xr:uid="{00000000-0005-0000-0000-0000441C0000}"/>
    <cellStyle name="1_Book2_Book1_Hoan chinh KH 2012 (o nha)_BC von DTPT 6 thang 2012 2 3" xfId="11687" xr:uid="{00000000-0005-0000-0000-0000451C0000}"/>
    <cellStyle name="1_Book2_Book1_Hoan chinh KH 2012 (o nha)_BC von DTPT 6 thang 2012 2 4" xfId="11688" xr:uid="{00000000-0005-0000-0000-0000461C0000}"/>
    <cellStyle name="1_Book2_Book1_Hoan chinh KH 2012 (o nha)_BC von DTPT 6 thang 2012 3" xfId="11689" xr:uid="{00000000-0005-0000-0000-0000471C0000}"/>
    <cellStyle name="1_Book2_Book1_Hoan chinh KH 2012 (o nha)_BC von DTPT 6 thang 2012 3 2" xfId="11690" xr:uid="{00000000-0005-0000-0000-0000481C0000}"/>
    <cellStyle name="1_Book2_Book1_Hoan chinh KH 2012 (o nha)_BC von DTPT 6 thang 2012 3 3" xfId="11691" xr:uid="{00000000-0005-0000-0000-0000491C0000}"/>
    <cellStyle name="1_Book2_Book1_Hoan chinh KH 2012 (o nha)_BC von DTPT 6 thang 2012 3 4" xfId="11692" xr:uid="{00000000-0005-0000-0000-00004A1C0000}"/>
    <cellStyle name="1_Book2_Book1_Hoan chinh KH 2012 (o nha)_BC von DTPT 6 thang 2012 4" xfId="11693" xr:uid="{00000000-0005-0000-0000-00004B1C0000}"/>
    <cellStyle name="1_Book2_Book1_Hoan chinh KH 2012 (o nha)_BC von DTPT 6 thang 2012 5" xfId="11694" xr:uid="{00000000-0005-0000-0000-00004C1C0000}"/>
    <cellStyle name="1_Book2_Book1_Hoan chinh KH 2012 (o nha)_BC von DTPT 6 thang 2012 6" xfId="11695" xr:uid="{00000000-0005-0000-0000-00004D1C0000}"/>
    <cellStyle name="1_Book2_Book1_Hoan chinh KH 2012 (o nha)_Bieu du thao QD von ho tro co MT" xfId="11696" xr:uid="{00000000-0005-0000-0000-00004E1C0000}"/>
    <cellStyle name="1_Book2_Book1_Hoan chinh KH 2012 (o nha)_Bieu du thao QD von ho tro co MT 2" xfId="11697" xr:uid="{00000000-0005-0000-0000-00004F1C0000}"/>
    <cellStyle name="1_Book2_Book1_Hoan chinh KH 2012 (o nha)_Bieu du thao QD von ho tro co MT 2 2" xfId="11698" xr:uid="{00000000-0005-0000-0000-0000501C0000}"/>
    <cellStyle name="1_Book2_Book1_Hoan chinh KH 2012 (o nha)_Bieu du thao QD von ho tro co MT 2 3" xfId="11699" xr:uid="{00000000-0005-0000-0000-0000511C0000}"/>
    <cellStyle name="1_Book2_Book1_Hoan chinh KH 2012 (o nha)_Bieu du thao QD von ho tro co MT 2 4" xfId="11700" xr:uid="{00000000-0005-0000-0000-0000521C0000}"/>
    <cellStyle name="1_Book2_Book1_Hoan chinh KH 2012 (o nha)_Bieu du thao QD von ho tro co MT 3" xfId="11701" xr:uid="{00000000-0005-0000-0000-0000531C0000}"/>
    <cellStyle name="1_Book2_Book1_Hoan chinh KH 2012 (o nha)_Bieu du thao QD von ho tro co MT 3 2" xfId="11702" xr:uid="{00000000-0005-0000-0000-0000541C0000}"/>
    <cellStyle name="1_Book2_Book1_Hoan chinh KH 2012 (o nha)_Bieu du thao QD von ho tro co MT 3 3" xfId="11703" xr:uid="{00000000-0005-0000-0000-0000551C0000}"/>
    <cellStyle name="1_Book2_Book1_Hoan chinh KH 2012 (o nha)_Bieu du thao QD von ho tro co MT 3 4" xfId="11704" xr:uid="{00000000-0005-0000-0000-0000561C0000}"/>
    <cellStyle name="1_Book2_Book1_Hoan chinh KH 2012 (o nha)_Bieu du thao QD von ho tro co MT 4" xfId="11705" xr:uid="{00000000-0005-0000-0000-0000571C0000}"/>
    <cellStyle name="1_Book2_Book1_Hoan chinh KH 2012 (o nha)_Bieu du thao QD von ho tro co MT 5" xfId="11706" xr:uid="{00000000-0005-0000-0000-0000581C0000}"/>
    <cellStyle name="1_Book2_Book1_Hoan chinh KH 2012 (o nha)_Bieu du thao QD von ho tro co MT 6" xfId="11707" xr:uid="{00000000-0005-0000-0000-0000591C0000}"/>
    <cellStyle name="1_Book2_Book1_Hoan chinh KH 2012 (o nha)_Ke hoach 2012 theo doi (giai ngan 30.6.12)" xfId="11708" xr:uid="{00000000-0005-0000-0000-00005A1C0000}"/>
    <cellStyle name="1_Book2_Book1_Hoan chinh KH 2012 (o nha)_Ke hoach 2012 theo doi (giai ngan 30.6.12) 2" xfId="11709" xr:uid="{00000000-0005-0000-0000-00005B1C0000}"/>
    <cellStyle name="1_Book2_Book1_Hoan chinh KH 2012 (o nha)_Ke hoach 2012 theo doi (giai ngan 30.6.12) 2 2" xfId="11710" xr:uid="{00000000-0005-0000-0000-00005C1C0000}"/>
    <cellStyle name="1_Book2_Book1_Hoan chinh KH 2012 (o nha)_Ke hoach 2012 theo doi (giai ngan 30.6.12) 2 3" xfId="11711" xr:uid="{00000000-0005-0000-0000-00005D1C0000}"/>
    <cellStyle name="1_Book2_Book1_Hoan chinh KH 2012 (o nha)_Ke hoach 2012 theo doi (giai ngan 30.6.12) 2 4" xfId="11712" xr:uid="{00000000-0005-0000-0000-00005E1C0000}"/>
    <cellStyle name="1_Book2_Book1_Hoan chinh KH 2012 (o nha)_Ke hoach 2012 theo doi (giai ngan 30.6.12) 3" xfId="11713" xr:uid="{00000000-0005-0000-0000-00005F1C0000}"/>
    <cellStyle name="1_Book2_Book1_Hoan chinh KH 2012 (o nha)_Ke hoach 2012 theo doi (giai ngan 30.6.12) 3 2" xfId="11714" xr:uid="{00000000-0005-0000-0000-0000601C0000}"/>
    <cellStyle name="1_Book2_Book1_Hoan chinh KH 2012 (o nha)_Ke hoach 2012 theo doi (giai ngan 30.6.12) 3 3" xfId="11715" xr:uid="{00000000-0005-0000-0000-0000611C0000}"/>
    <cellStyle name="1_Book2_Book1_Hoan chinh KH 2012 (o nha)_Ke hoach 2012 theo doi (giai ngan 30.6.12) 3 4" xfId="11716" xr:uid="{00000000-0005-0000-0000-0000621C0000}"/>
    <cellStyle name="1_Book2_Book1_Hoan chinh KH 2012 (o nha)_Ke hoach 2012 theo doi (giai ngan 30.6.12) 4" xfId="11717" xr:uid="{00000000-0005-0000-0000-0000631C0000}"/>
    <cellStyle name="1_Book2_Book1_Hoan chinh KH 2012 (o nha)_Ke hoach 2012 theo doi (giai ngan 30.6.12) 5" xfId="11718" xr:uid="{00000000-0005-0000-0000-0000641C0000}"/>
    <cellStyle name="1_Book2_Book1_Hoan chinh KH 2012 (o nha)_Ke hoach 2012 theo doi (giai ngan 30.6.12) 6" xfId="11719" xr:uid="{00000000-0005-0000-0000-0000651C0000}"/>
    <cellStyle name="1_Book2_Book1_Hoan chinh KH 2012 Von ho tro co MT" xfId="11720" xr:uid="{00000000-0005-0000-0000-0000661C0000}"/>
    <cellStyle name="1_Book2_Book1_Hoan chinh KH 2012 Von ho tro co MT (chi tiet)" xfId="11721" xr:uid="{00000000-0005-0000-0000-0000671C0000}"/>
    <cellStyle name="1_Book2_Book1_Hoan chinh KH 2012 Von ho tro co MT (chi tiet) 2" xfId="11722" xr:uid="{00000000-0005-0000-0000-0000681C0000}"/>
    <cellStyle name="1_Book2_Book1_Hoan chinh KH 2012 Von ho tro co MT (chi tiet) 2 2" xfId="11723" xr:uid="{00000000-0005-0000-0000-0000691C0000}"/>
    <cellStyle name="1_Book2_Book1_Hoan chinh KH 2012 Von ho tro co MT (chi tiet) 2 3" xfId="11724" xr:uid="{00000000-0005-0000-0000-00006A1C0000}"/>
    <cellStyle name="1_Book2_Book1_Hoan chinh KH 2012 Von ho tro co MT (chi tiet) 2 4" xfId="11725" xr:uid="{00000000-0005-0000-0000-00006B1C0000}"/>
    <cellStyle name="1_Book2_Book1_Hoan chinh KH 2012 Von ho tro co MT (chi tiet) 3" xfId="11726" xr:uid="{00000000-0005-0000-0000-00006C1C0000}"/>
    <cellStyle name="1_Book2_Book1_Hoan chinh KH 2012 Von ho tro co MT (chi tiet) 3 2" xfId="11727" xr:uid="{00000000-0005-0000-0000-00006D1C0000}"/>
    <cellStyle name="1_Book2_Book1_Hoan chinh KH 2012 Von ho tro co MT (chi tiet) 3 3" xfId="11728" xr:uid="{00000000-0005-0000-0000-00006E1C0000}"/>
    <cellStyle name="1_Book2_Book1_Hoan chinh KH 2012 Von ho tro co MT (chi tiet) 3 4" xfId="11729" xr:uid="{00000000-0005-0000-0000-00006F1C0000}"/>
    <cellStyle name="1_Book2_Book1_Hoan chinh KH 2012 Von ho tro co MT (chi tiet) 4" xfId="11730" xr:uid="{00000000-0005-0000-0000-0000701C0000}"/>
    <cellStyle name="1_Book2_Book1_Hoan chinh KH 2012 Von ho tro co MT (chi tiet) 5" xfId="11731" xr:uid="{00000000-0005-0000-0000-0000711C0000}"/>
    <cellStyle name="1_Book2_Book1_Hoan chinh KH 2012 Von ho tro co MT (chi tiet) 6" xfId="11732" xr:uid="{00000000-0005-0000-0000-0000721C0000}"/>
    <cellStyle name="1_Book2_Book1_Hoan chinh KH 2012 Von ho tro co MT 10" xfId="11733" xr:uid="{00000000-0005-0000-0000-0000731C0000}"/>
    <cellStyle name="1_Book2_Book1_Hoan chinh KH 2012 Von ho tro co MT 10 2" xfId="11734" xr:uid="{00000000-0005-0000-0000-0000741C0000}"/>
    <cellStyle name="1_Book2_Book1_Hoan chinh KH 2012 Von ho tro co MT 10 3" xfId="11735" xr:uid="{00000000-0005-0000-0000-0000751C0000}"/>
    <cellStyle name="1_Book2_Book1_Hoan chinh KH 2012 Von ho tro co MT 10 4" xfId="11736" xr:uid="{00000000-0005-0000-0000-0000761C0000}"/>
    <cellStyle name="1_Book2_Book1_Hoan chinh KH 2012 Von ho tro co MT 11" xfId="11737" xr:uid="{00000000-0005-0000-0000-0000771C0000}"/>
    <cellStyle name="1_Book2_Book1_Hoan chinh KH 2012 Von ho tro co MT 11 2" xfId="11738" xr:uid="{00000000-0005-0000-0000-0000781C0000}"/>
    <cellStyle name="1_Book2_Book1_Hoan chinh KH 2012 Von ho tro co MT 11 3" xfId="11739" xr:uid="{00000000-0005-0000-0000-0000791C0000}"/>
    <cellStyle name="1_Book2_Book1_Hoan chinh KH 2012 Von ho tro co MT 11 4" xfId="11740" xr:uid="{00000000-0005-0000-0000-00007A1C0000}"/>
    <cellStyle name="1_Book2_Book1_Hoan chinh KH 2012 Von ho tro co MT 12" xfId="11741" xr:uid="{00000000-0005-0000-0000-00007B1C0000}"/>
    <cellStyle name="1_Book2_Book1_Hoan chinh KH 2012 Von ho tro co MT 12 2" xfId="11742" xr:uid="{00000000-0005-0000-0000-00007C1C0000}"/>
    <cellStyle name="1_Book2_Book1_Hoan chinh KH 2012 Von ho tro co MT 12 3" xfId="11743" xr:uid="{00000000-0005-0000-0000-00007D1C0000}"/>
    <cellStyle name="1_Book2_Book1_Hoan chinh KH 2012 Von ho tro co MT 12 4" xfId="11744" xr:uid="{00000000-0005-0000-0000-00007E1C0000}"/>
    <cellStyle name="1_Book2_Book1_Hoan chinh KH 2012 Von ho tro co MT 13" xfId="11745" xr:uid="{00000000-0005-0000-0000-00007F1C0000}"/>
    <cellStyle name="1_Book2_Book1_Hoan chinh KH 2012 Von ho tro co MT 13 2" xfId="11746" xr:uid="{00000000-0005-0000-0000-0000801C0000}"/>
    <cellStyle name="1_Book2_Book1_Hoan chinh KH 2012 Von ho tro co MT 13 3" xfId="11747" xr:uid="{00000000-0005-0000-0000-0000811C0000}"/>
    <cellStyle name="1_Book2_Book1_Hoan chinh KH 2012 Von ho tro co MT 13 4" xfId="11748" xr:uid="{00000000-0005-0000-0000-0000821C0000}"/>
    <cellStyle name="1_Book2_Book1_Hoan chinh KH 2012 Von ho tro co MT 14" xfId="11749" xr:uid="{00000000-0005-0000-0000-0000831C0000}"/>
    <cellStyle name="1_Book2_Book1_Hoan chinh KH 2012 Von ho tro co MT 14 2" xfId="11750" xr:uid="{00000000-0005-0000-0000-0000841C0000}"/>
    <cellStyle name="1_Book2_Book1_Hoan chinh KH 2012 Von ho tro co MT 14 3" xfId="11751" xr:uid="{00000000-0005-0000-0000-0000851C0000}"/>
    <cellStyle name="1_Book2_Book1_Hoan chinh KH 2012 Von ho tro co MT 14 4" xfId="11752" xr:uid="{00000000-0005-0000-0000-0000861C0000}"/>
    <cellStyle name="1_Book2_Book1_Hoan chinh KH 2012 Von ho tro co MT 15" xfId="11753" xr:uid="{00000000-0005-0000-0000-0000871C0000}"/>
    <cellStyle name="1_Book2_Book1_Hoan chinh KH 2012 Von ho tro co MT 15 2" xfId="11754" xr:uid="{00000000-0005-0000-0000-0000881C0000}"/>
    <cellStyle name="1_Book2_Book1_Hoan chinh KH 2012 Von ho tro co MT 15 3" xfId="11755" xr:uid="{00000000-0005-0000-0000-0000891C0000}"/>
    <cellStyle name="1_Book2_Book1_Hoan chinh KH 2012 Von ho tro co MT 15 4" xfId="11756" xr:uid="{00000000-0005-0000-0000-00008A1C0000}"/>
    <cellStyle name="1_Book2_Book1_Hoan chinh KH 2012 Von ho tro co MT 16" xfId="11757" xr:uid="{00000000-0005-0000-0000-00008B1C0000}"/>
    <cellStyle name="1_Book2_Book1_Hoan chinh KH 2012 Von ho tro co MT 16 2" xfId="11758" xr:uid="{00000000-0005-0000-0000-00008C1C0000}"/>
    <cellStyle name="1_Book2_Book1_Hoan chinh KH 2012 Von ho tro co MT 16 3" xfId="11759" xr:uid="{00000000-0005-0000-0000-00008D1C0000}"/>
    <cellStyle name="1_Book2_Book1_Hoan chinh KH 2012 Von ho tro co MT 16 4" xfId="11760" xr:uid="{00000000-0005-0000-0000-00008E1C0000}"/>
    <cellStyle name="1_Book2_Book1_Hoan chinh KH 2012 Von ho tro co MT 17" xfId="11761" xr:uid="{00000000-0005-0000-0000-00008F1C0000}"/>
    <cellStyle name="1_Book2_Book1_Hoan chinh KH 2012 Von ho tro co MT 17 2" xfId="11762" xr:uid="{00000000-0005-0000-0000-0000901C0000}"/>
    <cellStyle name="1_Book2_Book1_Hoan chinh KH 2012 Von ho tro co MT 17 3" xfId="11763" xr:uid="{00000000-0005-0000-0000-0000911C0000}"/>
    <cellStyle name="1_Book2_Book1_Hoan chinh KH 2012 Von ho tro co MT 17 4" xfId="11764" xr:uid="{00000000-0005-0000-0000-0000921C0000}"/>
    <cellStyle name="1_Book2_Book1_Hoan chinh KH 2012 Von ho tro co MT 18" xfId="11765" xr:uid="{00000000-0005-0000-0000-0000931C0000}"/>
    <cellStyle name="1_Book2_Book1_Hoan chinh KH 2012 Von ho tro co MT 19" xfId="11766" xr:uid="{00000000-0005-0000-0000-0000941C0000}"/>
    <cellStyle name="1_Book2_Book1_Hoan chinh KH 2012 Von ho tro co MT 2" xfId="11767" xr:uid="{00000000-0005-0000-0000-0000951C0000}"/>
    <cellStyle name="1_Book2_Book1_Hoan chinh KH 2012 Von ho tro co MT 2 2" xfId="11768" xr:uid="{00000000-0005-0000-0000-0000961C0000}"/>
    <cellStyle name="1_Book2_Book1_Hoan chinh KH 2012 Von ho tro co MT 2 3" xfId="11769" xr:uid="{00000000-0005-0000-0000-0000971C0000}"/>
    <cellStyle name="1_Book2_Book1_Hoan chinh KH 2012 Von ho tro co MT 2 4" xfId="11770" xr:uid="{00000000-0005-0000-0000-0000981C0000}"/>
    <cellStyle name="1_Book2_Book1_Hoan chinh KH 2012 Von ho tro co MT 20" xfId="11771" xr:uid="{00000000-0005-0000-0000-0000991C0000}"/>
    <cellStyle name="1_Book2_Book1_Hoan chinh KH 2012 Von ho tro co MT 3" xfId="11772" xr:uid="{00000000-0005-0000-0000-00009A1C0000}"/>
    <cellStyle name="1_Book2_Book1_Hoan chinh KH 2012 Von ho tro co MT 3 2" xfId="11773" xr:uid="{00000000-0005-0000-0000-00009B1C0000}"/>
    <cellStyle name="1_Book2_Book1_Hoan chinh KH 2012 Von ho tro co MT 3 3" xfId="11774" xr:uid="{00000000-0005-0000-0000-00009C1C0000}"/>
    <cellStyle name="1_Book2_Book1_Hoan chinh KH 2012 Von ho tro co MT 3 4" xfId="11775" xr:uid="{00000000-0005-0000-0000-00009D1C0000}"/>
    <cellStyle name="1_Book2_Book1_Hoan chinh KH 2012 Von ho tro co MT 4" xfId="11776" xr:uid="{00000000-0005-0000-0000-00009E1C0000}"/>
    <cellStyle name="1_Book2_Book1_Hoan chinh KH 2012 Von ho tro co MT 4 2" xfId="11777" xr:uid="{00000000-0005-0000-0000-00009F1C0000}"/>
    <cellStyle name="1_Book2_Book1_Hoan chinh KH 2012 Von ho tro co MT 4 3" xfId="11778" xr:uid="{00000000-0005-0000-0000-0000A01C0000}"/>
    <cellStyle name="1_Book2_Book1_Hoan chinh KH 2012 Von ho tro co MT 4 4" xfId="11779" xr:uid="{00000000-0005-0000-0000-0000A11C0000}"/>
    <cellStyle name="1_Book2_Book1_Hoan chinh KH 2012 Von ho tro co MT 5" xfId="11780" xr:uid="{00000000-0005-0000-0000-0000A21C0000}"/>
    <cellStyle name="1_Book2_Book1_Hoan chinh KH 2012 Von ho tro co MT 5 2" xfId="11781" xr:uid="{00000000-0005-0000-0000-0000A31C0000}"/>
    <cellStyle name="1_Book2_Book1_Hoan chinh KH 2012 Von ho tro co MT 5 3" xfId="11782" xr:uid="{00000000-0005-0000-0000-0000A41C0000}"/>
    <cellStyle name="1_Book2_Book1_Hoan chinh KH 2012 Von ho tro co MT 5 4" xfId="11783" xr:uid="{00000000-0005-0000-0000-0000A51C0000}"/>
    <cellStyle name="1_Book2_Book1_Hoan chinh KH 2012 Von ho tro co MT 6" xfId="11784" xr:uid="{00000000-0005-0000-0000-0000A61C0000}"/>
    <cellStyle name="1_Book2_Book1_Hoan chinh KH 2012 Von ho tro co MT 6 2" xfId="11785" xr:uid="{00000000-0005-0000-0000-0000A71C0000}"/>
    <cellStyle name="1_Book2_Book1_Hoan chinh KH 2012 Von ho tro co MT 6 3" xfId="11786" xr:uid="{00000000-0005-0000-0000-0000A81C0000}"/>
    <cellStyle name="1_Book2_Book1_Hoan chinh KH 2012 Von ho tro co MT 6 4" xfId="11787" xr:uid="{00000000-0005-0000-0000-0000A91C0000}"/>
    <cellStyle name="1_Book2_Book1_Hoan chinh KH 2012 Von ho tro co MT 7" xfId="11788" xr:uid="{00000000-0005-0000-0000-0000AA1C0000}"/>
    <cellStyle name="1_Book2_Book1_Hoan chinh KH 2012 Von ho tro co MT 7 2" xfId="11789" xr:uid="{00000000-0005-0000-0000-0000AB1C0000}"/>
    <cellStyle name="1_Book2_Book1_Hoan chinh KH 2012 Von ho tro co MT 7 3" xfId="11790" xr:uid="{00000000-0005-0000-0000-0000AC1C0000}"/>
    <cellStyle name="1_Book2_Book1_Hoan chinh KH 2012 Von ho tro co MT 7 4" xfId="11791" xr:uid="{00000000-0005-0000-0000-0000AD1C0000}"/>
    <cellStyle name="1_Book2_Book1_Hoan chinh KH 2012 Von ho tro co MT 8" xfId="11792" xr:uid="{00000000-0005-0000-0000-0000AE1C0000}"/>
    <cellStyle name="1_Book2_Book1_Hoan chinh KH 2012 Von ho tro co MT 8 2" xfId="11793" xr:uid="{00000000-0005-0000-0000-0000AF1C0000}"/>
    <cellStyle name="1_Book2_Book1_Hoan chinh KH 2012 Von ho tro co MT 8 3" xfId="11794" xr:uid="{00000000-0005-0000-0000-0000B01C0000}"/>
    <cellStyle name="1_Book2_Book1_Hoan chinh KH 2012 Von ho tro co MT 8 4" xfId="11795" xr:uid="{00000000-0005-0000-0000-0000B11C0000}"/>
    <cellStyle name="1_Book2_Book1_Hoan chinh KH 2012 Von ho tro co MT 9" xfId="11796" xr:uid="{00000000-0005-0000-0000-0000B21C0000}"/>
    <cellStyle name="1_Book2_Book1_Hoan chinh KH 2012 Von ho tro co MT 9 2" xfId="11797" xr:uid="{00000000-0005-0000-0000-0000B31C0000}"/>
    <cellStyle name="1_Book2_Book1_Hoan chinh KH 2012 Von ho tro co MT 9 3" xfId="11798" xr:uid="{00000000-0005-0000-0000-0000B41C0000}"/>
    <cellStyle name="1_Book2_Book1_Hoan chinh KH 2012 Von ho tro co MT 9 4" xfId="11799" xr:uid="{00000000-0005-0000-0000-0000B51C0000}"/>
    <cellStyle name="1_Book2_Book1_Hoan chinh KH 2012 Von ho tro co MT_Bao cao giai ngan quy I" xfId="11800" xr:uid="{00000000-0005-0000-0000-0000B61C0000}"/>
    <cellStyle name="1_Book2_Book1_Hoan chinh KH 2012 Von ho tro co MT_Bao cao giai ngan quy I 2" xfId="11801" xr:uid="{00000000-0005-0000-0000-0000B71C0000}"/>
    <cellStyle name="1_Book2_Book1_Hoan chinh KH 2012 Von ho tro co MT_Bao cao giai ngan quy I 2 2" xfId="11802" xr:uid="{00000000-0005-0000-0000-0000B81C0000}"/>
    <cellStyle name="1_Book2_Book1_Hoan chinh KH 2012 Von ho tro co MT_Bao cao giai ngan quy I 2 3" xfId="11803" xr:uid="{00000000-0005-0000-0000-0000B91C0000}"/>
    <cellStyle name="1_Book2_Book1_Hoan chinh KH 2012 Von ho tro co MT_Bao cao giai ngan quy I 2 4" xfId="11804" xr:uid="{00000000-0005-0000-0000-0000BA1C0000}"/>
    <cellStyle name="1_Book2_Book1_Hoan chinh KH 2012 Von ho tro co MT_Bao cao giai ngan quy I 3" xfId="11805" xr:uid="{00000000-0005-0000-0000-0000BB1C0000}"/>
    <cellStyle name="1_Book2_Book1_Hoan chinh KH 2012 Von ho tro co MT_Bao cao giai ngan quy I 3 2" xfId="11806" xr:uid="{00000000-0005-0000-0000-0000BC1C0000}"/>
    <cellStyle name="1_Book2_Book1_Hoan chinh KH 2012 Von ho tro co MT_Bao cao giai ngan quy I 3 3" xfId="11807" xr:uid="{00000000-0005-0000-0000-0000BD1C0000}"/>
    <cellStyle name="1_Book2_Book1_Hoan chinh KH 2012 Von ho tro co MT_Bao cao giai ngan quy I 3 4" xfId="11808" xr:uid="{00000000-0005-0000-0000-0000BE1C0000}"/>
    <cellStyle name="1_Book2_Book1_Hoan chinh KH 2012 Von ho tro co MT_Bao cao giai ngan quy I 4" xfId="11809" xr:uid="{00000000-0005-0000-0000-0000BF1C0000}"/>
    <cellStyle name="1_Book2_Book1_Hoan chinh KH 2012 Von ho tro co MT_Bao cao giai ngan quy I 5" xfId="11810" xr:uid="{00000000-0005-0000-0000-0000C01C0000}"/>
    <cellStyle name="1_Book2_Book1_Hoan chinh KH 2012 Von ho tro co MT_Bao cao giai ngan quy I 6" xfId="11811" xr:uid="{00000000-0005-0000-0000-0000C11C0000}"/>
    <cellStyle name="1_Book2_Book1_Hoan chinh KH 2012 Von ho tro co MT_BC von DTPT 6 thang 2012" xfId="11812" xr:uid="{00000000-0005-0000-0000-0000C21C0000}"/>
    <cellStyle name="1_Book2_Book1_Hoan chinh KH 2012 Von ho tro co MT_BC von DTPT 6 thang 2012 2" xfId="11813" xr:uid="{00000000-0005-0000-0000-0000C31C0000}"/>
    <cellStyle name="1_Book2_Book1_Hoan chinh KH 2012 Von ho tro co MT_BC von DTPT 6 thang 2012 2 2" xfId="11814" xr:uid="{00000000-0005-0000-0000-0000C41C0000}"/>
    <cellStyle name="1_Book2_Book1_Hoan chinh KH 2012 Von ho tro co MT_BC von DTPT 6 thang 2012 2 3" xfId="11815" xr:uid="{00000000-0005-0000-0000-0000C51C0000}"/>
    <cellStyle name="1_Book2_Book1_Hoan chinh KH 2012 Von ho tro co MT_BC von DTPT 6 thang 2012 2 4" xfId="11816" xr:uid="{00000000-0005-0000-0000-0000C61C0000}"/>
    <cellStyle name="1_Book2_Book1_Hoan chinh KH 2012 Von ho tro co MT_BC von DTPT 6 thang 2012 3" xfId="11817" xr:uid="{00000000-0005-0000-0000-0000C71C0000}"/>
    <cellStyle name="1_Book2_Book1_Hoan chinh KH 2012 Von ho tro co MT_BC von DTPT 6 thang 2012 3 2" xfId="11818" xr:uid="{00000000-0005-0000-0000-0000C81C0000}"/>
    <cellStyle name="1_Book2_Book1_Hoan chinh KH 2012 Von ho tro co MT_BC von DTPT 6 thang 2012 3 3" xfId="11819" xr:uid="{00000000-0005-0000-0000-0000C91C0000}"/>
    <cellStyle name="1_Book2_Book1_Hoan chinh KH 2012 Von ho tro co MT_BC von DTPT 6 thang 2012 3 4" xfId="11820" xr:uid="{00000000-0005-0000-0000-0000CA1C0000}"/>
    <cellStyle name="1_Book2_Book1_Hoan chinh KH 2012 Von ho tro co MT_BC von DTPT 6 thang 2012 4" xfId="11821" xr:uid="{00000000-0005-0000-0000-0000CB1C0000}"/>
    <cellStyle name="1_Book2_Book1_Hoan chinh KH 2012 Von ho tro co MT_BC von DTPT 6 thang 2012 5" xfId="11822" xr:uid="{00000000-0005-0000-0000-0000CC1C0000}"/>
    <cellStyle name="1_Book2_Book1_Hoan chinh KH 2012 Von ho tro co MT_BC von DTPT 6 thang 2012 6" xfId="11823" xr:uid="{00000000-0005-0000-0000-0000CD1C0000}"/>
    <cellStyle name="1_Book2_Book1_Hoan chinh KH 2012 Von ho tro co MT_Bieu du thao QD von ho tro co MT" xfId="11824" xr:uid="{00000000-0005-0000-0000-0000CE1C0000}"/>
    <cellStyle name="1_Book2_Book1_Hoan chinh KH 2012 Von ho tro co MT_Bieu du thao QD von ho tro co MT 2" xfId="11825" xr:uid="{00000000-0005-0000-0000-0000CF1C0000}"/>
    <cellStyle name="1_Book2_Book1_Hoan chinh KH 2012 Von ho tro co MT_Bieu du thao QD von ho tro co MT 2 2" xfId="11826" xr:uid="{00000000-0005-0000-0000-0000D01C0000}"/>
    <cellStyle name="1_Book2_Book1_Hoan chinh KH 2012 Von ho tro co MT_Bieu du thao QD von ho tro co MT 2 3" xfId="11827" xr:uid="{00000000-0005-0000-0000-0000D11C0000}"/>
    <cellStyle name="1_Book2_Book1_Hoan chinh KH 2012 Von ho tro co MT_Bieu du thao QD von ho tro co MT 2 4" xfId="11828" xr:uid="{00000000-0005-0000-0000-0000D21C0000}"/>
    <cellStyle name="1_Book2_Book1_Hoan chinh KH 2012 Von ho tro co MT_Bieu du thao QD von ho tro co MT 3" xfId="11829" xr:uid="{00000000-0005-0000-0000-0000D31C0000}"/>
    <cellStyle name="1_Book2_Book1_Hoan chinh KH 2012 Von ho tro co MT_Bieu du thao QD von ho tro co MT 3 2" xfId="11830" xr:uid="{00000000-0005-0000-0000-0000D41C0000}"/>
    <cellStyle name="1_Book2_Book1_Hoan chinh KH 2012 Von ho tro co MT_Bieu du thao QD von ho tro co MT 3 3" xfId="11831" xr:uid="{00000000-0005-0000-0000-0000D51C0000}"/>
    <cellStyle name="1_Book2_Book1_Hoan chinh KH 2012 Von ho tro co MT_Bieu du thao QD von ho tro co MT 3 4" xfId="11832" xr:uid="{00000000-0005-0000-0000-0000D61C0000}"/>
    <cellStyle name="1_Book2_Book1_Hoan chinh KH 2012 Von ho tro co MT_Bieu du thao QD von ho tro co MT 4" xfId="11833" xr:uid="{00000000-0005-0000-0000-0000D71C0000}"/>
    <cellStyle name="1_Book2_Book1_Hoan chinh KH 2012 Von ho tro co MT_Bieu du thao QD von ho tro co MT 5" xfId="11834" xr:uid="{00000000-0005-0000-0000-0000D81C0000}"/>
    <cellStyle name="1_Book2_Book1_Hoan chinh KH 2012 Von ho tro co MT_Bieu du thao QD von ho tro co MT 6" xfId="11835" xr:uid="{00000000-0005-0000-0000-0000D91C0000}"/>
    <cellStyle name="1_Book2_Book1_Hoan chinh KH 2012 Von ho tro co MT_Ke hoach 2012 theo doi (giai ngan 30.6.12)" xfId="11836" xr:uid="{00000000-0005-0000-0000-0000DA1C0000}"/>
    <cellStyle name="1_Book2_Book1_Hoan chinh KH 2012 Von ho tro co MT_Ke hoach 2012 theo doi (giai ngan 30.6.12) 2" xfId="11837" xr:uid="{00000000-0005-0000-0000-0000DB1C0000}"/>
    <cellStyle name="1_Book2_Book1_Hoan chinh KH 2012 Von ho tro co MT_Ke hoach 2012 theo doi (giai ngan 30.6.12) 2 2" xfId="11838" xr:uid="{00000000-0005-0000-0000-0000DC1C0000}"/>
    <cellStyle name="1_Book2_Book1_Hoan chinh KH 2012 Von ho tro co MT_Ke hoach 2012 theo doi (giai ngan 30.6.12) 2 3" xfId="11839" xr:uid="{00000000-0005-0000-0000-0000DD1C0000}"/>
    <cellStyle name="1_Book2_Book1_Hoan chinh KH 2012 Von ho tro co MT_Ke hoach 2012 theo doi (giai ngan 30.6.12) 2 4" xfId="11840" xr:uid="{00000000-0005-0000-0000-0000DE1C0000}"/>
    <cellStyle name="1_Book2_Book1_Hoan chinh KH 2012 Von ho tro co MT_Ke hoach 2012 theo doi (giai ngan 30.6.12) 3" xfId="11841" xr:uid="{00000000-0005-0000-0000-0000DF1C0000}"/>
    <cellStyle name="1_Book2_Book1_Hoan chinh KH 2012 Von ho tro co MT_Ke hoach 2012 theo doi (giai ngan 30.6.12) 3 2" xfId="11842" xr:uid="{00000000-0005-0000-0000-0000E01C0000}"/>
    <cellStyle name="1_Book2_Book1_Hoan chinh KH 2012 Von ho tro co MT_Ke hoach 2012 theo doi (giai ngan 30.6.12) 3 3" xfId="11843" xr:uid="{00000000-0005-0000-0000-0000E11C0000}"/>
    <cellStyle name="1_Book2_Book1_Hoan chinh KH 2012 Von ho tro co MT_Ke hoach 2012 theo doi (giai ngan 30.6.12) 3 4" xfId="11844" xr:uid="{00000000-0005-0000-0000-0000E21C0000}"/>
    <cellStyle name="1_Book2_Book1_Hoan chinh KH 2012 Von ho tro co MT_Ke hoach 2012 theo doi (giai ngan 30.6.12) 4" xfId="11845" xr:uid="{00000000-0005-0000-0000-0000E31C0000}"/>
    <cellStyle name="1_Book2_Book1_Hoan chinh KH 2012 Von ho tro co MT_Ke hoach 2012 theo doi (giai ngan 30.6.12) 5" xfId="11846" xr:uid="{00000000-0005-0000-0000-0000E41C0000}"/>
    <cellStyle name="1_Book2_Book1_Hoan chinh KH 2012 Von ho tro co MT_Ke hoach 2012 theo doi (giai ngan 30.6.12) 6" xfId="11847" xr:uid="{00000000-0005-0000-0000-0000E51C0000}"/>
    <cellStyle name="1_Book2_Book1_Ke hoach 2012 (theo doi)" xfId="11848" xr:uid="{00000000-0005-0000-0000-0000E61C0000}"/>
    <cellStyle name="1_Book2_Book1_Ke hoach 2012 (theo doi) 2" xfId="11849" xr:uid="{00000000-0005-0000-0000-0000E71C0000}"/>
    <cellStyle name="1_Book2_Book1_Ke hoach 2012 (theo doi) 2 2" xfId="11850" xr:uid="{00000000-0005-0000-0000-0000E81C0000}"/>
    <cellStyle name="1_Book2_Book1_Ke hoach 2012 (theo doi) 2 3" xfId="11851" xr:uid="{00000000-0005-0000-0000-0000E91C0000}"/>
    <cellStyle name="1_Book2_Book1_Ke hoach 2012 (theo doi) 2 4" xfId="11852" xr:uid="{00000000-0005-0000-0000-0000EA1C0000}"/>
    <cellStyle name="1_Book2_Book1_Ke hoach 2012 (theo doi) 3" xfId="11853" xr:uid="{00000000-0005-0000-0000-0000EB1C0000}"/>
    <cellStyle name="1_Book2_Book1_Ke hoach 2012 (theo doi) 3 2" xfId="11854" xr:uid="{00000000-0005-0000-0000-0000EC1C0000}"/>
    <cellStyle name="1_Book2_Book1_Ke hoach 2012 (theo doi) 3 3" xfId="11855" xr:uid="{00000000-0005-0000-0000-0000ED1C0000}"/>
    <cellStyle name="1_Book2_Book1_Ke hoach 2012 (theo doi) 3 4" xfId="11856" xr:uid="{00000000-0005-0000-0000-0000EE1C0000}"/>
    <cellStyle name="1_Book2_Book1_Ke hoach 2012 (theo doi) 4" xfId="11857" xr:uid="{00000000-0005-0000-0000-0000EF1C0000}"/>
    <cellStyle name="1_Book2_Book1_Ke hoach 2012 (theo doi) 5" xfId="11858" xr:uid="{00000000-0005-0000-0000-0000F01C0000}"/>
    <cellStyle name="1_Book2_Book1_Ke hoach 2012 (theo doi) 6" xfId="11859" xr:uid="{00000000-0005-0000-0000-0000F11C0000}"/>
    <cellStyle name="1_Book2_Book1_Ke hoach 2012 theo doi (giai ngan 30.6.12)" xfId="11860" xr:uid="{00000000-0005-0000-0000-0000F21C0000}"/>
    <cellStyle name="1_Book2_Book1_Ke hoach 2012 theo doi (giai ngan 30.6.12) 2" xfId="11861" xr:uid="{00000000-0005-0000-0000-0000F31C0000}"/>
    <cellStyle name="1_Book2_Book1_Ke hoach 2012 theo doi (giai ngan 30.6.12) 2 2" xfId="11862" xr:uid="{00000000-0005-0000-0000-0000F41C0000}"/>
    <cellStyle name="1_Book2_Book1_Ke hoach 2012 theo doi (giai ngan 30.6.12) 2 3" xfId="11863" xr:uid="{00000000-0005-0000-0000-0000F51C0000}"/>
    <cellStyle name="1_Book2_Book1_Ke hoach 2012 theo doi (giai ngan 30.6.12) 2 4" xfId="11864" xr:uid="{00000000-0005-0000-0000-0000F61C0000}"/>
    <cellStyle name="1_Book2_Book1_Ke hoach 2012 theo doi (giai ngan 30.6.12) 3" xfId="11865" xr:uid="{00000000-0005-0000-0000-0000F71C0000}"/>
    <cellStyle name="1_Book2_Book1_Ke hoach 2012 theo doi (giai ngan 30.6.12) 3 2" xfId="11866" xr:uid="{00000000-0005-0000-0000-0000F81C0000}"/>
    <cellStyle name="1_Book2_Book1_Ke hoach 2012 theo doi (giai ngan 30.6.12) 3 3" xfId="11867" xr:uid="{00000000-0005-0000-0000-0000F91C0000}"/>
    <cellStyle name="1_Book2_Book1_Ke hoach 2012 theo doi (giai ngan 30.6.12) 3 4" xfId="11868" xr:uid="{00000000-0005-0000-0000-0000FA1C0000}"/>
    <cellStyle name="1_Book2_Book1_Ke hoach 2012 theo doi (giai ngan 30.6.12) 4" xfId="11869" xr:uid="{00000000-0005-0000-0000-0000FB1C0000}"/>
    <cellStyle name="1_Book2_Book1_Ke hoach 2012 theo doi (giai ngan 30.6.12) 5" xfId="11870" xr:uid="{00000000-0005-0000-0000-0000FC1C0000}"/>
    <cellStyle name="1_Book2_Book1_Ke hoach 2012 theo doi (giai ngan 30.6.12) 6" xfId="11871" xr:uid="{00000000-0005-0000-0000-0000FD1C0000}"/>
    <cellStyle name="1_Book2_Chi tieu 5 nam" xfId="11872" xr:uid="{00000000-0005-0000-0000-0000FE1C0000}"/>
    <cellStyle name="1_Book2_Chi tieu 5 nam 2" xfId="11873" xr:uid="{00000000-0005-0000-0000-0000FF1C0000}"/>
    <cellStyle name="1_Book2_Chi tieu 5 nam 2 2" xfId="11874" xr:uid="{00000000-0005-0000-0000-0000001D0000}"/>
    <cellStyle name="1_Book2_Chi tieu 5 nam 2 3" xfId="11875" xr:uid="{00000000-0005-0000-0000-0000011D0000}"/>
    <cellStyle name="1_Book2_Chi tieu 5 nam 2 4" xfId="11876" xr:uid="{00000000-0005-0000-0000-0000021D0000}"/>
    <cellStyle name="1_Book2_Chi tieu 5 nam 3" xfId="11877" xr:uid="{00000000-0005-0000-0000-0000031D0000}"/>
    <cellStyle name="1_Book2_Chi tieu 5 nam 4" xfId="11878" xr:uid="{00000000-0005-0000-0000-0000041D0000}"/>
    <cellStyle name="1_Book2_Chi tieu 5 nam 5" xfId="11879" xr:uid="{00000000-0005-0000-0000-0000051D0000}"/>
    <cellStyle name="1_Book2_Chi tieu 5 nam_BC cong trinh trong diem" xfId="11880" xr:uid="{00000000-0005-0000-0000-0000061D0000}"/>
    <cellStyle name="1_Book2_Chi tieu 5 nam_BC cong trinh trong diem 2" xfId="11881" xr:uid="{00000000-0005-0000-0000-0000071D0000}"/>
    <cellStyle name="1_Book2_Chi tieu 5 nam_BC cong trinh trong diem 2 2" xfId="11882" xr:uid="{00000000-0005-0000-0000-0000081D0000}"/>
    <cellStyle name="1_Book2_Chi tieu 5 nam_BC cong trinh trong diem 2 3" xfId="11883" xr:uid="{00000000-0005-0000-0000-0000091D0000}"/>
    <cellStyle name="1_Book2_Chi tieu 5 nam_BC cong trinh trong diem 2 4" xfId="11884" xr:uid="{00000000-0005-0000-0000-00000A1D0000}"/>
    <cellStyle name="1_Book2_Chi tieu 5 nam_BC cong trinh trong diem 3" xfId="11885" xr:uid="{00000000-0005-0000-0000-00000B1D0000}"/>
    <cellStyle name="1_Book2_Chi tieu 5 nam_BC cong trinh trong diem 4" xfId="11886" xr:uid="{00000000-0005-0000-0000-00000C1D0000}"/>
    <cellStyle name="1_Book2_Chi tieu 5 nam_BC cong trinh trong diem 5" xfId="11887" xr:uid="{00000000-0005-0000-0000-00000D1D0000}"/>
    <cellStyle name="1_Book2_Chi tieu 5 nam_BC cong trinh trong diem_BC von DTPT 6 thang 2012" xfId="11888" xr:uid="{00000000-0005-0000-0000-00000E1D0000}"/>
    <cellStyle name="1_Book2_Chi tieu 5 nam_BC cong trinh trong diem_BC von DTPT 6 thang 2012 2" xfId="11889" xr:uid="{00000000-0005-0000-0000-00000F1D0000}"/>
    <cellStyle name="1_Book2_Chi tieu 5 nam_BC cong trinh trong diem_BC von DTPT 6 thang 2012 2 2" xfId="11890" xr:uid="{00000000-0005-0000-0000-0000101D0000}"/>
    <cellStyle name="1_Book2_Chi tieu 5 nam_BC cong trinh trong diem_BC von DTPT 6 thang 2012 2 3" xfId="11891" xr:uid="{00000000-0005-0000-0000-0000111D0000}"/>
    <cellStyle name="1_Book2_Chi tieu 5 nam_BC cong trinh trong diem_BC von DTPT 6 thang 2012 2 4" xfId="11892" xr:uid="{00000000-0005-0000-0000-0000121D0000}"/>
    <cellStyle name="1_Book2_Chi tieu 5 nam_BC cong trinh trong diem_BC von DTPT 6 thang 2012 3" xfId="11893" xr:uid="{00000000-0005-0000-0000-0000131D0000}"/>
    <cellStyle name="1_Book2_Chi tieu 5 nam_BC cong trinh trong diem_BC von DTPT 6 thang 2012 4" xfId="11894" xr:uid="{00000000-0005-0000-0000-0000141D0000}"/>
    <cellStyle name="1_Book2_Chi tieu 5 nam_BC cong trinh trong diem_BC von DTPT 6 thang 2012 5" xfId="11895" xr:uid="{00000000-0005-0000-0000-0000151D0000}"/>
    <cellStyle name="1_Book2_Chi tieu 5 nam_BC cong trinh trong diem_Bieu du thao QD von ho tro co MT" xfId="11896" xr:uid="{00000000-0005-0000-0000-0000161D0000}"/>
    <cellStyle name="1_Book2_Chi tieu 5 nam_BC cong trinh trong diem_Bieu du thao QD von ho tro co MT 2" xfId="11897" xr:uid="{00000000-0005-0000-0000-0000171D0000}"/>
    <cellStyle name="1_Book2_Chi tieu 5 nam_BC cong trinh trong diem_Bieu du thao QD von ho tro co MT 2 2" xfId="11898" xr:uid="{00000000-0005-0000-0000-0000181D0000}"/>
    <cellStyle name="1_Book2_Chi tieu 5 nam_BC cong trinh trong diem_Bieu du thao QD von ho tro co MT 2 3" xfId="11899" xr:uid="{00000000-0005-0000-0000-0000191D0000}"/>
    <cellStyle name="1_Book2_Chi tieu 5 nam_BC cong trinh trong diem_Bieu du thao QD von ho tro co MT 2 4" xfId="11900" xr:uid="{00000000-0005-0000-0000-00001A1D0000}"/>
    <cellStyle name="1_Book2_Chi tieu 5 nam_BC cong trinh trong diem_Bieu du thao QD von ho tro co MT 3" xfId="11901" xr:uid="{00000000-0005-0000-0000-00001B1D0000}"/>
    <cellStyle name="1_Book2_Chi tieu 5 nam_BC cong trinh trong diem_Bieu du thao QD von ho tro co MT 4" xfId="11902" xr:uid="{00000000-0005-0000-0000-00001C1D0000}"/>
    <cellStyle name="1_Book2_Chi tieu 5 nam_BC cong trinh trong diem_Bieu du thao QD von ho tro co MT 5" xfId="11903" xr:uid="{00000000-0005-0000-0000-00001D1D0000}"/>
    <cellStyle name="1_Book2_Chi tieu 5 nam_BC cong trinh trong diem_Ke hoach 2012 (theo doi)" xfId="11904" xr:uid="{00000000-0005-0000-0000-00001E1D0000}"/>
    <cellStyle name="1_Book2_Chi tieu 5 nam_BC cong trinh trong diem_Ke hoach 2012 (theo doi) 2" xfId="11905" xr:uid="{00000000-0005-0000-0000-00001F1D0000}"/>
    <cellStyle name="1_Book2_Chi tieu 5 nam_BC cong trinh trong diem_Ke hoach 2012 (theo doi) 2 2" xfId="11906" xr:uid="{00000000-0005-0000-0000-0000201D0000}"/>
    <cellStyle name="1_Book2_Chi tieu 5 nam_BC cong trinh trong diem_Ke hoach 2012 (theo doi) 2 3" xfId="11907" xr:uid="{00000000-0005-0000-0000-0000211D0000}"/>
    <cellStyle name="1_Book2_Chi tieu 5 nam_BC cong trinh trong diem_Ke hoach 2012 (theo doi) 2 4" xfId="11908" xr:uid="{00000000-0005-0000-0000-0000221D0000}"/>
    <cellStyle name="1_Book2_Chi tieu 5 nam_BC cong trinh trong diem_Ke hoach 2012 (theo doi) 3" xfId="11909" xr:uid="{00000000-0005-0000-0000-0000231D0000}"/>
    <cellStyle name="1_Book2_Chi tieu 5 nam_BC cong trinh trong diem_Ke hoach 2012 (theo doi) 4" xfId="11910" xr:uid="{00000000-0005-0000-0000-0000241D0000}"/>
    <cellStyle name="1_Book2_Chi tieu 5 nam_BC cong trinh trong diem_Ke hoach 2012 (theo doi) 5" xfId="11911" xr:uid="{00000000-0005-0000-0000-0000251D0000}"/>
    <cellStyle name="1_Book2_Chi tieu 5 nam_BC cong trinh trong diem_Ke hoach 2012 theo doi (giai ngan 30.6.12)" xfId="11912" xr:uid="{00000000-0005-0000-0000-0000261D0000}"/>
    <cellStyle name="1_Book2_Chi tieu 5 nam_BC cong trinh trong diem_Ke hoach 2012 theo doi (giai ngan 30.6.12) 2" xfId="11913" xr:uid="{00000000-0005-0000-0000-0000271D0000}"/>
    <cellStyle name="1_Book2_Chi tieu 5 nam_BC cong trinh trong diem_Ke hoach 2012 theo doi (giai ngan 30.6.12) 2 2" xfId="11914" xr:uid="{00000000-0005-0000-0000-0000281D0000}"/>
    <cellStyle name="1_Book2_Chi tieu 5 nam_BC cong trinh trong diem_Ke hoach 2012 theo doi (giai ngan 30.6.12) 2 3" xfId="11915" xr:uid="{00000000-0005-0000-0000-0000291D0000}"/>
    <cellStyle name="1_Book2_Chi tieu 5 nam_BC cong trinh trong diem_Ke hoach 2012 theo doi (giai ngan 30.6.12) 2 4" xfId="11916" xr:uid="{00000000-0005-0000-0000-00002A1D0000}"/>
    <cellStyle name="1_Book2_Chi tieu 5 nam_BC cong trinh trong diem_Ke hoach 2012 theo doi (giai ngan 30.6.12) 3" xfId="11917" xr:uid="{00000000-0005-0000-0000-00002B1D0000}"/>
    <cellStyle name="1_Book2_Chi tieu 5 nam_BC cong trinh trong diem_Ke hoach 2012 theo doi (giai ngan 30.6.12) 4" xfId="11918" xr:uid="{00000000-0005-0000-0000-00002C1D0000}"/>
    <cellStyle name="1_Book2_Chi tieu 5 nam_BC cong trinh trong diem_Ke hoach 2012 theo doi (giai ngan 30.6.12) 5" xfId="11919" xr:uid="{00000000-0005-0000-0000-00002D1D0000}"/>
    <cellStyle name="1_Book2_Chi tieu 5 nam_BC von DTPT 6 thang 2012" xfId="11920" xr:uid="{00000000-0005-0000-0000-00002E1D0000}"/>
    <cellStyle name="1_Book2_Chi tieu 5 nam_BC von DTPT 6 thang 2012 2" xfId="11921" xr:uid="{00000000-0005-0000-0000-00002F1D0000}"/>
    <cellStyle name="1_Book2_Chi tieu 5 nam_BC von DTPT 6 thang 2012 2 2" xfId="11922" xr:uid="{00000000-0005-0000-0000-0000301D0000}"/>
    <cellStyle name="1_Book2_Chi tieu 5 nam_BC von DTPT 6 thang 2012 2 3" xfId="11923" xr:uid="{00000000-0005-0000-0000-0000311D0000}"/>
    <cellStyle name="1_Book2_Chi tieu 5 nam_BC von DTPT 6 thang 2012 2 4" xfId="11924" xr:uid="{00000000-0005-0000-0000-0000321D0000}"/>
    <cellStyle name="1_Book2_Chi tieu 5 nam_BC von DTPT 6 thang 2012 3" xfId="11925" xr:uid="{00000000-0005-0000-0000-0000331D0000}"/>
    <cellStyle name="1_Book2_Chi tieu 5 nam_BC von DTPT 6 thang 2012 4" xfId="11926" xr:uid="{00000000-0005-0000-0000-0000341D0000}"/>
    <cellStyle name="1_Book2_Chi tieu 5 nam_BC von DTPT 6 thang 2012 5" xfId="11927" xr:uid="{00000000-0005-0000-0000-0000351D0000}"/>
    <cellStyle name="1_Book2_Chi tieu 5 nam_Bieu du thao QD von ho tro co MT" xfId="11928" xr:uid="{00000000-0005-0000-0000-0000361D0000}"/>
    <cellStyle name="1_Book2_Chi tieu 5 nam_Bieu du thao QD von ho tro co MT 2" xfId="11929" xr:uid="{00000000-0005-0000-0000-0000371D0000}"/>
    <cellStyle name="1_Book2_Chi tieu 5 nam_Bieu du thao QD von ho tro co MT 2 2" xfId="11930" xr:uid="{00000000-0005-0000-0000-0000381D0000}"/>
    <cellStyle name="1_Book2_Chi tieu 5 nam_Bieu du thao QD von ho tro co MT 2 3" xfId="11931" xr:uid="{00000000-0005-0000-0000-0000391D0000}"/>
    <cellStyle name="1_Book2_Chi tieu 5 nam_Bieu du thao QD von ho tro co MT 2 4" xfId="11932" xr:uid="{00000000-0005-0000-0000-00003A1D0000}"/>
    <cellStyle name="1_Book2_Chi tieu 5 nam_Bieu du thao QD von ho tro co MT 3" xfId="11933" xr:uid="{00000000-0005-0000-0000-00003B1D0000}"/>
    <cellStyle name="1_Book2_Chi tieu 5 nam_Bieu du thao QD von ho tro co MT 4" xfId="11934" xr:uid="{00000000-0005-0000-0000-00003C1D0000}"/>
    <cellStyle name="1_Book2_Chi tieu 5 nam_Bieu du thao QD von ho tro co MT 5" xfId="11935" xr:uid="{00000000-0005-0000-0000-00003D1D0000}"/>
    <cellStyle name="1_Book2_Chi tieu 5 nam_Ke hoach 2012 (theo doi)" xfId="11936" xr:uid="{00000000-0005-0000-0000-00003E1D0000}"/>
    <cellStyle name="1_Book2_Chi tieu 5 nam_Ke hoach 2012 (theo doi) 2" xfId="11937" xr:uid="{00000000-0005-0000-0000-00003F1D0000}"/>
    <cellStyle name="1_Book2_Chi tieu 5 nam_Ke hoach 2012 (theo doi) 2 2" xfId="11938" xr:uid="{00000000-0005-0000-0000-0000401D0000}"/>
    <cellStyle name="1_Book2_Chi tieu 5 nam_Ke hoach 2012 (theo doi) 2 3" xfId="11939" xr:uid="{00000000-0005-0000-0000-0000411D0000}"/>
    <cellStyle name="1_Book2_Chi tieu 5 nam_Ke hoach 2012 (theo doi) 2 4" xfId="11940" xr:uid="{00000000-0005-0000-0000-0000421D0000}"/>
    <cellStyle name="1_Book2_Chi tieu 5 nam_Ke hoach 2012 (theo doi) 3" xfId="11941" xr:uid="{00000000-0005-0000-0000-0000431D0000}"/>
    <cellStyle name="1_Book2_Chi tieu 5 nam_Ke hoach 2012 (theo doi) 4" xfId="11942" xr:uid="{00000000-0005-0000-0000-0000441D0000}"/>
    <cellStyle name="1_Book2_Chi tieu 5 nam_Ke hoach 2012 (theo doi) 5" xfId="11943" xr:uid="{00000000-0005-0000-0000-0000451D0000}"/>
    <cellStyle name="1_Book2_Chi tieu 5 nam_Ke hoach 2012 theo doi (giai ngan 30.6.12)" xfId="11944" xr:uid="{00000000-0005-0000-0000-0000461D0000}"/>
    <cellStyle name="1_Book2_Chi tieu 5 nam_Ke hoach 2012 theo doi (giai ngan 30.6.12) 2" xfId="11945" xr:uid="{00000000-0005-0000-0000-0000471D0000}"/>
    <cellStyle name="1_Book2_Chi tieu 5 nam_Ke hoach 2012 theo doi (giai ngan 30.6.12) 2 2" xfId="11946" xr:uid="{00000000-0005-0000-0000-0000481D0000}"/>
    <cellStyle name="1_Book2_Chi tieu 5 nam_Ke hoach 2012 theo doi (giai ngan 30.6.12) 2 3" xfId="11947" xr:uid="{00000000-0005-0000-0000-0000491D0000}"/>
    <cellStyle name="1_Book2_Chi tieu 5 nam_Ke hoach 2012 theo doi (giai ngan 30.6.12) 2 4" xfId="11948" xr:uid="{00000000-0005-0000-0000-00004A1D0000}"/>
    <cellStyle name="1_Book2_Chi tieu 5 nam_Ke hoach 2012 theo doi (giai ngan 30.6.12) 3" xfId="11949" xr:uid="{00000000-0005-0000-0000-00004B1D0000}"/>
    <cellStyle name="1_Book2_Chi tieu 5 nam_Ke hoach 2012 theo doi (giai ngan 30.6.12) 4" xfId="11950" xr:uid="{00000000-0005-0000-0000-00004C1D0000}"/>
    <cellStyle name="1_Book2_Chi tieu 5 nam_Ke hoach 2012 theo doi (giai ngan 30.6.12) 5" xfId="11951" xr:uid="{00000000-0005-0000-0000-00004D1D0000}"/>
    <cellStyle name="1_Book2_Chi tieu 5 nam_pvhung.skhdt 20117113152041 Danh muc cong trinh trong diem" xfId="11952" xr:uid="{00000000-0005-0000-0000-00004E1D0000}"/>
    <cellStyle name="1_Book2_Chi tieu 5 nam_pvhung.skhdt 20117113152041 Danh muc cong trinh trong diem 2" xfId="11953" xr:uid="{00000000-0005-0000-0000-00004F1D0000}"/>
    <cellStyle name="1_Book2_Chi tieu 5 nam_pvhung.skhdt 20117113152041 Danh muc cong trinh trong diem 2 2" xfId="11954" xr:uid="{00000000-0005-0000-0000-0000501D0000}"/>
    <cellStyle name="1_Book2_Chi tieu 5 nam_pvhung.skhdt 20117113152041 Danh muc cong trinh trong diem 2 3" xfId="11955" xr:uid="{00000000-0005-0000-0000-0000511D0000}"/>
    <cellStyle name="1_Book2_Chi tieu 5 nam_pvhung.skhdt 20117113152041 Danh muc cong trinh trong diem 2 4" xfId="11956" xr:uid="{00000000-0005-0000-0000-0000521D0000}"/>
    <cellStyle name="1_Book2_Chi tieu 5 nam_pvhung.skhdt 20117113152041 Danh muc cong trinh trong diem 3" xfId="11957" xr:uid="{00000000-0005-0000-0000-0000531D0000}"/>
    <cellStyle name="1_Book2_Chi tieu 5 nam_pvhung.skhdt 20117113152041 Danh muc cong trinh trong diem 4" xfId="11958" xr:uid="{00000000-0005-0000-0000-0000541D0000}"/>
    <cellStyle name="1_Book2_Chi tieu 5 nam_pvhung.skhdt 20117113152041 Danh muc cong trinh trong diem 5" xfId="11959" xr:uid="{00000000-0005-0000-0000-0000551D0000}"/>
    <cellStyle name="1_Book2_Chi tieu 5 nam_pvhung.skhdt 20117113152041 Danh muc cong trinh trong diem_BC von DTPT 6 thang 2012" xfId="11960" xr:uid="{00000000-0005-0000-0000-0000561D0000}"/>
    <cellStyle name="1_Book2_Chi tieu 5 nam_pvhung.skhdt 20117113152041 Danh muc cong trinh trong diem_BC von DTPT 6 thang 2012 2" xfId="11961" xr:uid="{00000000-0005-0000-0000-0000571D0000}"/>
    <cellStyle name="1_Book2_Chi tieu 5 nam_pvhung.skhdt 20117113152041 Danh muc cong trinh trong diem_BC von DTPT 6 thang 2012 2 2" xfId="11962" xr:uid="{00000000-0005-0000-0000-0000581D0000}"/>
    <cellStyle name="1_Book2_Chi tieu 5 nam_pvhung.skhdt 20117113152041 Danh muc cong trinh trong diem_BC von DTPT 6 thang 2012 2 3" xfId="11963" xr:uid="{00000000-0005-0000-0000-0000591D0000}"/>
    <cellStyle name="1_Book2_Chi tieu 5 nam_pvhung.skhdt 20117113152041 Danh muc cong trinh trong diem_BC von DTPT 6 thang 2012 2 4" xfId="11964" xr:uid="{00000000-0005-0000-0000-00005A1D0000}"/>
    <cellStyle name="1_Book2_Chi tieu 5 nam_pvhung.skhdt 20117113152041 Danh muc cong trinh trong diem_BC von DTPT 6 thang 2012 3" xfId="11965" xr:uid="{00000000-0005-0000-0000-00005B1D0000}"/>
    <cellStyle name="1_Book2_Chi tieu 5 nam_pvhung.skhdt 20117113152041 Danh muc cong trinh trong diem_BC von DTPT 6 thang 2012 4" xfId="11966" xr:uid="{00000000-0005-0000-0000-00005C1D0000}"/>
    <cellStyle name="1_Book2_Chi tieu 5 nam_pvhung.skhdt 20117113152041 Danh muc cong trinh trong diem_BC von DTPT 6 thang 2012 5" xfId="11967" xr:uid="{00000000-0005-0000-0000-00005D1D0000}"/>
    <cellStyle name="1_Book2_Chi tieu 5 nam_pvhung.skhdt 20117113152041 Danh muc cong trinh trong diem_Bieu du thao QD von ho tro co MT" xfId="11968" xr:uid="{00000000-0005-0000-0000-00005E1D0000}"/>
    <cellStyle name="1_Book2_Chi tieu 5 nam_pvhung.skhdt 20117113152041 Danh muc cong trinh trong diem_Bieu du thao QD von ho tro co MT 2" xfId="11969" xr:uid="{00000000-0005-0000-0000-00005F1D0000}"/>
    <cellStyle name="1_Book2_Chi tieu 5 nam_pvhung.skhdt 20117113152041 Danh muc cong trinh trong diem_Bieu du thao QD von ho tro co MT 2 2" xfId="11970" xr:uid="{00000000-0005-0000-0000-0000601D0000}"/>
    <cellStyle name="1_Book2_Chi tieu 5 nam_pvhung.skhdt 20117113152041 Danh muc cong trinh trong diem_Bieu du thao QD von ho tro co MT 2 3" xfId="11971" xr:uid="{00000000-0005-0000-0000-0000611D0000}"/>
    <cellStyle name="1_Book2_Chi tieu 5 nam_pvhung.skhdt 20117113152041 Danh muc cong trinh trong diem_Bieu du thao QD von ho tro co MT 2 4" xfId="11972" xr:uid="{00000000-0005-0000-0000-0000621D0000}"/>
    <cellStyle name="1_Book2_Chi tieu 5 nam_pvhung.skhdt 20117113152041 Danh muc cong trinh trong diem_Bieu du thao QD von ho tro co MT 3" xfId="11973" xr:uid="{00000000-0005-0000-0000-0000631D0000}"/>
    <cellStyle name="1_Book2_Chi tieu 5 nam_pvhung.skhdt 20117113152041 Danh muc cong trinh trong diem_Bieu du thao QD von ho tro co MT 4" xfId="11974" xr:uid="{00000000-0005-0000-0000-0000641D0000}"/>
    <cellStyle name="1_Book2_Chi tieu 5 nam_pvhung.skhdt 20117113152041 Danh muc cong trinh trong diem_Bieu du thao QD von ho tro co MT 5" xfId="11975" xr:uid="{00000000-0005-0000-0000-0000651D0000}"/>
    <cellStyle name="1_Book2_Chi tieu 5 nam_pvhung.skhdt 20117113152041 Danh muc cong trinh trong diem_Ke hoach 2012 (theo doi)" xfId="11976" xr:uid="{00000000-0005-0000-0000-0000661D0000}"/>
    <cellStyle name="1_Book2_Chi tieu 5 nam_pvhung.skhdt 20117113152041 Danh muc cong trinh trong diem_Ke hoach 2012 (theo doi) 2" xfId="11977" xr:uid="{00000000-0005-0000-0000-0000671D0000}"/>
    <cellStyle name="1_Book2_Chi tieu 5 nam_pvhung.skhdt 20117113152041 Danh muc cong trinh trong diem_Ke hoach 2012 (theo doi) 2 2" xfId="11978" xr:uid="{00000000-0005-0000-0000-0000681D0000}"/>
    <cellStyle name="1_Book2_Chi tieu 5 nam_pvhung.skhdt 20117113152041 Danh muc cong trinh trong diem_Ke hoach 2012 (theo doi) 2 3" xfId="11979" xr:uid="{00000000-0005-0000-0000-0000691D0000}"/>
    <cellStyle name="1_Book2_Chi tieu 5 nam_pvhung.skhdt 20117113152041 Danh muc cong trinh trong diem_Ke hoach 2012 (theo doi) 2 4" xfId="11980" xr:uid="{00000000-0005-0000-0000-00006A1D0000}"/>
    <cellStyle name="1_Book2_Chi tieu 5 nam_pvhung.skhdt 20117113152041 Danh muc cong trinh trong diem_Ke hoach 2012 (theo doi) 3" xfId="11981" xr:uid="{00000000-0005-0000-0000-00006B1D0000}"/>
    <cellStyle name="1_Book2_Chi tieu 5 nam_pvhung.skhdt 20117113152041 Danh muc cong trinh trong diem_Ke hoach 2012 (theo doi) 4" xfId="11982" xr:uid="{00000000-0005-0000-0000-00006C1D0000}"/>
    <cellStyle name="1_Book2_Chi tieu 5 nam_pvhung.skhdt 20117113152041 Danh muc cong trinh trong diem_Ke hoach 2012 (theo doi) 5" xfId="11983" xr:uid="{00000000-0005-0000-0000-00006D1D0000}"/>
    <cellStyle name="1_Book2_Chi tieu 5 nam_pvhung.skhdt 20117113152041 Danh muc cong trinh trong diem_Ke hoach 2012 theo doi (giai ngan 30.6.12)" xfId="11984" xr:uid="{00000000-0005-0000-0000-00006E1D0000}"/>
    <cellStyle name="1_Book2_Chi tieu 5 nam_pvhung.skhdt 20117113152041 Danh muc cong trinh trong diem_Ke hoach 2012 theo doi (giai ngan 30.6.12) 2" xfId="11985" xr:uid="{00000000-0005-0000-0000-00006F1D0000}"/>
    <cellStyle name="1_Book2_Chi tieu 5 nam_pvhung.skhdt 20117113152041 Danh muc cong trinh trong diem_Ke hoach 2012 theo doi (giai ngan 30.6.12) 2 2" xfId="11986" xr:uid="{00000000-0005-0000-0000-0000701D0000}"/>
    <cellStyle name="1_Book2_Chi tieu 5 nam_pvhung.skhdt 20117113152041 Danh muc cong trinh trong diem_Ke hoach 2012 theo doi (giai ngan 30.6.12) 2 3" xfId="11987" xr:uid="{00000000-0005-0000-0000-0000711D0000}"/>
    <cellStyle name="1_Book2_Chi tieu 5 nam_pvhung.skhdt 20117113152041 Danh muc cong trinh trong diem_Ke hoach 2012 theo doi (giai ngan 30.6.12) 2 4" xfId="11988" xr:uid="{00000000-0005-0000-0000-0000721D0000}"/>
    <cellStyle name="1_Book2_Chi tieu 5 nam_pvhung.skhdt 20117113152041 Danh muc cong trinh trong diem_Ke hoach 2012 theo doi (giai ngan 30.6.12) 3" xfId="11989" xr:uid="{00000000-0005-0000-0000-0000731D0000}"/>
    <cellStyle name="1_Book2_Chi tieu 5 nam_pvhung.skhdt 20117113152041 Danh muc cong trinh trong diem_Ke hoach 2012 theo doi (giai ngan 30.6.12) 4" xfId="11990" xr:uid="{00000000-0005-0000-0000-0000741D0000}"/>
    <cellStyle name="1_Book2_Chi tieu 5 nam_pvhung.skhdt 20117113152041 Danh muc cong trinh trong diem_Ke hoach 2012 theo doi (giai ngan 30.6.12) 5" xfId="11991" xr:uid="{00000000-0005-0000-0000-0000751D0000}"/>
    <cellStyle name="1_Book2_Dang ky phan khai von ODA (gui Bo)" xfId="11992" xr:uid="{00000000-0005-0000-0000-0000761D0000}"/>
    <cellStyle name="1_Book2_Dang ky phan khai von ODA (gui Bo) 2" xfId="11993" xr:uid="{00000000-0005-0000-0000-0000771D0000}"/>
    <cellStyle name="1_Book2_Dang ky phan khai von ODA (gui Bo) 2 2" xfId="11994" xr:uid="{00000000-0005-0000-0000-0000781D0000}"/>
    <cellStyle name="1_Book2_Dang ky phan khai von ODA (gui Bo) 2 3" xfId="11995" xr:uid="{00000000-0005-0000-0000-0000791D0000}"/>
    <cellStyle name="1_Book2_Dang ky phan khai von ODA (gui Bo) 2 4" xfId="11996" xr:uid="{00000000-0005-0000-0000-00007A1D0000}"/>
    <cellStyle name="1_Book2_Dang ky phan khai von ODA (gui Bo) 3" xfId="11997" xr:uid="{00000000-0005-0000-0000-00007B1D0000}"/>
    <cellStyle name="1_Book2_Dang ky phan khai von ODA (gui Bo) 4" xfId="11998" xr:uid="{00000000-0005-0000-0000-00007C1D0000}"/>
    <cellStyle name="1_Book2_Dang ky phan khai von ODA (gui Bo) 5" xfId="11999" xr:uid="{00000000-0005-0000-0000-00007D1D0000}"/>
    <cellStyle name="1_Book2_Dang ky phan khai von ODA (gui Bo)_BC von DTPT 6 thang 2012" xfId="12000" xr:uid="{00000000-0005-0000-0000-00007E1D0000}"/>
    <cellStyle name="1_Book2_Dang ky phan khai von ODA (gui Bo)_BC von DTPT 6 thang 2012 2" xfId="12001" xr:uid="{00000000-0005-0000-0000-00007F1D0000}"/>
    <cellStyle name="1_Book2_Dang ky phan khai von ODA (gui Bo)_BC von DTPT 6 thang 2012 2 2" xfId="12002" xr:uid="{00000000-0005-0000-0000-0000801D0000}"/>
    <cellStyle name="1_Book2_Dang ky phan khai von ODA (gui Bo)_BC von DTPT 6 thang 2012 2 3" xfId="12003" xr:uid="{00000000-0005-0000-0000-0000811D0000}"/>
    <cellStyle name="1_Book2_Dang ky phan khai von ODA (gui Bo)_BC von DTPT 6 thang 2012 2 4" xfId="12004" xr:uid="{00000000-0005-0000-0000-0000821D0000}"/>
    <cellStyle name="1_Book2_Dang ky phan khai von ODA (gui Bo)_BC von DTPT 6 thang 2012 3" xfId="12005" xr:uid="{00000000-0005-0000-0000-0000831D0000}"/>
    <cellStyle name="1_Book2_Dang ky phan khai von ODA (gui Bo)_BC von DTPT 6 thang 2012 4" xfId="12006" xr:uid="{00000000-0005-0000-0000-0000841D0000}"/>
    <cellStyle name="1_Book2_Dang ky phan khai von ODA (gui Bo)_BC von DTPT 6 thang 2012 5" xfId="12007" xr:uid="{00000000-0005-0000-0000-0000851D0000}"/>
    <cellStyle name="1_Book2_Dang ky phan khai von ODA (gui Bo)_Bieu du thao QD von ho tro co MT" xfId="12008" xr:uid="{00000000-0005-0000-0000-0000861D0000}"/>
    <cellStyle name="1_Book2_Dang ky phan khai von ODA (gui Bo)_Bieu du thao QD von ho tro co MT 2" xfId="12009" xr:uid="{00000000-0005-0000-0000-0000871D0000}"/>
    <cellStyle name="1_Book2_Dang ky phan khai von ODA (gui Bo)_Bieu du thao QD von ho tro co MT 2 2" xfId="12010" xr:uid="{00000000-0005-0000-0000-0000881D0000}"/>
    <cellStyle name="1_Book2_Dang ky phan khai von ODA (gui Bo)_Bieu du thao QD von ho tro co MT 2 3" xfId="12011" xr:uid="{00000000-0005-0000-0000-0000891D0000}"/>
    <cellStyle name="1_Book2_Dang ky phan khai von ODA (gui Bo)_Bieu du thao QD von ho tro co MT 2 4" xfId="12012" xr:uid="{00000000-0005-0000-0000-00008A1D0000}"/>
    <cellStyle name="1_Book2_Dang ky phan khai von ODA (gui Bo)_Bieu du thao QD von ho tro co MT 3" xfId="12013" xr:uid="{00000000-0005-0000-0000-00008B1D0000}"/>
    <cellStyle name="1_Book2_Dang ky phan khai von ODA (gui Bo)_Bieu du thao QD von ho tro co MT 4" xfId="12014" xr:uid="{00000000-0005-0000-0000-00008C1D0000}"/>
    <cellStyle name="1_Book2_Dang ky phan khai von ODA (gui Bo)_Bieu du thao QD von ho tro co MT 5" xfId="12015" xr:uid="{00000000-0005-0000-0000-00008D1D0000}"/>
    <cellStyle name="1_Book2_Dang ky phan khai von ODA (gui Bo)_Ke hoach 2012 theo doi (giai ngan 30.6.12)" xfId="12016" xr:uid="{00000000-0005-0000-0000-00008E1D0000}"/>
    <cellStyle name="1_Book2_Dang ky phan khai von ODA (gui Bo)_Ke hoach 2012 theo doi (giai ngan 30.6.12) 2" xfId="12017" xr:uid="{00000000-0005-0000-0000-00008F1D0000}"/>
    <cellStyle name="1_Book2_Dang ky phan khai von ODA (gui Bo)_Ke hoach 2012 theo doi (giai ngan 30.6.12) 2 2" xfId="12018" xr:uid="{00000000-0005-0000-0000-0000901D0000}"/>
    <cellStyle name="1_Book2_Dang ky phan khai von ODA (gui Bo)_Ke hoach 2012 theo doi (giai ngan 30.6.12) 2 3" xfId="12019" xr:uid="{00000000-0005-0000-0000-0000911D0000}"/>
    <cellStyle name="1_Book2_Dang ky phan khai von ODA (gui Bo)_Ke hoach 2012 theo doi (giai ngan 30.6.12) 2 4" xfId="12020" xr:uid="{00000000-0005-0000-0000-0000921D0000}"/>
    <cellStyle name="1_Book2_Dang ky phan khai von ODA (gui Bo)_Ke hoach 2012 theo doi (giai ngan 30.6.12) 3" xfId="12021" xr:uid="{00000000-0005-0000-0000-0000931D0000}"/>
    <cellStyle name="1_Book2_Dang ky phan khai von ODA (gui Bo)_Ke hoach 2012 theo doi (giai ngan 30.6.12) 4" xfId="12022" xr:uid="{00000000-0005-0000-0000-0000941D0000}"/>
    <cellStyle name="1_Book2_Dang ky phan khai von ODA (gui Bo)_Ke hoach 2012 theo doi (giai ngan 30.6.12) 5" xfId="12023" xr:uid="{00000000-0005-0000-0000-0000951D0000}"/>
    <cellStyle name="1_Book2_DK bo tri lai (chinh thuc)" xfId="12024" xr:uid="{00000000-0005-0000-0000-0000961D0000}"/>
    <cellStyle name="1_Book2_DK bo tri lai (chinh thuc) 2" xfId="12025" xr:uid="{00000000-0005-0000-0000-0000971D0000}"/>
    <cellStyle name="1_Book2_DK bo tri lai (chinh thuc) 2 2" xfId="12026" xr:uid="{00000000-0005-0000-0000-0000981D0000}"/>
    <cellStyle name="1_Book2_DK bo tri lai (chinh thuc) 2 3" xfId="12027" xr:uid="{00000000-0005-0000-0000-0000991D0000}"/>
    <cellStyle name="1_Book2_DK bo tri lai (chinh thuc) 2 4" xfId="12028" xr:uid="{00000000-0005-0000-0000-00009A1D0000}"/>
    <cellStyle name="1_Book2_DK bo tri lai (chinh thuc) 3" xfId="12029" xr:uid="{00000000-0005-0000-0000-00009B1D0000}"/>
    <cellStyle name="1_Book2_DK bo tri lai (chinh thuc) 3 2" xfId="12030" xr:uid="{00000000-0005-0000-0000-00009C1D0000}"/>
    <cellStyle name="1_Book2_DK bo tri lai (chinh thuc) 3 3" xfId="12031" xr:uid="{00000000-0005-0000-0000-00009D1D0000}"/>
    <cellStyle name="1_Book2_DK bo tri lai (chinh thuc) 3 4" xfId="12032" xr:uid="{00000000-0005-0000-0000-00009E1D0000}"/>
    <cellStyle name="1_Book2_DK bo tri lai (chinh thuc) 4" xfId="12033" xr:uid="{00000000-0005-0000-0000-00009F1D0000}"/>
    <cellStyle name="1_Book2_DK bo tri lai (chinh thuc) 5" xfId="12034" xr:uid="{00000000-0005-0000-0000-0000A01D0000}"/>
    <cellStyle name="1_Book2_DK bo tri lai (chinh thuc) 6" xfId="12035" xr:uid="{00000000-0005-0000-0000-0000A11D0000}"/>
    <cellStyle name="1_Book2_DK bo tri lai (chinh thuc)_BC von DTPT 6 thang 2012" xfId="12036" xr:uid="{00000000-0005-0000-0000-0000A21D0000}"/>
    <cellStyle name="1_Book2_DK bo tri lai (chinh thuc)_BC von DTPT 6 thang 2012 2" xfId="12037" xr:uid="{00000000-0005-0000-0000-0000A31D0000}"/>
    <cellStyle name="1_Book2_DK bo tri lai (chinh thuc)_BC von DTPT 6 thang 2012 2 2" xfId="12038" xr:uid="{00000000-0005-0000-0000-0000A41D0000}"/>
    <cellStyle name="1_Book2_DK bo tri lai (chinh thuc)_BC von DTPT 6 thang 2012 2 3" xfId="12039" xr:uid="{00000000-0005-0000-0000-0000A51D0000}"/>
    <cellStyle name="1_Book2_DK bo tri lai (chinh thuc)_BC von DTPT 6 thang 2012 2 4" xfId="12040" xr:uid="{00000000-0005-0000-0000-0000A61D0000}"/>
    <cellStyle name="1_Book2_DK bo tri lai (chinh thuc)_BC von DTPT 6 thang 2012 3" xfId="12041" xr:uid="{00000000-0005-0000-0000-0000A71D0000}"/>
    <cellStyle name="1_Book2_DK bo tri lai (chinh thuc)_BC von DTPT 6 thang 2012 3 2" xfId="12042" xr:uid="{00000000-0005-0000-0000-0000A81D0000}"/>
    <cellStyle name="1_Book2_DK bo tri lai (chinh thuc)_BC von DTPT 6 thang 2012 3 3" xfId="12043" xr:uid="{00000000-0005-0000-0000-0000A91D0000}"/>
    <cellStyle name="1_Book2_DK bo tri lai (chinh thuc)_BC von DTPT 6 thang 2012 3 4" xfId="12044" xr:uid="{00000000-0005-0000-0000-0000AA1D0000}"/>
    <cellStyle name="1_Book2_DK bo tri lai (chinh thuc)_BC von DTPT 6 thang 2012 4" xfId="12045" xr:uid="{00000000-0005-0000-0000-0000AB1D0000}"/>
    <cellStyle name="1_Book2_DK bo tri lai (chinh thuc)_BC von DTPT 6 thang 2012 5" xfId="12046" xr:uid="{00000000-0005-0000-0000-0000AC1D0000}"/>
    <cellStyle name="1_Book2_DK bo tri lai (chinh thuc)_BC von DTPT 6 thang 2012 6" xfId="12047" xr:uid="{00000000-0005-0000-0000-0000AD1D0000}"/>
    <cellStyle name="1_Book2_DK bo tri lai (chinh thuc)_Bieu du thao QD von ho tro co MT" xfId="12048" xr:uid="{00000000-0005-0000-0000-0000AE1D0000}"/>
    <cellStyle name="1_Book2_DK bo tri lai (chinh thuc)_Bieu du thao QD von ho tro co MT 2" xfId="12049" xr:uid="{00000000-0005-0000-0000-0000AF1D0000}"/>
    <cellStyle name="1_Book2_DK bo tri lai (chinh thuc)_Bieu du thao QD von ho tro co MT 2 2" xfId="12050" xr:uid="{00000000-0005-0000-0000-0000B01D0000}"/>
    <cellStyle name="1_Book2_DK bo tri lai (chinh thuc)_Bieu du thao QD von ho tro co MT 2 3" xfId="12051" xr:uid="{00000000-0005-0000-0000-0000B11D0000}"/>
    <cellStyle name="1_Book2_DK bo tri lai (chinh thuc)_Bieu du thao QD von ho tro co MT 2 4" xfId="12052" xr:uid="{00000000-0005-0000-0000-0000B21D0000}"/>
    <cellStyle name="1_Book2_DK bo tri lai (chinh thuc)_Bieu du thao QD von ho tro co MT 3" xfId="12053" xr:uid="{00000000-0005-0000-0000-0000B31D0000}"/>
    <cellStyle name="1_Book2_DK bo tri lai (chinh thuc)_Bieu du thao QD von ho tro co MT 3 2" xfId="12054" xr:uid="{00000000-0005-0000-0000-0000B41D0000}"/>
    <cellStyle name="1_Book2_DK bo tri lai (chinh thuc)_Bieu du thao QD von ho tro co MT 3 3" xfId="12055" xr:uid="{00000000-0005-0000-0000-0000B51D0000}"/>
    <cellStyle name="1_Book2_DK bo tri lai (chinh thuc)_Bieu du thao QD von ho tro co MT 3 4" xfId="12056" xr:uid="{00000000-0005-0000-0000-0000B61D0000}"/>
    <cellStyle name="1_Book2_DK bo tri lai (chinh thuc)_Bieu du thao QD von ho tro co MT 4" xfId="12057" xr:uid="{00000000-0005-0000-0000-0000B71D0000}"/>
    <cellStyle name="1_Book2_DK bo tri lai (chinh thuc)_Bieu du thao QD von ho tro co MT 5" xfId="12058" xr:uid="{00000000-0005-0000-0000-0000B81D0000}"/>
    <cellStyle name="1_Book2_DK bo tri lai (chinh thuc)_Bieu du thao QD von ho tro co MT 6" xfId="12059" xr:uid="{00000000-0005-0000-0000-0000B91D0000}"/>
    <cellStyle name="1_Book2_DK bo tri lai (chinh thuc)_Hoan chinh KH 2012 (o nha)" xfId="12060" xr:uid="{00000000-0005-0000-0000-0000BA1D0000}"/>
    <cellStyle name="1_Book2_DK bo tri lai (chinh thuc)_Hoan chinh KH 2012 (o nha) 2" xfId="12061" xr:uid="{00000000-0005-0000-0000-0000BB1D0000}"/>
    <cellStyle name="1_Book2_DK bo tri lai (chinh thuc)_Hoan chinh KH 2012 (o nha) 2 2" xfId="12062" xr:uid="{00000000-0005-0000-0000-0000BC1D0000}"/>
    <cellStyle name="1_Book2_DK bo tri lai (chinh thuc)_Hoan chinh KH 2012 (o nha) 2 3" xfId="12063" xr:uid="{00000000-0005-0000-0000-0000BD1D0000}"/>
    <cellStyle name="1_Book2_DK bo tri lai (chinh thuc)_Hoan chinh KH 2012 (o nha) 2 4" xfId="12064" xr:uid="{00000000-0005-0000-0000-0000BE1D0000}"/>
    <cellStyle name="1_Book2_DK bo tri lai (chinh thuc)_Hoan chinh KH 2012 (o nha) 3" xfId="12065" xr:uid="{00000000-0005-0000-0000-0000BF1D0000}"/>
    <cellStyle name="1_Book2_DK bo tri lai (chinh thuc)_Hoan chinh KH 2012 (o nha) 3 2" xfId="12066" xr:uid="{00000000-0005-0000-0000-0000C01D0000}"/>
    <cellStyle name="1_Book2_DK bo tri lai (chinh thuc)_Hoan chinh KH 2012 (o nha) 3 3" xfId="12067" xr:uid="{00000000-0005-0000-0000-0000C11D0000}"/>
    <cellStyle name="1_Book2_DK bo tri lai (chinh thuc)_Hoan chinh KH 2012 (o nha) 3 4" xfId="12068" xr:uid="{00000000-0005-0000-0000-0000C21D0000}"/>
    <cellStyle name="1_Book2_DK bo tri lai (chinh thuc)_Hoan chinh KH 2012 (o nha) 4" xfId="12069" xr:uid="{00000000-0005-0000-0000-0000C31D0000}"/>
    <cellStyle name="1_Book2_DK bo tri lai (chinh thuc)_Hoan chinh KH 2012 (o nha) 5" xfId="12070" xr:uid="{00000000-0005-0000-0000-0000C41D0000}"/>
    <cellStyle name="1_Book2_DK bo tri lai (chinh thuc)_Hoan chinh KH 2012 (o nha) 6" xfId="12071" xr:uid="{00000000-0005-0000-0000-0000C51D0000}"/>
    <cellStyle name="1_Book2_DK bo tri lai (chinh thuc)_Hoan chinh KH 2012 (o nha)_Bao cao giai ngan quy I" xfId="12072" xr:uid="{00000000-0005-0000-0000-0000C61D0000}"/>
    <cellStyle name="1_Book2_DK bo tri lai (chinh thuc)_Hoan chinh KH 2012 (o nha)_Bao cao giai ngan quy I 2" xfId="12073" xr:uid="{00000000-0005-0000-0000-0000C71D0000}"/>
    <cellStyle name="1_Book2_DK bo tri lai (chinh thuc)_Hoan chinh KH 2012 (o nha)_Bao cao giai ngan quy I 2 2" xfId="12074" xr:uid="{00000000-0005-0000-0000-0000C81D0000}"/>
    <cellStyle name="1_Book2_DK bo tri lai (chinh thuc)_Hoan chinh KH 2012 (o nha)_Bao cao giai ngan quy I 2 3" xfId="12075" xr:uid="{00000000-0005-0000-0000-0000C91D0000}"/>
    <cellStyle name="1_Book2_DK bo tri lai (chinh thuc)_Hoan chinh KH 2012 (o nha)_Bao cao giai ngan quy I 2 4" xfId="12076" xr:uid="{00000000-0005-0000-0000-0000CA1D0000}"/>
    <cellStyle name="1_Book2_DK bo tri lai (chinh thuc)_Hoan chinh KH 2012 (o nha)_Bao cao giai ngan quy I 3" xfId="12077" xr:uid="{00000000-0005-0000-0000-0000CB1D0000}"/>
    <cellStyle name="1_Book2_DK bo tri lai (chinh thuc)_Hoan chinh KH 2012 (o nha)_Bao cao giai ngan quy I 3 2" xfId="12078" xr:uid="{00000000-0005-0000-0000-0000CC1D0000}"/>
    <cellStyle name="1_Book2_DK bo tri lai (chinh thuc)_Hoan chinh KH 2012 (o nha)_Bao cao giai ngan quy I 3 3" xfId="12079" xr:uid="{00000000-0005-0000-0000-0000CD1D0000}"/>
    <cellStyle name="1_Book2_DK bo tri lai (chinh thuc)_Hoan chinh KH 2012 (o nha)_Bao cao giai ngan quy I 3 4" xfId="12080" xr:uid="{00000000-0005-0000-0000-0000CE1D0000}"/>
    <cellStyle name="1_Book2_DK bo tri lai (chinh thuc)_Hoan chinh KH 2012 (o nha)_Bao cao giai ngan quy I 4" xfId="12081" xr:uid="{00000000-0005-0000-0000-0000CF1D0000}"/>
    <cellStyle name="1_Book2_DK bo tri lai (chinh thuc)_Hoan chinh KH 2012 (o nha)_Bao cao giai ngan quy I 5" xfId="12082" xr:uid="{00000000-0005-0000-0000-0000D01D0000}"/>
    <cellStyle name="1_Book2_DK bo tri lai (chinh thuc)_Hoan chinh KH 2012 (o nha)_Bao cao giai ngan quy I 6" xfId="12083" xr:uid="{00000000-0005-0000-0000-0000D11D0000}"/>
    <cellStyle name="1_Book2_DK bo tri lai (chinh thuc)_Hoan chinh KH 2012 (o nha)_BC von DTPT 6 thang 2012" xfId="12084" xr:uid="{00000000-0005-0000-0000-0000D21D0000}"/>
    <cellStyle name="1_Book2_DK bo tri lai (chinh thuc)_Hoan chinh KH 2012 (o nha)_BC von DTPT 6 thang 2012 2" xfId="12085" xr:uid="{00000000-0005-0000-0000-0000D31D0000}"/>
    <cellStyle name="1_Book2_DK bo tri lai (chinh thuc)_Hoan chinh KH 2012 (o nha)_BC von DTPT 6 thang 2012 2 2" xfId="12086" xr:uid="{00000000-0005-0000-0000-0000D41D0000}"/>
    <cellStyle name="1_Book2_DK bo tri lai (chinh thuc)_Hoan chinh KH 2012 (o nha)_BC von DTPT 6 thang 2012 2 3" xfId="12087" xr:uid="{00000000-0005-0000-0000-0000D51D0000}"/>
    <cellStyle name="1_Book2_DK bo tri lai (chinh thuc)_Hoan chinh KH 2012 (o nha)_BC von DTPT 6 thang 2012 2 4" xfId="12088" xr:uid="{00000000-0005-0000-0000-0000D61D0000}"/>
    <cellStyle name="1_Book2_DK bo tri lai (chinh thuc)_Hoan chinh KH 2012 (o nha)_BC von DTPT 6 thang 2012 3" xfId="12089" xr:uid="{00000000-0005-0000-0000-0000D71D0000}"/>
    <cellStyle name="1_Book2_DK bo tri lai (chinh thuc)_Hoan chinh KH 2012 (o nha)_BC von DTPT 6 thang 2012 3 2" xfId="12090" xr:uid="{00000000-0005-0000-0000-0000D81D0000}"/>
    <cellStyle name="1_Book2_DK bo tri lai (chinh thuc)_Hoan chinh KH 2012 (o nha)_BC von DTPT 6 thang 2012 3 3" xfId="12091" xr:uid="{00000000-0005-0000-0000-0000D91D0000}"/>
    <cellStyle name="1_Book2_DK bo tri lai (chinh thuc)_Hoan chinh KH 2012 (o nha)_BC von DTPT 6 thang 2012 3 4" xfId="12092" xr:uid="{00000000-0005-0000-0000-0000DA1D0000}"/>
    <cellStyle name="1_Book2_DK bo tri lai (chinh thuc)_Hoan chinh KH 2012 (o nha)_BC von DTPT 6 thang 2012 4" xfId="12093" xr:uid="{00000000-0005-0000-0000-0000DB1D0000}"/>
    <cellStyle name="1_Book2_DK bo tri lai (chinh thuc)_Hoan chinh KH 2012 (o nha)_BC von DTPT 6 thang 2012 5" xfId="12094" xr:uid="{00000000-0005-0000-0000-0000DC1D0000}"/>
    <cellStyle name="1_Book2_DK bo tri lai (chinh thuc)_Hoan chinh KH 2012 (o nha)_BC von DTPT 6 thang 2012 6" xfId="12095" xr:uid="{00000000-0005-0000-0000-0000DD1D0000}"/>
    <cellStyle name="1_Book2_DK bo tri lai (chinh thuc)_Hoan chinh KH 2012 (o nha)_Bieu du thao QD von ho tro co MT" xfId="12096" xr:uid="{00000000-0005-0000-0000-0000DE1D0000}"/>
    <cellStyle name="1_Book2_DK bo tri lai (chinh thuc)_Hoan chinh KH 2012 (o nha)_Bieu du thao QD von ho tro co MT 2" xfId="12097" xr:uid="{00000000-0005-0000-0000-0000DF1D0000}"/>
    <cellStyle name="1_Book2_DK bo tri lai (chinh thuc)_Hoan chinh KH 2012 (o nha)_Bieu du thao QD von ho tro co MT 2 2" xfId="12098" xr:uid="{00000000-0005-0000-0000-0000E01D0000}"/>
    <cellStyle name="1_Book2_DK bo tri lai (chinh thuc)_Hoan chinh KH 2012 (o nha)_Bieu du thao QD von ho tro co MT 2 3" xfId="12099" xr:uid="{00000000-0005-0000-0000-0000E11D0000}"/>
    <cellStyle name="1_Book2_DK bo tri lai (chinh thuc)_Hoan chinh KH 2012 (o nha)_Bieu du thao QD von ho tro co MT 2 4" xfId="12100" xr:uid="{00000000-0005-0000-0000-0000E21D0000}"/>
    <cellStyle name="1_Book2_DK bo tri lai (chinh thuc)_Hoan chinh KH 2012 (o nha)_Bieu du thao QD von ho tro co MT 3" xfId="12101" xr:uid="{00000000-0005-0000-0000-0000E31D0000}"/>
    <cellStyle name="1_Book2_DK bo tri lai (chinh thuc)_Hoan chinh KH 2012 (o nha)_Bieu du thao QD von ho tro co MT 3 2" xfId="12102" xr:uid="{00000000-0005-0000-0000-0000E41D0000}"/>
    <cellStyle name="1_Book2_DK bo tri lai (chinh thuc)_Hoan chinh KH 2012 (o nha)_Bieu du thao QD von ho tro co MT 3 3" xfId="12103" xr:uid="{00000000-0005-0000-0000-0000E51D0000}"/>
    <cellStyle name="1_Book2_DK bo tri lai (chinh thuc)_Hoan chinh KH 2012 (o nha)_Bieu du thao QD von ho tro co MT 3 4" xfId="12104" xr:uid="{00000000-0005-0000-0000-0000E61D0000}"/>
    <cellStyle name="1_Book2_DK bo tri lai (chinh thuc)_Hoan chinh KH 2012 (o nha)_Bieu du thao QD von ho tro co MT 4" xfId="12105" xr:uid="{00000000-0005-0000-0000-0000E71D0000}"/>
    <cellStyle name="1_Book2_DK bo tri lai (chinh thuc)_Hoan chinh KH 2012 (o nha)_Bieu du thao QD von ho tro co MT 5" xfId="12106" xr:uid="{00000000-0005-0000-0000-0000E81D0000}"/>
    <cellStyle name="1_Book2_DK bo tri lai (chinh thuc)_Hoan chinh KH 2012 (o nha)_Bieu du thao QD von ho tro co MT 6" xfId="12107" xr:uid="{00000000-0005-0000-0000-0000E91D0000}"/>
    <cellStyle name="1_Book2_DK bo tri lai (chinh thuc)_Hoan chinh KH 2012 (o nha)_Ke hoach 2012 theo doi (giai ngan 30.6.12)" xfId="12108" xr:uid="{00000000-0005-0000-0000-0000EA1D0000}"/>
    <cellStyle name="1_Book2_DK bo tri lai (chinh thuc)_Hoan chinh KH 2012 (o nha)_Ke hoach 2012 theo doi (giai ngan 30.6.12) 2" xfId="12109" xr:uid="{00000000-0005-0000-0000-0000EB1D0000}"/>
    <cellStyle name="1_Book2_DK bo tri lai (chinh thuc)_Hoan chinh KH 2012 (o nha)_Ke hoach 2012 theo doi (giai ngan 30.6.12) 2 2" xfId="12110" xr:uid="{00000000-0005-0000-0000-0000EC1D0000}"/>
    <cellStyle name="1_Book2_DK bo tri lai (chinh thuc)_Hoan chinh KH 2012 (o nha)_Ke hoach 2012 theo doi (giai ngan 30.6.12) 2 3" xfId="12111" xr:uid="{00000000-0005-0000-0000-0000ED1D0000}"/>
    <cellStyle name="1_Book2_DK bo tri lai (chinh thuc)_Hoan chinh KH 2012 (o nha)_Ke hoach 2012 theo doi (giai ngan 30.6.12) 2 4" xfId="12112" xr:uid="{00000000-0005-0000-0000-0000EE1D0000}"/>
    <cellStyle name="1_Book2_DK bo tri lai (chinh thuc)_Hoan chinh KH 2012 (o nha)_Ke hoach 2012 theo doi (giai ngan 30.6.12) 3" xfId="12113" xr:uid="{00000000-0005-0000-0000-0000EF1D0000}"/>
    <cellStyle name="1_Book2_DK bo tri lai (chinh thuc)_Hoan chinh KH 2012 (o nha)_Ke hoach 2012 theo doi (giai ngan 30.6.12) 3 2" xfId="12114" xr:uid="{00000000-0005-0000-0000-0000F01D0000}"/>
    <cellStyle name="1_Book2_DK bo tri lai (chinh thuc)_Hoan chinh KH 2012 (o nha)_Ke hoach 2012 theo doi (giai ngan 30.6.12) 3 3" xfId="12115" xr:uid="{00000000-0005-0000-0000-0000F11D0000}"/>
    <cellStyle name="1_Book2_DK bo tri lai (chinh thuc)_Hoan chinh KH 2012 (o nha)_Ke hoach 2012 theo doi (giai ngan 30.6.12) 3 4" xfId="12116" xr:uid="{00000000-0005-0000-0000-0000F21D0000}"/>
    <cellStyle name="1_Book2_DK bo tri lai (chinh thuc)_Hoan chinh KH 2012 (o nha)_Ke hoach 2012 theo doi (giai ngan 30.6.12) 4" xfId="12117" xr:uid="{00000000-0005-0000-0000-0000F31D0000}"/>
    <cellStyle name="1_Book2_DK bo tri lai (chinh thuc)_Hoan chinh KH 2012 (o nha)_Ke hoach 2012 theo doi (giai ngan 30.6.12) 5" xfId="12118" xr:uid="{00000000-0005-0000-0000-0000F41D0000}"/>
    <cellStyle name="1_Book2_DK bo tri lai (chinh thuc)_Hoan chinh KH 2012 (o nha)_Ke hoach 2012 theo doi (giai ngan 30.6.12) 6" xfId="12119" xr:uid="{00000000-0005-0000-0000-0000F51D0000}"/>
    <cellStyle name="1_Book2_DK bo tri lai (chinh thuc)_Hoan chinh KH 2012 Von ho tro co MT" xfId="12120" xr:uid="{00000000-0005-0000-0000-0000F61D0000}"/>
    <cellStyle name="1_Book2_DK bo tri lai (chinh thuc)_Hoan chinh KH 2012 Von ho tro co MT (chi tiet)" xfId="12121" xr:uid="{00000000-0005-0000-0000-0000F71D0000}"/>
    <cellStyle name="1_Book2_DK bo tri lai (chinh thuc)_Hoan chinh KH 2012 Von ho tro co MT (chi tiet) 2" xfId="12122" xr:uid="{00000000-0005-0000-0000-0000F81D0000}"/>
    <cellStyle name="1_Book2_DK bo tri lai (chinh thuc)_Hoan chinh KH 2012 Von ho tro co MT (chi tiet) 2 2" xfId="12123" xr:uid="{00000000-0005-0000-0000-0000F91D0000}"/>
    <cellStyle name="1_Book2_DK bo tri lai (chinh thuc)_Hoan chinh KH 2012 Von ho tro co MT (chi tiet) 2 3" xfId="12124" xr:uid="{00000000-0005-0000-0000-0000FA1D0000}"/>
    <cellStyle name="1_Book2_DK bo tri lai (chinh thuc)_Hoan chinh KH 2012 Von ho tro co MT (chi tiet) 2 4" xfId="12125" xr:uid="{00000000-0005-0000-0000-0000FB1D0000}"/>
    <cellStyle name="1_Book2_DK bo tri lai (chinh thuc)_Hoan chinh KH 2012 Von ho tro co MT (chi tiet) 3" xfId="12126" xr:uid="{00000000-0005-0000-0000-0000FC1D0000}"/>
    <cellStyle name="1_Book2_DK bo tri lai (chinh thuc)_Hoan chinh KH 2012 Von ho tro co MT (chi tiet) 3 2" xfId="12127" xr:uid="{00000000-0005-0000-0000-0000FD1D0000}"/>
    <cellStyle name="1_Book2_DK bo tri lai (chinh thuc)_Hoan chinh KH 2012 Von ho tro co MT (chi tiet) 3 3" xfId="12128" xr:uid="{00000000-0005-0000-0000-0000FE1D0000}"/>
    <cellStyle name="1_Book2_DK bo tri lai (chinh thuc)_Hoan chinh KH 2012 Von ho tro co MT (chi tiet) 3 4" xfId="12129" xr:uid="{00000000-0005-0000-0000-0000FF1D0000}"/>
    <cellStyle name="1_Book2_DK bo tri lai (chinh thuc)_Hoan chinh KH 2012 Von ho tro co MT (chi tiet) 4" xfId="12130" xr:uid="{00000000-0005-0000-0000-0000001E0000}"/>
    <cellStyle name="1_Book2_DK bo tri lai (chinh thuc)_Hoan chinh KH 2012 Von ho tro co MT (chi tiet) 5" xfId="12131" xr:uid="{00000000-0005-0000-0000-0000011E0000}"/>
    <cellStyle name="1_Book2_DK bo tri lai (chinh thuc)_Hoan chinh KH 2012 Von ho tro co MT (chi tiet) 6" xfId="12132" xr:uid="{00000000-0005-0000-0000-0000021E0000}"/>
    <cellStyle name="1_Book2_DK bo tri lai (chinh thuc)_Hoan chinh KH 2012 Von ho tro co MT 10" xfId="12133" xr:uid="{00000000-0005-0000-0000-0000031E0000}"/>
    <cellStyle name="1_Book2_DK bo tri lai (chinh thuc)_Hoan chinh KH 2012 Von ho tro co MT 10 2" xfId="12134" xr:uid="{00000000-0005-0000-0000-0000041E0000}"/>
    <cellStyle name="1_Book2_DK bo tri lai (chinh thuc)_Hoan chinh KH 2012 Von ho tro co MT 10 3" xfId="12135" xr:uid="{00000000-0005-0000-0000-0000051E0000}"/>
    <cellStyle name="1_Book2_DK bo tri lai (chinh thuc)_Hoan chinh KH 2012 Von ho tro co MT 10 4" xfId="12136" xr:uid="{00000000-0005-0000-0000-0000061E0000}"/>
    <cellStyle name="1_Book2_DK bo tri lai (chinh thuc)_Hoan chinh KH 2012 Von ho tro co MT 11" xfId="12137" xr:uid="{00000000-0005-0000-0000-0000071E0000}"/>
    <cellStyle name="1_Book2_DK bo tri lai (chinh thuc)_Hoan chinh KH 2012 Von ho tro co MT 11 2" xfId="12138" xr:uid="{00000000-0005-0000-0000-0000081E0000}"/>
    <cellStyle name="1_Book2_DK bo tri lai (chinh thuc)_Hoan chinh KH 2012 Von ho tro co MT 11 3" xfId="12139" xr:uid="{00000000-0005-0000-0000-0000091E0000}"/>
    <cellStyle name="1_Book2_DK bo tri lai (chinh thuc)_Hoan chinh KH 2012 Von ho tro co MT 11 4" xfId="12140" xr:uid="{00000000-0005-0000-0000-00000A1E0000}"/>
    <cellStyle name="1_Book2_DK bo tri lai (chinh thuc)_Hoan chinh KH 2012 Von ho tro co MT 12" xfId="12141" xr:uid="{00000000-0005-0000-0000-00000B1E0000}"/>
    <cellStyle name="1_Book2_DK bo tri lai (chinh thuc)_Hoan chinh KH 2012 Von ho tro co MT 12 2" xfId="12142" xr:uid="{00000000-0005-0000-0000-00000C1E0000}"/>
    <cellStyle name="1_Book2_DK bo tri lai (chinh thuc)_Hoan chinh KH 2012 Von ho tro co MT 12 3" xfId="12143" xr:uid="{00000000-0005-0000-0000-00000D1E0000}"/>
    <cellStyle name="1_Book2_DK bo tri lai (chinh thuc)_Hoan chinh KH 2012 Von ho tro co MT 12 4" xfId="12144" xr:uid="{00000000-0005-0000-0000-00000E1E0000}"/>
    <cellStyle name="1_Book2_DK bo tri lai (chinh thuc)_Hoan chinh KH 2012 Von ho tro co MT 13" xfId="12145" xr:uid="{00000000-0005-0000-0000-00000F1E0000}"/>
    <cellStyle name="1_Book2_DK bo tri lai (chinh thuc)_Hoan chinh KH 2012 Von ho tro co MT 13 2" xfId="12146" xr:uid="{00000000-0005-0000-0000-0000101E0000}"/>
    <cellStyle name="1_Book2_DK bo tri lai (chinh thuc)_Hoan chinh KH 2012 Von ho tro co MT 13 3" xfId="12147" xr:uid="{00000000-0005-0000-0000-0000111E0000}"/>
    <cellStyle name="1_Book2_DK bo tri lai (chinh thuc)_Hoan chinh KH 2012 Von ho tro co MT 13 4" xfId="12148" xr:uid="{00000000-0005-0000-0000-0000121E0000}"/>
    <cellStyle name="1_Book2_DK bo tri lai (chinh thuc)_Hoan chinh KH 2012 Von ho tro co MT 14" xfId="12149" xr:uid="{00000000-0005-0000-0000-0000131E0000}"/>
    <cellStyle name="1_Book2_DK bo tri lai (chinh thuc)_Hoan chinh KH 2012 Von ho tro co MT 14 2" xfId="12150" xr:uid="{00000000-0005-0000-0000-0000141E0000}"/>
    <cellStyle name="1_Book2_DK bo tri lai (chinh thuc)_Hoan chinh KH 2012 Von ho tro co MT 14 3" xfId="12151" xr:uid="{00000000-0005-0000-0000-0000151E0000}"/>
    <cellStyle name="1_Book2_DK bo tri lai (chinh thuc)_Hoan chinh KH 2012 Von ho tro co MT 14 4" xfId="12152" xr:uid="{00000000-0005-0000-0000-0000161E0000}"/>
    <cellStyle name="1_Book2_DK bo tri lai (chinh thuc)_Hoan chinh KH 2012 Von ho tro co MT 15" xfId="12153" xr:uid="{00000000-0005-0000-0000-0000171E0000}"/>
    <cellStyle name="1_Book2_DK bo tri lai (chinh thuc)_Hoan chinh KH 2012 Von ho tro co MT 15 2" xfId="12154" xr:uid="{00000000-0005-0000-0000-0000181E0000}"/>
    <cellStyle name="1_Book2_DK bo tri lai (chinh thuc)_Hoan chinh KH 2012 Von ho tro co MT 15 3" xfId="12155" xr:uid="{00000000-0005-0000-0000-0000191E0000}"/>
    <cellStyle name="1_Book2_DK bo tri lai (chinh thuc)_Hoan chinh KH 2012 Von ho tro co MT 15 4" xfId="12156" xr:uid="{00000000-0005-0000-0000-00001A1E0000}"/>
    <cellStyle name="1_Book2_DK bo tri lai (chinh thuc)_Hoan chinh KH 2012 Von ho tro co MT 16" xfId="12157" xr:uid="{00000000-0005-0000-0000-00001B1E0000}"/>
    <cellStyle name="1_Book2_DK bo tri lai (chinh thuc)_Hoan chinh KH 2012 Von ho tro co MT 16 2" xfId="12158" xr:uid="{00000000-0005-0000-0000-00001C1E0000}"/>
    <cellStyle name="1_Book2_DK bo tri lai (chinh thuc)_Hoan chinh KH 2012 Von ho tro co MT 16 3" xfId="12159" xr:uid="{00000000-0005-0000-0000-00001D1E0000}"/>
    <cellStyle name="1_Book2_DK bo tri lai (chinh thuc)_Hoan chinh KH 2012 Von ho tro co MT 16 4" xfId="12160" xr:uid="{00000000-0005-0000-0000-00001E1E0000}"/>
    <cellStyle name="1_Book2_DK bo tri lai (chinh thuc)_Hoan chinh KH 2012 Von ho tro co MT 17" xfId="12161" xr:uid="{00000000-0005-0000-0000-00001F1E0000}"/>
    <cellStyle name="1_Book2_DK bo tri lai (chinh thuc)_Hoan chinh KH 2012 Von ho tro co MT 17 2" xfId="12162" xr:uid="{00000000-0005-0000-0000-0000201E0000}"/>
    <cellStyle name="1_Book2_DK bo tri lai (chinh thuc)_Hoan chinh KH 2012 Von ho tro co MT 17 3" xfId="12163" xr:uid="{00000000-0005-0000-0000-0000211E0000}"/>
    <cellStyle name="1_Book2_DK bo tri lai (chinh thuc)_Hoan chinh KH 2012 Von ho tro co MT 17 4" xfId="12164" xr:uid="{00000000-0005-0000-0000-0000221E0000}"/>
    <cellStyle name="1_Book2_DK bo tri lai (chinh thuc)_Hoan chinh KH 2012 Von ho tro co MT 18" xfId="12165" xr:uid="{00000000-0005-0000-0000-0000231E0000}"/>
    <cellStyle name="1_Book2_DK bo tri lai (chinh thuc)_Hoan chinh KH 2012 Von ho tro co MT 19" xfId="12166" xr:uid="{00000000-0005-0000-0000-0000241E0000}"/>
    <cellStyle name="1_Book2_DK bo tri lai (chinh thuc)_Hoan chinh KH 2012 Von ho tro co MT 2" xfId="12167" xr:uid="{00000000-0005-0000-0000-0000251E0000}"/>
    <cellStyle name="1_Book2_DK bo tri lai (chinh thuc)_Hoan chinh KH 2012 Von ho tro co MT 2 2" xfId="12168" xr:uid="{00000000-0005-0000-0000-0000261E0000}"/>
    <cellStyle name="1_Book2_DK bo tri lai (chinh thuc)_Hoan chinh KH 2012 Von ho tro co MT 2 3" xfId="12169" xr:uid="{00000000-0005-0000-0000-0000271E0000}"/>
    <cellStyle name="1_Book2_DK bo tri lai (chinh thuc)_Hoan chinh KH 2012 Von ho tro co MT 2 4" xfId="12170" xr:uid="{00000000-0005-0000-0000-0000281E0000}"/>
    <cellStyle name="1_Book2_DK bo tri lai (chinh thuc)_Hoan chinh KH 2012 Von ho tro co MT 20" xfId="12171" xr:uid="{00000000-0005-0000-0000-0000291E0000}"/>
    <cellStyle name="1_Book2_DK bo tri lai (chinh thuc)_Hoan chinh KH 2012 Von ho tro co MT 3" xfId="12172" xr:uid="{00000000-0005-0000-0000-00002A1E0000}"/>
    <cellStyle name="1_Book2_DK bo tri lai (chinh thuc)_Hoan chinh KH 2012 Von ho tro co MT 3 2" xfId="12173" xr:uid="{00000000-0005-0000-0000-00002B1E0000}"/>
    <cellStyle name="1_Book2_DK bo tri lai (chinh thuc)_Hoan chinh KH 2012 Von ho tro co MT 3 3" xfId="12174" xr:uid="{00000000-0005-0000-0000-00002C1E0000}"/>
    <cellStyle name="1_Book2_DK bo tri lai (chinh thuc)_Hoan chinh KH 2012 Von ho tro co MT 3 4" xfId="12175" xr:uid="{00000000-0005-0000-0000-00002D1E0000}"/>
    <cellStyle name="1_Book2_DK bo tri lai (chinh thuc)_Hoan chinh KH 2012 Von ho tro co MT 4" xfId="12176" xr:uid="{00000000-0005-0000-0000-00002E1E0000}"/>
    <cellStyle name="1_Book2_DK bo tri lai (chinh thuc)_Hoan chinh KH 2012 Von ho tro co MT 4 2" xfId="12177" xr:uid="{00000000-0005-0000-0000-00002F1E0000}"/>
    <cellStyle name="1_Book2_DK bo tri lai (chinh thuc)_Hoan chinh KH 2012 Von ho tro co MT 4 3" xfId="12178" xr:uid="{00000000-0005-0000-0000-0000301E0000}"/>
    <cellStyle name="1_Book2_DK bo tri lai (chinh thuc)_Hoan chinh KH 2012 Von ho tro co MT 4 4" xfId="12179" xr:uid="{00000000-0005-0000-0000-0000311E0000}"/>
    <cellStyle name="1_Book2_DK bo tri lai (chinh thuc)_Hoan chinh KH 2012 Von ho tro co MT 5" xfId="12180" xr:uid="{00000000-0005-0000-0000-0000321E0000}"/>
    <cellStyle name="1_Book2_DK bo tri lai (chinh thuc)_Hoan chinh KH 2012 Von ho tro co MT 5 2" xfId="12181" xr:uid="{00000000-0005-0000-0000-0000331E0000}"/>
    <cellStyle name="1_Book2_DK bo tri lai (chinh thuc)_Hoan chinh KH 2012 Von ho tro co MT 5 3" xfId="12182" xr:uid="{00000000-0005-0000-0000-0000341E0000}"/>
    <cellStyle name="1_Book2_DK bo tri lai (chinh thuc)_Hoan chinh KH 2012 Von ho tro co MT 5 4" xfId="12183" xr:uid="{00000000-0005-0000-0000-0000351E0000}"/>
    <cellStyle name="1_Book2_DK bo tri lai (chinh thuc)_Hoan chinh KH 2012 Von ho tro co MT 6" xfId="12184" xr:uid="{00000000-0005-0000-0000-0000361E0000}"/>
    <cellStyle name="1_Book2_DK bo tri lai (chinh thuc)_Hoan chinh KH 2012 Von ho tro co MT 6 2" xfId="12185" xr:uid="{00000000-0005-0000-0000-0000371E0000}"/>
    <cellStyle name="1_Book2_DK bo tri lai (chinh thuc)_Hoan chinh KH 2012 Von ho tro co MT 6 3" xfId="12186" xr:uid="{00000000-0005-0000-0000-0000381E0000}"/>
    <cellStyle name="1_Book2_DK bo tri lai (chinh thuc)_Hoan chinh KH 2012 Von ho tro co MT 6 4" xfId="12187" xr:uid="{00000000-0005-0000-0000-0000391E0000}"/>
    <cellStyle name="1_Book2_DK bo tri lai (chinh thuc)_Hoan chinh KH 2012 Von ho tro co MT 7" xfId="12188" xr:uid="{00000000-0005-0000-0000-00003A1E0000}"/>
    <cellStyle name="1_Book2_DK bo tri lai (chinh thuc)_Hoan chinh KH 2012 Von ho tro co MT 7 2" xfId="12189" xr:uid="{00000000-0005-0000-0000-00003B1E0000}"/>
    <cellStyle name="1_Book2_DK bo tri lai (chinh thuc)_Hoan chinh KH 2012 Von ho tro co MT 7 3" xfId="12190" xr:uid="{00000000-0005-0000-0000-00003C1E0000}"/>
    <cellStyle name="1_Book2_DK bo tri lai (chinh thuc)_Hoan chinh KH 2012 Von ho tro co MT 7 4" xfId="12191" xr:uid="{00000000-0005-0000-0000-00003D1E0000}"/>
    <cellStyle name="1_Book2_DK bo tri lai (chinh thuc)_Hoan chinh KH 2012 Von ho tro co MT 8" xfId="12192" xr:uid="{00000000-0005-0000-0000-00003E1E0000}"/>
    <cellStyle name="1_Book2_DK bo tri lai (chinh thuc)_Hoan chinh KH 2012 Von ho tro co MT 8 2" xfId="12193" xr:uid="{00000000-0005-0000-0000-00003F1E0000}"/>
    <cellStyle name="1_Book2_DK bo tri lai (chinh thuc)_Hoan chinh KH 2012 Von ho tro co MT 8 3" xfId="12194" xr:uid="{00000000-0005-0000-0000-0000401E0000}"/>
    <cellStyle name="1_Book2_DK bo tri lai (chinh thuc)_Hoan chinh KH 2012 Von ho tro co MT 8 4" xfId="12195" xr:uid="{00000000-0005-0000-0000-0000411E0000}"/>
    <cellStyle name="1_Book2_DK bo tri lai (chinh thuc)_Hoan chinh KH 2012 Von ho tro co MT 9" xfId="12196" xr:uid="{00000000-0005-0000-0000-0000421E0000}"/>
    <cellStyle name="1_Book2_DK bo tri lai (chinh thuc)_Hoan chinh KH 2012 Von ho tro co MT 9 2" xfId="12197" xr:uid="{00000000-0005-0000-0000-0000431E0000}"/>
    <cellStyle name="1_Book2_DK bo tri lai (chinh thuc)_Hoan chinh KH 2012 Von ho tro co MT 9 3" xfId="12198" xr:uid="{00000000-0005-0000-0000-0000441E0000}"/>
    <cellStyle name="1_Book2_DK bo tri lai (chinh thuc)_Hoan chinh KH 2012 Von ho tro co MT 9 4" xfId="12199" xr:uid="{00000000-0005-0000-0000-0000451E0000}"/>
    <cellStyle name="1_Book2_DK bo tri lai (chinh thuc)_Hoan chinh KH 2012 Von ho tro co MT_Bao cao giai ngan quy I" xfId="12200" xr:uid="{00000000-0005-0000-0000-0000461E0000}"/>
    <cellStyle name="1_Book2_DK bo tri lai (chinh thuc)_Hoan chinh KH 2012 Von ho tro co MT_Bao cao giai ngan quy I 2" xfId="12201" xr:uid="{00000000-0005-0000-0000-0000471E0000}"/>
    <cellStyle name="1_Book2_DK bo tri lai (chinh thuc)_Hoan chinh KH 2012 Von ho tro co MT_Bao cao giai ngan quy I 2 2" xfId="12202" xr:uid="{00000000-0005-0000-0000-0000481E0000}"/>
    <cellStyle name="1_Book2_DK bo tri lai (chinh thuc)_Hoan chinh KH 2012 Von ho tro co MT_Bao cao giai ngan quy I 2 3" xfId="12203" xr:uid="{00000000-0005-0000-0000-0000491E0000}"/>
    <cellStyle name="1_Book2_DK bo tri lai (chinh thuc)_Hoan chinh KH 2012 Von ho tro co MT_Bao cao giai ngan quy I 2 4" xfId="12204" xr:uid="{00000000-0005-0000-0000-00004A1E0000}"/>
    <cellStyle name="1_Book2_DK bo tri lai (chinh thuc)_Hoan chinh KH 2012 Von ho tro co MT_Bao cao giai ngan quy I 3" xfId="12205" xr:uid="{00000000-0005-0000-0000-00004B1E0000}"/>
    <cellStyle name="1_Book2_DK bo tri lai (chinh thuc)_Hoan chinh KH 2012 Von ho tro co MT_Bao cao giai ngan quy I 3 2" xfId="12206" xr:uid="{00000000-0005-0000-0000-00004C1E0000}"/>
    <cellStyle name="1_Book2_DK bo tri lai (chinh thuc)_Hoan chinh KH 2012 Von ho tro co MT_Bao cao giai ngan quy I 3 3" xfId="12207" xr:uid="{00000000-0005-0000-0000-00004D1E0000}"/>
    <cellStyle name="1_Book2_DK bo tri lai (chinh thuc)_Hoan chinh KH 2012 Von ho tro co MT_Bao cao giai ngan quy I 3 4" xfId="12208" xr:uid="{00000000-0005-0000-0000-00004E1E0000}"/>
    <cellStyle name="1_Book2_DK bo tri lai (chinh thuc)_Hoan chinh KH 2012 Von ho tro co MT_Bao cao giai ngan quy I 4" xfId="12209" xr:uid="{00000000-0005-0000-0000-00004F1E0000}"/>
    <cellStyle name="1_Book2_DK bo tri lai (chinh thuc)_Hoan chinh KH 2012 Von ho tro co MT_Bao cao giai ngan quy I 5" xfId="12210" xr:uid="{00000000-0005-0000-0000-0000501E0000}"/>
    <cellStyle name="1_Book2_DK bo tri lai (chinh thuc)_Hoan chinh KH 2012 Von ho tro co MT_Bao cao giai ngan quy I 6" xfId="12211" xr:uid="{00000000-0005-0000-0000-0000511E0000}"/>
    <cellStyle name="1_Book2_DK bo tri lai (chinh thuc)_Hoan chinh KH 2012 Von ho tro co MT_BC von DTPT 6 thang 2012" xfId="12212" xr:uid="{00000000-0005-0000-0000-0000521E0000}"/>
    <cellStyle name="1_Book2_DK bo tri lai (chinh thuc)_Hoan chinh KH 2012 Von ho tro co MT_BC von DTPT 6 thang 2012 2" xfId="12213" xr:uid="{00000000-0005-0000-0000-0000531E0000}"/>
    <cellStyle name="1_Book2_DK bo tri lai (chinh thuc)_Hoan chinh KH 2012 Von ho tro co MT_BC von DTPT 6 thang 2012 2 2" xfId="12214" xr:uid="{00000000-0005-0000-0000-0000541E0000}"/>
    <cellStyle name="1_Book2_DK bo tri lai (chinh thuc)_Hoan chinh KH 2012 Von ho tro co MT_BC von DTPT 6 thang 2012 2 3" xfId="12215" xr:uid="{00000000-0005-0000-0000-0000551E0000}"/>
    <cellStyle name="1_Book2_DK bo tri lai (chinh thuc)_Hoan chinh KH 2012 Von ho tro co MT_BC von DTPT 6 thang 2012 2 4" xfId="12216" xr:uid="{00000000-0005-0000-0000-0000561E0000}"/>
    <cellStyle name="1_Book2_DK bo tri lai (chinh thuc)_Hoan chinh KH 2012 Von ho tro co MT_BC von DTPT 6 thang 2012 3" xfId="12217" xr:uid="{00000000-0005-0000-0000-0000571E0000}"/>
    <cellStyle name="1_Book2_DK bo tri lai (chinh thuc)_Hoan chinh KH 2012 Von ho tro co MT_BC von DTPT 6 thang 2012 3 2" xfId="12218" xr:uid="{00000000-0005-0000-0000-0000581E0000}"/>
    <cellStyle name="1_Book2_DK bo tri lai (chinh thuc)_Hoan chinh KH 2012 Von ho tro co MT_BC von DTPT 6 thang 2012 3 3" xfId="12219" xr:uid="{00000000-0005-0000-0000-0000591E0000}"/>
    <cellStyle name="1_Book2_DK bo tri lai (chinh thuc)_Hoan chinh KH 2012 Von ho tro co MT_BC von DTPT 6 thang 2012 3 4" xfId="12220" xr:uid="{00000000-0005-0000-0000-00005A1E0000}"/>
    <cellStyle name="1_Book2_DK bo tri lai (chinh thuc)_Hoan chinh KH 2012 Von ho tro co MT_BC von DTPT 6 thang 2012 4" xfId="12221" xr:uid="{00000000-0005-0000-0000-00005B1E0000}"/>
    <cellStyle name="1_Book2_DK bo tri lai (chinh thuc)_Hoan chinh KH 2012 Von ho tro co MT_BC von DTPT 6 thang 2012 5" xfId="12222" xr:uid="{00000000-0005-0000-0000-00005C1E0000}"/>
    <cellStyle name="1_Book2_DK bo tri lai (chinh thuc)_Hoan chinh KH 2012 Von ho tro co MT_BC von DTPT 6 thang 2012 6" xfId="12223" xr:uid="{00000000-0005-0000-0000-00005D1E0000}"/>
    <cellStyle name="1_Book2_DK bo tri lai (chinh thuc)_Hoan chinh KH 2012 Von ho tro co MT_Bieu du thao QD von ho tro co MT" xfId="12224" xr:uid="{00000000-0005-0000-0000-00005E1E0000}"/>
    <cellStyle name="1_Book2_DK bo tri lai (chinh thuc)_Hoan chinh KH 2012 Von ho tro co MT_Bieu du thao QD von ho tro co MT 2" xfId="12225" xr:uid="{00000000-0005-0000-0000-00005F1E0000}"/>
    <cellStyle name="1_Book2_DK bo tri lai (chinh thuc)_Hoan chinh KH 2012 Von ho tro co MT_Bieu du thao QD von ho tro co MT 2 2" xfId="12226" xr:uid="{00000000-0005-0000-0000-0000601E0000}"/>
    <cellStyle name="1_Book2_DK bo tri lai (chinh thuc)_Hoan chinh KH 2012 Von ho tro co MT_Bieu du thao QD von ho tro co MT 2 3" xfId="12227" xr:uid="{00000000-0005-0000-0000-0000611E0000}"/>
    <cellStyle name="1_Book2_DK bo tri lai (chinh thuc)_Hoan chinh KH 2012 Von ho tro co MT_Bieu du thao QD von ho tro co MT 2 4" xfId="12228" xr:uid="{00000000-0005-0000-0000-0000621E0000}"/>
    <cellStyle name="1_Book2_DK bo tri lai (chinh thuc)_Hoan chinh KH 2012 Von ho tro co MT_Bieu du thao QD von ho tro co MT 3" xfId="12229" xr:uid="{00000000-0005-0000-0000-0000631E0000}"/>
    <cellStyle name="1_Book2_DK bo tri lai (chinh thuc)_Hoan chinh KH 2012 Von ho tro co MT_Bieu du thao QD von ho tro co MT 3 2" xfId="12230" xr:uid="{00000000-0005-0000-0000-0000641E0000}"/>
    <cellStyle name="1_Book2_DK bo tri lai (chinh thuc)_Hoan chinh KH 2012 Von ho tro co MT_Bieu du thao QD von ho tro co MT 3 3" xfId="12231" xr:uid="{00000000-0005-0000-0000-0000651E0000}"/>
    <cellStyle name="1_Book2_DK bo tri lai (chinh thuc)_Hoan chinh KH 2012 Von ho tro co MT_Bieu du thao QD von ho tro co MT 3 4" xfId="12232" xr:uid="{00000000-0005-0000-0000-0000661E0000}"/>
    <cellStyle name="1_Book2_DK bo tri lai (chinh thuc)_Hoan chinh KH 2012 Von ho tro co MT_Bieu du thao QD von ho tro co MT 4" xfId="12233" xr:uid="{00000000-0005-0000-0000-0000671E0000}"/>
    <cellStyle name="1_Book2_DK bo tri lai (chinh thuc)_Hoan chinh KH 2012 Von ho tro co MT_Bieu du thao QD von ho tro co MT 5" xfId="12234" xr:uid="{00000000-0005-0000-0000-0000681E0000}"/>
    <cellStyle name="1_Book2_DK bo tri lai (chinh thuc)_Hoan chinh KH 2012 Von ho tro co MT_Bieu du thao QD von ho tro co MT 6" xfId="12235" xr:uid="{00000000-0005-0000-0000-0000691E0000}"/>
    <cellStyle name="1_Book2_DK bo tri lai (chinh thuc)_Hoan chinh KH 2012 Von ho tro co MT_Ke hoach 2012 theo doi (giai ngan 30.6.12)" xfId="12236" xr:uid="{00000000-0005-0000-0000-00006A1E0000}"/>
    <cellStyle name="1_Book2_DK bo tri lai (chinh thuc)_Hoan chinh KH 2012 Von ho tro co MT_Ke hoach 2012 theo doi (giai ngan 30.6.12) 2" xfId="12237" xr:uid="{00000000-0005-0000-0000-00006B1E0000}"/>
    <cellStyle name="1_Book2_DK bo tri lai (chinh thuc)_Hoan chinh KH 2012 Von ho tro co MT_Ke hoach 2012 theo doi (giai ngan 30.6.12) 2 2" xfId="12238" xr:uid="{00000000-0005-0000-0000-00006C1E0000}"/>
    <cellStyle name="1_Book2_DK bo tri lai (chinh thuc)_Hoan chinh KH 2012 Von ho tro co MT_Ke hoach 2012 theo doi (giai ngan 30.6.12) 2 3" xfId="12239" xr:uid="{00000000-0005-0000-0000-00006D1E0000}"/>
    <cellStyle name="1_Book2_DK bo tri lai (chinh thuc)_Hoan chinh KH 2012 Von ho tro co MT_Ke hoach 2012 theo doi (giai ngan 30.6.12) 2 4" xfId="12240" xr:uid="{00000000-0005-0000-0000-00006E1E0000}"/>
    <cellStyle name="1_Book2_DK bo tri lai (chinh thuc)_Hoan chinh KH 2012 Von ho tro co MT_Ke hoach 2012 theo doi (giai ngan 30.6.12) 3" xfId="12241" xr:uid="{00000000-0005-0000-0000-00006F1E0000}"/>
    <cellStyle name="1_Book2_DK bo tri lai (chinh thuc)_Hoan chinh KH 2012 Von ho tro co MT_Ke hoach 2012 theo doi (giai ngan 30.6.12) 3 2" xfId="12242" xr:uid="{00000000-0005-0000-0000-0000701E0000}"/>
    <cellStyle name="1_Book2_DK bo tri lai (chinh thuc)_Hoan chinh KH 2012 Von ho tro co MT_Ke hoach 2012 theo doi (giai ngan 30.6.12) 3 3" xfId="12243" xr:uid="{00000000-0005-0000-0000-0000711E0000}"/>
    <cellStyle name="1_Book2_DK bo tri lai (chinh thuc)_Hoan chinh KH 2012 Von ho tro co MT_Ke hoach 2012 theo doi (giai ngan 30.6.12) 3 4" xfId="12244" xr:uid="{00000000-0005-0000-0000-0000721E0000}"/>
    <cellStyle name="1_Book2_DK bo tri lai (chinh thuc)_Hoan chinh KH 2012 Von ho tro co MT_Ke hoach 2012 theo doi (giai ngan 30.6.12) 4" xfId="12245" xr:uid="{00000000-0005-0000-0000-0000731E0000}"/>
    <cellStyle name="1_Book2_DK bo tri lai (chinh thuc)_Hoan chinh KH 2012 Von ho tro co MT_Ke hoach 2012 theo doi (giai ngan 30.6.12) 5" xfId="12246" xr:uid="{00000000-0005-0000-0000-0000741E0000}"/>
    <cellStyle name="1_Book2_DK bo tri lai (chinh thuc)_Hoan chinh KH 2012 Von ho tro co MT_Ke hoach 2012 theo doi (giai ngan 30.6.12) 6" xfId="12247" xr:uid="{00000000-0005-0000-0000-0000751E0000}"/>
    <cellStyle name="1_Book2_DK bo tri lai (chinh thuc)_Ke hoach 2012 (theo doi)" xfId="12248" xr:uid="{00000000-0005-0000-0000-0000761E0000}"/>
    <cellStyle name="1_Book2_DK bo tri lai (chinh thuc)_Ke hoach 2012 (theo doi) 2" xfId="12249" xr:uid="{00000000-0005-0000-0000-0000771E0000}"/>
    <cellStyle name="1_Book2_DK bo tri lai (chinh thuc)_Ke hoach 2012 (theo doi) 2 2" xfId="12250" xr:uid="{00000000-0005-0000-0000-0000781E0000}"/>
    <cellStyle name="1_Book2_DK bo tri lai (chinh thuc)_Ke hoach 2012 (theo doi) 2 3" xfId="12251" xr:uid="{00000000-0005-0000-0000-0000791E0000}"/>
    <cellStyle name="1_Book2_DK bo tri lai (chinh thuc)_Ke hoach 2012 (theo doi) 2 4" xfId="12252" xr:uid="{00000000-0005-0000-0000-00007A1E0000}"/>
    <cellStyle name="1_Book2_DK bo tri lai (chinh thuc)_Ke hoach 2012 (theo doi) 3" xfId="12253" xr:uid="{00000000-0005-0000-0000-00007B1E0000}"/>
    <cellStyle name="1_Book2_DK bo tri lai (chinh thuc)_Ke hoach 2012 (theo doi) 3 2" xfId="12254" xr:uid="{00000000-0005-0000-0000-00007C1E0000}"/>
    <cellStyle name="1_Book2_DK bo tri lai (chinh thuc)_Ke hoach 2012 (theo doi) 3 3" xfId="12255" xr:uid="{00000000-0005-0000-0000-00007D1E0000}"/>
    <cellStyle name="1_Book2_DK bo tri lai (chinh thuc)_Ke hoach 2012 (theo doi) 3 4" xfId="12256" xr:uid="{00000000-0005-0000-0000-00007E1E0000}"/>
    <cellStyle name="1_Book2_DK bo tri lai (chinh thuc)_Ke hoach 2012 (theo doi) 4" xfId="12257" xr:uid="{00000000-0005-0000-0000-00007F1E0000}"/>
    <cellStyle name="1_Book2_DK bo tri lai (chinh thuc)_Ke hoach 2012 (theo doi) 5" xfId="12258" xr:uid="{00000000-0005-0000-0000-0000801E0000}"/>
    <cellStyle name="1_Book2_DK bo tri lai (chinh thuc)_Ke hoach 2012 (theo doi) 6" xfId="12259" xr:uid="{00000000-0005-0000-0000-0000811E0000}"/>
    <cellStyle name="1_Book2_DK bo tri lai (chinh thuc)_Ke hoach 2012 theo doi (giai ngan 30.6.12)" xfId="12260" xr:uid="{00000000-0005-0000-0000-0000821E0000}"/>
    <cellStyle name="1_Book2_DK bo tri lai (chinh thuc)_Ke hoach 2012 theo doi (giai ngan 30.6.12) 2" xfId="12261" xr:uid="{00000000-0005-0000-0000-0000831E0000}"/>
    <cellStyle name="1_Book2_DK bo tri lai (chinh thuc)_Ke hoach 2012 theo doi (giai ngan 30.6.12) 2 2" xfId="12262" xr:uid="{00000000-0005-0000-0000-0000841E0000}"/>
    <cellStyle name="1_Book2_DK bo tri lai (chinh thuc)_Ke hoach 2012 theo doi (giai ngan 30.6.12) 2 3" xfId="12263" xr:uid="{00000000-0005-0000-0000-0000851E0000}"/>
    <cellStyle name="1_Book2_DK bo tri lai (chinh thuc)_Ke hoach 2012 theo doi (giai ngan 30.6.12) 2 4" xfId="12264" xr:uid="{00000000-0005-0000-0000-0000861E0000}"/>
    <cellStyle name="1_Book2_DK bo tri lai (chinh thuc)_Ke hoach 2012 theo doi (giai ngan 30.6.12) 3" xfId="12265" xr:uid="{00000000-0005-0000-0000-0000871E0000}"/>
    <cellStyle name="1_Book2_DK bo tri lai (chinh thuc)_Ke hoach 2012 theo doi (giai ngan 30.6.12) 3 2" xfId="12266" xr:uid="{00000000-0005-0000-0000-0000881E0000}"/>
    <cellStyle name="1_Book2_DK bo tri lai (chinh thuc)_Ke hoach 2012 theo doi (giai ngan 30.6.12) 3 3" xfId="12267" xr:uid="{00000000-0005-0000-0000-0000891E0000}"/>
    <cellStyle name="1_Book2_DK bo tri lai (chinh thuc)_Ke hoach 2012 theo doi (giai ngan 30.6.12) 3 4" xfId="12268" xr:uid="{00000000-0005-0000-0000-00008A1E0000}"/>
    <cellStyle name="1_Book2_DK bo tri lai (chinh thuc)_Ke hoach 2012 theo doi (giai ngan 30.6.12) 4" xfId="12269" xr:uid="{00000000-0005-0000-0000-00008B1E0000}"/>
    <cellStyle name="1_Book2_DK bo tri lai (chinh thuc)_Ke hoach 2012 theo doi (giai ngan 30.6.12) 5" xfId="12270" xr:uid="{00000000-0005-0000-0000-00008C1E0000}"/>
    <cellStyle name="1_Book2_DK bo tri lai (chinh thuc)_Ke hoach 2012 theo doi (giai ngan 30.6.12) 6" xfId="12271" xr:uid="{00000000-0005-0000-0000-00008D1E0000}"/>
    <cellStyle name="1_Book2_Ke hoach 2010 (theo doi)" xfId="12272" xr:uid="{00000000-0005-0000-0000-00008E1E0000}"/>
    <cellStyle name="1_Book2_Ke hoach 2010 (theo doi) 2" xfId="12273" xr:uid="{00000000-0005-0000-0000-00008F1E0000}"/>
    <cellStyle name="1_Book2_Ke hoach 2010 (theo doi) 2 2" xfId="12274" xr:uid="{00000000-0005-0000-0000-0000901E0000}"/>
    <cellStyle name="1_Book2_Ke hoach 2010 (theo doi) 2 3" xfId="12275" xr:uid="{00000000-0005-0000-0000-0000911E0000}"/>
    <cellStyle name="1_Book2_Ke hoach 2010 (theo doi) 2 4" xfId="12276" xr:uid="{00000000-0005-0000-0000-0000921E0000}"/>
    <cellStyle name="1_Book2_Ke hoach 2010 (theo doi) 3" xfId="12277" xr:uid="{00000000-0005-0000-0000-0000931E0000}"/>
    <cellStyle name="1_Book2_Ke hoach 2010 (theo doi) 4" xfId="12278" xr:uid="{00000000-0005-0000-0000-0000941E0000}"/>
    <cellStyle name="1_Book2_Ke hoach 2010 (theo doi) 5" xfId="12279" xr:uid="{00000000-0005-0000-0000-0000951E0000}"/>
    <cellStyle name="1_Book2_Ke hoach 2010 (theo doi)_BC von DTPT 6 thang 2012" xfId="12280" xr:uid="{00000000-0005-0000-0000-0000961E0000}"/>
    <cellStyle name="1_Book2_Ke hoach 2010 (theo doi)_BC von DTPT 6 thang 2012 2" xfId="12281" xr:uid="{00000000-0005-0000-0000-0000971E0000}"/>
    <cellStyle name="1_Book2_Ke hoach 2010 (theo doi)_BC von DTPT 6 thang 2012 2 2" xfId="12282" xr:uid="{00000000-0005-0000-0000-0000981E0000}"/>
    <cellStyle name="1_Book2_Ke hoach 2010 (theo doi)_BC von DTPT 6 thang 2012 2 3" xfId="12283" xr:uid="{00000000-0005-0000-0000-0000991E0000}"/>
    <cellStyle name="1_Book2_Ke hoach 2010 (theo doi)_BC von DTPT 6 thang 2012 2 4" xfId="12284" xr:uid="{00000000-0005-0000-0000-00009A1E0000}"/>
    <cellStyle name="1_Book2_Ke hoach 2010 (theo doi)_BC von DTPT 6 thang 2012 3" xfId="12285" xr:uid="{00000000-0005-0000-0000-00009B1E0000}"/>
    <cellStyle name="1_Book2_Ke hoach 2010 (theo doi)_BC von DTPT 6 thang 2012 4" xfId="12286" xr:uid="{00000000-0005-0000-0000-00009C1E0000}"/>
    <cellStyle name="1_Book2_Ke hoach 2010 (theo doi)_BC von DTPT 6 thang 2012 5" xfId="12287" xr:uid="{00000000-0005-0000-0000-00009D1E0000}"/>
    <cellStyle name="1_Book2_Ke hoach 2010 (theo doi)_Bieu du thao QD von ho tro co MT" xfId="12288" xr:uid="{00000000-0005-0000-0000-00009E1E0000}"/>
    <cellStyle name="1_Book2_Ke hoach 2010 (theo doi)_Bieu du thao QD von ho tro co MT 2" xfId="12289" xr:uid="{00000000-0005-0000-0000-00009F1E0000}"/>
    <cellStyle name="1_Book2_Ke hoach 2010 (theo doi)_Bieu du thao QD von ho tro co MT 2 2" xfId="12290" xr:uid="{00000000-0005-0000-0000-0000A01E0000}"/>
    <cellStyle name="1_Book2_Ke hoach 2010 (theo doi)_Bieu du thao QD von ho tro co MT 2 3" xfId="12291" xr:uid="{00000000-0005-0000-0000-0000A11E0000}"/>
    <cellStyle name="1_Book2_Ke hoach 2010 (theo doi)_Bieu du thao QD von ho tro co MT 2 4" xfId="12292" xr:uid="{00000000-0005-0000-0000-0000A21E0000}"/>
    <cellStyle name="1_Book2_Ke hoach 2010 (theo doi)_Bieu du thao QD von ho tro co MT 3" xfId="12293" xr:uid="{00000000-0005-0000-0000-0000A31E0000}"/>
    <cellStyle name="1_Book2_Ke hoach 2010 (theo doi)_Bieu du thao QD von ho tro co MT 4" xfId="12294" xr:uid="{00000000-0005-0000-0000-0000A41E0000}"/>
    <cellStyle name="1_Book2_Ke hoach 2010 (theo doi)_Bieu du thao QD von ho tro co MT 5" xfId="12295" xr:uid="{00000000-0005-0000-0000-0000A51E0000}"/>
    <cellStyle name="1_Book2_Ke hoach 2010 (theo doi)_Ke hoach 2012 (theo doi)" xfId="12296" xr:uid="{00000000-0005-0000-0000-0000A61E0000}"/>
    <cellStyle name="1_Book2_Ke hoach 2010 (theo doi)_Ke hoach 2012 (theo doi) 2" xfId="12297" xr:uid="{00000000-0005-0000-0000-0000A71E0000}"/>
    <cellStyle name="1_Book2_Ke hoach 2010 (theo doi)_Ke hoach 2012 (theo doi) 2 2" xfId="12298" xr:uid="{00000000-0005-0000-0000-0000A81E0000}"/>
    <cellStyle name="1_Book2_Ke hoach 2010 (theo doi)_Ke hoach 2012 (theo doi) 2 3" xfId="12299" xr:uid="{00000000-0005-0000-0000-0000A91E0000}"/>
    <cellStyle name="1_Book2_Ke hoach 2010 (theo doi)_Ke hoach 2012 (theo doi) 2 4" xfId="12300" xr:uid="{00000000-0005-0000-0000-0000AA1E0000}"/>
    <cellStyle name="1_Book2_Ke hoach 2010 (theo doi)_Ke hoach 2012 (theo doi) 3" xfId="12301" xr:uid="{00000000-0005-0000-0000-0000AB1E0000}"/>
    <cellStyle name="1_Book2_Ke hoach 2010 (theo doi)_Ke hoach 2012 (theo doi) 4" xfId="12302" xr:uid="{00000000-0005-0000-0000-0000AC1E0000}"/>
    <cellStyle name="1_Book2_Ke hoach 2010 (theo doi)_Ke hoach 2012 (theo doi) 5" xfId="12303" xr:uid="{00000000-0005-0000-0000-0000AD1E0000}"/>
    <cellStyle name="1_Book2_Ke hoach 2010 (theo doi)_Ke hoach 2012 theo doi (giai ngan 30.6.12)" xfId="12304" xr:uid="{00000000-0005-0000-0000-0000AE1E0000}"/>
    <cellStyle name="1_Book2_Ke hoach 2010 (theo doi)_Ke hoach 2012 theo doi (giai ngan 30.6.12) 2" xfId="12305" xr:uid="{00000000-0005-0000-0000-0000AF1E0000}"/>
    <cellStyle name="1_Book2_Ke hoach 2010 (theo doi)_Ke hoach 2012 theo doi (giai ngan 30.6.12) 2 2" xfId="12306" xr:uid="{00000000-0005-0000-0000-0000B01E0000}"/>
    <cellStyle name="1_Book2_Ke hoach 2010 (theo doi)_Ke hoach 2012 theo doi (giai ngan 30.6.12) 2 3" xfId="12307" xr:uid="{00000000-0005-0000-0000-0000B11E0000}"/>
    <cellStyle name="1_Book2_Ke hoach 2010 (theo doi)_Ke hoach 2012 theo doi (giai ngan 30.6.12) 2 4" xfId="12308" xr:uid="{00000000-0005-0000-0000-0000B21E0000}"/>
    <cellStyle name="1_Book2_Ke hoach 2010 (theo doi)_Ke hoach 2012 theo doi (giai ngan 30.6.12) 3" xfId="12309" xr:uid="{00000000-0005-0000-0000-0000B31E0000}"/>
    <cellStyle name="1_Book2_Ke hoach 2010 (theo doi)_Ke hoach 2012 theo doi (giai ngan 30.6.12) 4" xfId="12310" xr:uid="{00000000-0005-0000-0000-0000B41E0000}"/>
    <cellStyle name="1_Book2_Ke hoach 2010 (theo doi)_Ke hoach 2012 theo doi (giai ngan 30.6.12) 5" xfId="12311" xr:uid="{00000000-0005-0000-0000-0000B51E0000}"/>
    <cellStyle name="1_Book2_Ke hoach 2012 (theo doi)" xfId="12312" xr:uid="{00000000-0005-0000-0000-0000B61E0000}"/>
    <cellStyle name="1_Book2_Ke hoach 2012 (theo doi) 2" xfId="12313" xr:uid="{00000000-0005-0000-0000-0000B71E0000}"/>
    <cellStyle name="1_Book2_Ke hoach 2012 (theo doi) 2 2" xfId="12314" xr:uid="{00000000-0005-0000-0000-0000B81E0000}"/>
    <cellStyle name="1_Book2_Ke hoach 2012 (theo doi) 2 3" xfId="12315" xr:uid="{00000000-0005-0000-0000-0000B91E0000}"/>
    <cellStyle name="1_Book2_Ke hoach 2012 (theo doi) 2 4" xfId="12316" xr:uid="{00000000-0005-0000-0000-0000BA1E0000}"/>
    <cellStyle name="1_Book2_Ke hoach 2012 (theo doi) 3" xfId="12317" xr:uid="{00000000-0005-0000-0000-0000BB1E0000}"/>
    <cellStyle name="1_Book2_Ke hoach 2012 (theo doi) 4" xfId="12318" xr:uid="{00000000-0005-0000-0000-0000BC1E0000}"/>
    <cellStyle name="1_Book2_Ke hoach 2012 (theo doi) 5" xfId="12319" xr:uid="{00000000-0005-0000-0000-0000BD1E0000}"/>
    <cellStyle name="1_Book2_Ke hoach 2012 theo doi (giai ngan 30.6.12)" xfId="12320" xr:uid="{00000000-0005-0000-0000-0000BE1E0000}"/>
    <cellStyle name="1_Book2_Ke hoach 2012 theo doi (giai ngan 30.6.12) 2" xfId="12321" xr:uid="{00000000-0005-0000-0000-0000BF1E0000}"/>
    <cellStyle name="1_Book2_Ke hoach 2012 theo doi (giai ngan 30.6.12) 2 2" xfId="12322" xr:uid="{00000000-0005-0000-0000-0000C01E0000}"/>
    <cellStyle name="1_Book2_Ke hoach 2012 theo doi (giai ngan 30.6.12) 2 3" xfId="12323" xr:uid="{00000000-0005-0000-0000-0000C11E0000}"/>
    <cellStyle name="1_Book2_Ke hoach 2012 theo doi (giai ngan 30.6.12) 2 4" xfId="12324" xr:uid="{00000000-0005-0000-0000-0000C21E0000}"/>
    <cellStyle name="1_Book2_Ke hoach 2012 theo doi (giai ngan 30.6.12) 3" xfId="12325" xr:uid="{00000000-0005-0000-0000-0000C31E0000}"/>
    <cellStyle name="1_Book2_Ke hoach 2012 theo doi (giai ngan 30.6.12) 4" xfId="12326" xr:uid="{00000000-0005-0000-0000-0000C41E0000}"/>
    <cellStyle name="1_Book2_Ke hoach 2012 theo doi (giai ngan 30.6.12) 5" xfId="12327" xr:uid="{00000000-0005-0000-0000-0000C51E0000}"/>
    <cellStyle name="1_Book2_Ke hoach nam 2013 nguon MT(theo doi) den 31-5-13" xfId="12328" xr:uid="{00000000-0005-0000-0000-0000C61E0000}"/>
    <cellStyle name="1_Book2_Ke hoach nam 2013 nguon MT(theo doi) den 31-5-13 2" xfId="12329" xr:uid="{00000000-0005-0000-0000-0000C71E0000}"/>
    <cellStyle name="1_Book2_Ke hoach nam 2013 nguon MT(theo doi) den 31-5-13 2 2" xfId="12330" xr:uid="{00000000-0005-0000-0000-0000C81E0000}"/>
    <cellStyle name="1_Book2_Ke hoach nam 2013 nguon MT(theo doi) den 31-5-13 2 3" xfId="12331" xr:uid="{00000000-0005-0000-0000-0000C91E0000}"/>
    <cellStyle name="1_Book2_Ke hoach nam 2013 nguon MT(theo doi) den 31-5-13 2 4" xfId="12332" xr:uid="{00000000-0005-0000-0000-0000CA1E0000}"/>
    <cellStyle name="1_Book2_Ke hoach nam 2013 nguon MT(theo doi) den 31-5-13 3" xfId="12333" xr:uid="{00000000-0005-0000-0000-0000CB1E0000}"/>
    <cellStyle name="1_Book2_Ke hoach nam 2013 nguon MT(theo doi) den 31-5-13 4" xfId="12334" xr:uid="{00000000-0005-0000-0000-0000CC1E0000}"/>
    <cellStyle name="1_Book2_Ke hoach nam 2013 nguon MT(theo doi) den 31-5-13 5" xfId="12335" xr:uid="{00000000-0005-0000-0000-0000CD1E0000}"/>
    <cellStyle name="1_Book2_pvhung.skhdt 20117113152041 Danh muc cong trinh trong diem" xfId="12336" xr:uid="{00000000-0005-0000-0000-0000CE1E0000}"/>
    <cellStyle name="1_Book2_pvhung.skhdt 20117113152041 Danh muc cong trinh trong diem 2" xfId="12337" xr:uid="{00000000-0005-0000-0000-0000CF1E0000}"/>
    <cellStyle name="1_Book2_pvhung.skhdt 20117113152041 Danh muc cong trinh trong diem 2 2" xfId="12338" xr:uid="{00000000-0005-0000-0000-0000D01E0000}"/>
    <cellStyle name="1_Book2_pvhung.skhdt 20117113152041 Danh muc cong trinh trong diem 2 2 2" xfId="12339" xr:uid="{00000000-0005-0000-0000-0000D11E0000}"/>
    <cellStyle name="1_Book2_pvhung.skhdt 20117113152041 Danh muc cong trinh trong diem 2 2 3" xfId="12340" xr:uid="{00000000-0005-0000-0000-0000D21E0000}"/>
    <cellStyle name="1_Book2_pvhung.skhdt 20117113152041 Danh muc cong trinh trong diem 2 2 4" xfId="12341" xr:uid="{00000000-0005-0000-0000-0000D31E0000}"/>
    <cellStyle name="1_Book2_pvhung.skhdt 20117113152041 Danh muc cong trinh trong diem 2 3" xfId="12342" xr:uid="{00000000-0005-0000-0000-0000D41E0000}"/>
    <cellStyle name="1_Book2_pvhung.skhdt 20117113152041 Danh muc cong trinh trong diem 2 4" xfId="12343" xr:uid="{00000000-0005-0000-0000-0000D51E0000}"/>
    <cellStyle name="1_Book2_pvhung.skhdt 20117113152041 Danh muc cong trinh trong diem 2 5" xfId="12344" xr:uid="{00000000-0005-0000-0000-0000D61E0000}"/>
    <cellStyle name="1_Book2_pvhung.skhdt 20117113152041 Danh muc cong trinh trong diem 3" xfId="12345" xr:uid="{00000000-0005-0000-0000-0000D71E0000}"/>
    <cellStyle name="1_Book2_pvhung.skhdt 20117113152041 Danh muc cong trinh trong diem 3 2" xfId="12346" xr:uid="{00000000-0005-0000-0000-0000D81E0000}"/>
    <cellStyle name="1_Book2_pvhung.skhdt 20117113152041 Danh muc cong trinh trong diem 3 3" xfId="12347" xr:uid="{00000000-0005-0000-0000-0000D91E0000}"/>
    <cellStyle name="1_Book2_pvhung.skhdt 20117113152041 Danh muc cong trinh trong diem 3 4" xfId="12348" xr:uid="{00000000-0005-0000-0000-0000DA1E0000}"/>
    <cellStyle name="1_Book2_pvhung.skhdt 20117113152041 Danh muc cong trinh trong diem 4" xfId="12349" xr:uid="{00000000-0005-0000-0000-0000DB1E0000}"/>
    <cellStyle name="1_Book2_pvhung.skhdt 20117113152041 Danh muc cong trinh trong diem 5" xfId="12350" xr:uid="{00000000-0005-0000-0000-0000DC1E0000}"/>
    <cellStyle name="1_Book2_pvhung.skhdt 20117113152041 Danh muc cong trinh trong diem 6" xfId="12351" xr:uid="{00000000-0005-0000-0000-0000DD1E0000}"/>
    <cellStyle name="1_Book2_pvhung.skhdt 20117113152041 Danh muc cong trinh trong diem_BC von DTPT 6 thang 2012" xfId="12352" xr:uid="{00000000-0005-0000-0000-0000DE1E0000}"/>
    <cellStyle name="1_Book2_pvhung.skhdt 20117113152041 Danh muc cong trinh trong diem_BC von DTPT 6 thang 2012 2" xfId="12353" xr:uid="{00000000-0005-0000-0000-0000DF1E0000}"/>
    <cellStyle name="1_Book2_pvhung.skhdt 20117113152041 Danh muc cong trinh trong diem_BC von DTPT 6 thang 2012 2 2" xfId="12354" xr:uid="{00000000-0005-0000-0000-0000E01E0000}"/>
    <cellStyle name="1_Book2_pvhung.skhdt 20117113152041 Danh muc cong trinh trong diem_BC von DTPT 6 thang 2012 2 2 2" xfId="12355" xr:uid="{00000000-0005-0000-0000-0000E11E0000}"/>
    <cellStyle name="1_Book2_pvhung.skhdt 20117113152041 Danh muc cong trinh trong diem_BC von DTPT 6 thang 2012 2 2 3" xfId="12356" xr:uid="{00000000-0005-0000-0000-0000E21E0000}"/>
    <cellStyle name="1_Book2_pvhung.skhdt 20117113152041 Danh muc cong trinh trong diem_BC von DTPT 6 thang 2012 2 2 4" xfId="12357" xr:uid="{00000000-0005-0000-0000-0000E31E0000}"/>
    <cellStyle name="1_Book2_pvhung.skhdt 20117113152041 Danh muc cong trinh trong diem_BC von DTPT 6 thang 2012 2 3" xfId="12358" xr:uid="{00000000-0005-0000-0000-0000E41E0000}"/>
    <cellStyle name="1_Book2_pvhung.skhdt 20117113152041 Danh muc cong trinh trong diem_BC von DTPT 6 thang 2012 2 4" xfId="12359" xr:uid="{00000000-0005-0000-0000-0000E51E0000}"/>
    <cellStyle name="1_Book2_pvhung.skhdt 20117113152041 Danh muc cong trinh trong diem_BC von DTPT 6 thang 2012 2 5" xfId="12360" xr:uid="{00000000-0005-0000-0000-0000E61E0000}"/>
    <cellStyle name="1_Book2_pvhung.skhdt 20117113152041 Danh muc cong trinh trong diem_BC von DTPT 6 thang 2012 3" xfId="12361" xr:uid="{00000000-0005-0000-0000-0000E71E0000}"/>
    <cellStyle name="1_Book2_pvhung.skhdt 20117113152041 Danh muc cong trinh trong diem_BC von DTPT 6 thang 2012 3 2" xfId="12362" xr:uid="{00000000-0005-0000-0000-0000E81E0000}"/>
    <cellStyle name="1_Book2_pvhung.skhdt 20117113152041 Danh muc cong trinh trong diem_BC von DTPT 6 thang 2012 3 3" xfId="12363" xr:uid="{00000000-0005-0000-0000-0000E91E0000}"/>
    <cellStyle name="1_Book2_pvhung.skhdt 20117113152041 Danh muc cong trinh trong diem_BC von DTPT 6 thang 2012 3 4" xfId="12364" xr:uid="{00000000-0005-0000-0000-0000EA1E0000}"/>
    <cellStyle name="1_Book2_pvhung.skhdt 20117113152041 Danh muc cong trinh trong diem_BC von DTPT 6 thang 2012 4" xfId="12365" xr:uid="{00000000-0005-0000-0000-0000EB1E0000}"/>
    <cellStyle name="1_Book2_pvhung.skhdt 20117113152041 Danh muc cong trinh trong diem_BC von DTPT 6 thang 2012 5" xfId="12366" xr:uid="{00000000-0005-0000-0000-0000EC1E0000}"/>
    <cellStyle name="1_Book2_pvhung.skhdt 20117113152041 Danh muc cong trinh trong diem_BC von DTPT 6 thang 2012 6" xfId="12367" xr:uid="{00000000-0005-0000-0000-0000ED1E0000}"/>
    <cellStyle name="1_Book2_pvhung.skhdt 20117113152041 Danh muc cong trinh trong diem_Bieu du thao QD von ho tro co MT" xfId="12368" xr:uid="{00000000-0005-0000-0000-0000EE1E0000}"/>
    <cellStyle name="1_Book2_pvhung.skhdt 20117113152041 Danh muc cong trinh trong diem_Bieu du thao QD von ho tro co MT 2" xfId="12369" xr:uid="{00000000-0005-0000-0000-0000EF1E0000}"/>
    <cellStyle name="1_Book2_pvhung.skhdt 20117113152041 Danh muc cong trinh trong diem_Bieu du thao QD von ho tro co MT 2 2" xfId="12370" xr:uid="{00000000-0005-0000-0000-0000F01E0000}"/>
    <cellStyle name="1_Book2_pvhung.skhdt 20117113152041 Danh muc cong trinh trong diem_Bieu du thao QD von ho tro co MT 2 2 2" xfId="12371" xr:uid="{00000000-0005-0000-0000-0000F11E0000}"/>
    <cellStyle name="1_Book2_pvhung.skhdt 20117113152041 Danh muc cong trinh trong diem_Bieu du thao QD von ho tro co MT 2 2 3" xfId="12372" xr:uid="{00000000-0005-0000-0000-0000F21E0000}"/>
    <cellStyle name="1_Book2_pvhung.skhdt 20117113152041 Danh muc cong trinh trong diem_Bieu du thao QD von ho tro co MT 2 2 4" xfId="12373" xr:uid="{00000000-0005-0000-0000-0000F31E0000}"/>
    <cellStyle name="1_Book2_pvhung.skhdt 20117113152041 Danh muc cong trinh trong diem_Bieu du thao QD von ho tro co MT 2 3" xfId="12374" xr:uid="{00000000-0005-0000-0000-0000F41E0000}"/>
    <cellStyle name="1_Book2_pvhung.skhdt 20117113152041 Danh muc cong trinh trong diem_Bieu du thao QD von ho tro co MT 2 4" xfId="12375" xr:uid="{00000000-0005-0000-0000-0000F51E0000}"/>
    <cellStyle name="1_Book2_pvhung.skhdt 20117113152041 Danh muc cong trinh trong diem_Bieu du thao QD von ho tro co MT 2 5" xfId="12376" xr:uid="{00000000-0005-0000-0000-0000F61E0000}"/>
    <cellStyle name="1_Book2_pvhung.skhdt 20117113152041 Danh muc cong trinh trong diem_Bieu du thao QD von ho tro co MT 3" xfId="12377" xr:uid="{00000000-0005-0000-0000-0000F71E0000}"/>
    <cellStyle name="1_Book2_pvhung.skhdt 20117113152041 Danh muc cong trinh trong diem_Bieu du thao QD von ho tro co MT 3 2" xfId="12378" xr:uid="{00000000-0005-0000-0000-0000F81E0000}"/>
    <cellStyle name="1_Book2_pvhung.skhdt 20117113152041 Danh muc cong trinh trong diem_Bieu du thao QD von ho tro co MT 3 3" xfId="12379" xr:uid="{00000000-0005-0000-0000-0000F91E0000}"/>
    <cellStyle name="1_Book2_pvhung.skhdt 20117113152041 Danh muc cong trinh trong diem_Bieu du thao QD von ho tro co MT 3 4" xfId="12380" xr:uid="{00000000-0005-0000-0000-0000FA1E0000}"/>
    <cellStyle name="1_Book2_pvhung.skhdt 20117113152041 Danh muc cong trinh trong diem_Bieu du thao QD von ho tro co MT 4" xfId="12381" xr:uid="{00000000-0005-0000-0000-0000FB1E0000}"/>
    <cellStyle name="1_Book2_pvhung.skhdt 20117113152041 Danh muc cong trinh trong diem_Bieu du thao QD von ho tro co MT 5" xfId="12382" xr:uid="{00000000-0005-0000-0000-0000FC1E0000}"/>
    <cellStyle name="1_Book2_pvhung.skhdt 20117113152041 Danh muc cong trinh trong diem_Bieu du thao QD von ho tro co MT 6" xfId="12383" xr:uid="{00000000-0005-0000-0000-0000FD1E0000}"/>
    <cellStyle name="1_Book2_pvhung.skhdt 20117113152041 Danh muc cong trinh trong diem_Ke hoach 2012 (theo doi)" xfId="12384" xr:uid="{00000000-0005-0000-0000-0000FE1E0000}"/>
    <cellStyle name="1_Book2_pvhung.skhdt 20117113152041 Danh muc cong trinh trong diem_Ke hoach 2012 (theo doi) 2" xfId="12385" xr:uid="{00000000-0005-0000-0000-0000FF1E0000}"/>
    <cellStyle name="1_Book2_pvhung.skhdt 20117113152041 Danh muc cong trinh trong diem_Ke hoach 2012 (theo doi) 2 2" xfId="12386" xr:uid="{00000000-0005-0000-0000-0000001F0000}"/>
    <cellStyle name="1_Book2_pvhung.skhdt 20117113152041 Danh muc cong trinh trong diem_Ke hoach 2012 (theo doi) 2 2 2" xfId="12387" xr:uid="{00000000-0005-0000-0000-0000011F0000}"/>
    <cellStyle name="1_Book2_pvhung.skhdt 20117113152041 Danh muc cong trinh trong diem_Ke hoach 2012 (theo doi) 2 2 3" xfId="12388" xr:uid="{00000000-0005-0000-0000-0000021F0000}"/>
    <cellStyle name="1_Book2_pvhung.skhdt 20117113152041 Danh muc cong trinh trong diem_Ke hoach 2012 (theo doi) 2 2 4" xfId="12389" xr:uid="{00000000-0005-0000-0000-0000031F0000}"/>
    <cellStyle name="1_Book2_pvhung.skhdt 20117113152041 Danh muc cong trinh trong diem_Ke hoach 2012 (theo doi) 2 3" xfId="12390" xr:uid="{00000000-0005-0000-0000-0000041F0000}"/>
    <cellStyle name="1_Book2_pvhung.skhdt 20117113152041 Danh muc cong trinh trong diem_Ke hoach 2012 (theo doi) 2 4" xfId="12391" xr:uid="{00000000-0005-0000-0000-0000051F0000}"/>
    <cellStyle name="1_Book2_pvhung.skhdt 20117113152041 Danh muc cong trinh trong diem_Ke hoach 2012 (theo doi) 2 5" xfId="12392" xr:uid="{00000000-0005-0000-0000-0000061F0000}"/>
    <cellStyle name="1_Book2_pvhung.skhdt 20117113152041 Danh muc cong trinh trong diem_Ke hoach 2012 (theo doi) 3" xfId="12393" xr:uid="{00000000-0005-0000-0000-0000071F0000}"/>
    <cellStyle name="1_Book2_pvhung.skhdt 20117113152041 Danh muc cong trinh trong diem_Ke hoach 2012 (theo doi) 3 2" xfId="12394" xr:uid="{00000000-0005-0000-0000-0000081F0000}"/>
    <cellStyle name="1_Book2_pvhung.skhdt 20117113152041 Danh muc cong trinh trong diem_Ke hoach 2012 (theo doi) 3 3" xfId="12395" xr:uid="{00000000-0005-0000-0000-0000091F0000}"/>
    <cellStyle name="1_Book2_pvhung.skhdt 20117113152041 Danh muc cong trinh trong diem_Ke hoach 2012 (theo doi) 3 4" xfId="12396" xr:uid="{00000000-0005-0000-0000-00000A1F0000}"/>
    <cellStyle name="1_Book2_pvhung.skhdt 20117113152041 Danh muc cong trinh trong diem_Ke hoach 2012 (theo doi) 4" xfId="12397" xr:uid="{00000000-0005-0000-0000-00000B1F0000}"/>
    <cellStyle name="1_Book2_pvhung.skhdt 20117113152041 Danh muc cong trinh trong diem_Ke hoach 2012 (theo doi) 5" xfId="12398" xr:uid="{00000000-0005-0000-0000-00000C1F0000}"/>
    <cellStyle name="1_Book2_pvhung.skhdt 20117113152041 Danh muc cong trinh trong diem_Ke hoach 2012 (theo doi) 6" xfId="12399" xr:uid="{00000000-0005-0000-0000-00000D1F0000}"/>
    <cellStyle name="1_Book2_pvhung.skhdt 20117113152041 Danh muc cong trinh trong diem_Ke hoach 2012 theo doi (giai ngan 30.6.12)" xfId="12400" xr:uid="{00000000-0005-0000-0000-00000E1F0000}"/>
    <cellStyle name="1_Book2_pvhung.skhdt 20117113152041 Danh muc cong trinh trong diem_Ke hoach 2012 theo doi (giai ngan 30.6.12) 2" xfId="12401" xr:uid="{00000000-0005-0000-0000-00000F1F0000}"/>
    <cellStyle name="1_Book2_pvhung.skhdt 20117113152041 Danh muc cong trinh trong diem_Ke hoach 2012 theo doi (giai ngan 30.6.12) 2 2" xfId="12402" xr:uid="{00000000-0005-0000-0000-0000101F0000}"/>
    <cellStyle name="1_Book2_pvhung.skhdt 20117113152041 Danh muc cong trinh trong diem_Ke hoach 2012 theo doi (giai ngan 30.6.12) 2 2 2" xfId="12403" xr:uid="{00000000-0005-0000-0000-0000111F0000}"/>
    <cellStyle name="1_Book2_pvhung.skhdt 20117113152041 Danh muc cong trinh trong diem_Ke hoach 2012 theo doi (giai ngan 30.6.12) 2 2 3" xfId="12404" xr:uid="{00000000-0005-0000-0000-0000121F0000}"/>
    <cellStyle name="1_Book2_pvhung.skhdt 20117113152041 Danh muc cong trinh trong diem_Ke hoach 2012 theo doi (giai ngan 30.6.12) 2 2 4" xfId="12405" xr:uid="{00000000-0005-0000-0000-0000131F0000}"/>
    <cellStyle name="1_Book2_pvhung.skhdt 20117113152041 Danh muc cong trinh trong diem_Ke hoach 2012 theo doi (giai ngan 30.6.12) 2 3" xfId="12406" xr:uid="{00000000-0005-0000-0000-0000141F0000}"/>
    <cellStyle name="1_Book2_pvhung.skhdt 20117113152041 Danh muc cong trinh trong diem_Ke hoach 2012 theo doi (giai ngan 30.6.12) 2 4" xfId="12407" xr:uid="{00000000-0005-0000-0000-0000151F0000}"/>
    <cellStyle name="1_Book2_pvhung.skhdt 20117113152041 Danh muc cong trinh trong diem_Ke hoach 2012 theo doi (giai ngan 30.6.12) 2 5" xfId="12408" xr:uid="{00000000-0005-0000-0000-0000161F0000}"/>
    <cellStyle name="1_Book2_pvhung.skhdt 20117113152041 Danh muc cong trinh trong diem_Ke hoach 2012 theo doi (giai ngan 30.6.12) 3" xfId="12409" xr:uid="{00000000-0005-0000-0000-0000171F0000}"/>
    <cellStyle name="1_Book2_pvhung.skhdt 20117113152041 Danh muc cong trinh trong diem_Ke hoach 2012 theo doi (giai ngan 30.6.12) 3 2" xfId="12410" xr:uid="{00000000-0005-0000-0000-0000181F0000}"/>
    <cellStyle name="1_Book2_pvhung.skhdt 20117113152041 Danh muc cong trinh trong diem_Ke hoach 2012 theo doi (giai ngan 30.6.12) 3 3" xfId="12411" xr:uid="{00000000-0005-0000-0000-0000191F0000}"/>
    <cellStyle name="1_Book2_pvhung.skhdt 20117113152041 Danh muc cong trinh trong diem_Ke hoach 2012 theo doi (giai ngan 30.6.12) 3 4" xfId="12412" xr:uid="{00000000-0005-0000-0000-00001A1F0000}"/>
    <cellStyle name="1_Book2_pvhung.skhdt 20117113152041 Danh muc cong trinh trong diem_Ke hoach 2012 theo doi (giai ngan 30.6.12) 4" xfId="12413" xr:uid="{00000000-0005-0000-0000-00001B1F0000}"/>
    <cellStyle name="1_Book2_pvhung.skhdt 20117113152041 Danh muc cong trinh trong diem_Ke hoach 2012 theo doi (giai ngan 30.6.12) 5" xfId="12414" xr:uid="{00000000-0005-0000-0000-00001C1F0000}"/>
    <cellStyle name="1_Book2_pvhung.skhdt 20117113152041 Danh muc cong trinh trong diem_Ke hoach 2012 theo doi (giai ngan 30.6.12) 6" xfId="12415" xr:uid="{00000000-0005-0000-0000-00001D1F0000}"/>
    <cellStyle name="1_Book2_Tong hop so lieu" xfId="12416" xr:uid="{00000000-0005-0000-0000-00001E1F0000}"/>
    <cellStyle name="1_Book2_Tong hop so lieu 2" xfId="12417" xr:uid="{00000000-0005-0000-0000-00001F1F0000}"/>
    <cellStyle name="1_Book2_Tong hop so lieu 2 2" xfId="12418" xr:uid="{00000000-0005-0000-0000-0000201F0000}"/>
    <cellStyle name="1_Book2_Tong hop so lieu 2 3" xfId="12419" xr:uid="{00000000-0005-0000-0000-0000211F0000}"/>
    <cellStyle name="1_Book2_Tong hop so lieu 2 4" xfId="12420" xr:uid="{00000000-0005-0000-0000-0000221F0000}"/>
    <cellStyle name="1_Book2_Tong hop so lieu 3" xfId="12421" xr:uid="{00000000-0005-0000-0000-0000231F0000}"/>
    <cellStyle name="1_Book2_Tong hop so lieu 4" xfId="12422" xr:uid="{00000000-0005-0000-0000-0000241F0000}"/>
    <cellStyle name="1_Book2_Tong hop so lieu 5" xfId="12423" xr:uid="{00000000-0005-0000-0000-0000251F0000}"/>
    <cellStyle name="1_Book2_Tong hop so lieu_BC cong trinh trong diem" xfId="12424" xr:uid="{00000000-0005-0000-0000-0000261F0000}"/>
    <cellStyle name="1_Book2_Tong hop so lieu_BC cong trinh trong diem 2" xfId="12425" xr:uid="{00000000-0005-0000-0000-0000271F0000}"/>
    <cellStyle name="1_Book2_Tong hop so lieu_BC cong trinh trong diem 2 2" xfId="12426" xr:uid="{00000000-0005-0000-0000-0000281F0000}"/>
    <cellStyle name="1_Book2_Tong hop so lieu_BC cong trinh trong diem 2 3" xfId="12427" xr:uid="{00000000-0005-0000-0000-0000291F0000}"/>
    <cellStyle name="1_Book2_Tong hop so lieu_BC cong trinh trong diem 2 4" xfId="12428" xr:uid="{00000000-0005-0000-0000-00002A1F0000}"/>
    <cellStyle name="1_Book2_Tong hop so lieu_BC cong trinh trong diem 3" xfId="12429" xr:uid="{00000000-0005-0000-0000-00002B1F0000}"/>
    <cellStyle name="1_Book2_Tong hop so lieu_BC cong trinh trong diem 4" xfId="12430" xr:uid="{00000000-0005-0000-0000-00002C1F0000}"/>
    <cellStyle name="1_Book2_Tong hop so lieu_BC cong trinh trong diem 5" xfId="12431" xr:uid="{00000000-0005-0000-0000-00002D1F0000}"/>
    <cellStyle name="1_Book2_Tong hop so lieu_BC cong trinh trong diem_BC von DTPT 6 thang 2012" xfId="12432" xr:uid="{00000000-0005-0000-0000-00002E1F0000}"/>
    <cellStyle name="1_Book2_Tong hop so lieu_BC cong trinh trong diem_BC von DTPT 6 thang 2012 2" xfId="12433" xr:uid="{00000000-0005-0000-0000-00002F1F0000}"/>
    <cellStyle name="1_Book2_Tong hop so lieu_BC cong trinh trong diem_BC von DTPT 6 thang 2012 2 2" xfId="12434" xr:uid="{00000000-0005-0000-0000-0000301F0000}"/>
    <cellStyle name="1_Book2_Tong hop so lieu_BC cong trinh trong diem_BC von DTPT 6 thang 2012 2 3" xfId="12435" xr:uid="{00000000-0005-0000-0000-0000311F0000}"/>
    <cellStyle name="1_Book2_Tong hop so lieu_BC cong trinh trong diem_BC von DTPT 6 thang 2012 2 4" xfId="12436" xr:uid="{00000000-0005-0000-0000-0000321F0000}"/>
    <cellStyle name="1_Book2_Tong hop so lieu_BC cong trinh trong diem_BC von DTPT 6 thang 2012 3" xfId="12437" xr:uid="{00000000-0005-0000-0000-0000331F0000}"/>
    <cellStyle name="1_Book2_Tong hop so lieu_BC cong trinh trong diem_BC von DTPT 6 thang 2012 4" xfId="12438" xr:uid="{00000000-0005-0000-0000-0000341F0000}"/>
    <cellStyle name="1_Book2_Tong hop so lieu_BC cong trinh trong diem_BC von DTPT 6 thang 2012 5" xfId="12439" xr:uid="{00000000-0005-0000-0000-0000351F0000}"/>
    <cellStyle name="1_Book2_Tong hop so lieu_BC cong trinh trong diem_Bieu du thao QD von ho tro co MT" xfId="12440" xr:uid="{00000000-0005-0000-0000-0000361F0000}"/>
    <cellStyle name="1_Book2_Tong hop so lieu_BC cong trinh trong diem_Bieu du thao QD von ho tro co MT 2" xfId="12441" xr:uid="{00000000-0005-0000-0000-0000371F0000}"/>
    <cellStyle name="1_Book2_Tong hop so lieu_BC cong trinh trong diem_Bieu du thao QD von ho tro co MT 2 2" xfId="12442" xr:uid="{00000000-0005-0000-0000-0000381F0000}"/>
    <cellStyle name="1_Book2_Tong hop so lieu_BC cong trinh trong diem_Bieu du thao QD von ho tro co MT 2 3" xfId="12443" xr:uid="{00000000-0005-0000-0000-0000391F0000}"/>
    <cellStyle name="1_Book2_Tong hop so lieu_BC cong trinh trong diem_Bieu du thao QD von ho tro co MT 2 4" xfId="12444" xr:uid="{00000000-0005-0000-0000-00003A1F0000}"/>
    <cellStyle name="1_Book2_Tong hop so lieu_BC cong trinh trong diem_Bieu du thao QD von ho tro co MT 3" xfId="12445" xr:uid="{00000000-0005-0000-0000-00003B1F0000}"/>
    <cellStyle name="1_Book2_Tong hop so lieu_BC cong trinh trong diem_Bieu du thao QD von ho tro co MT 4" xfId="12446" xr:uid="{00000000-0005-0000-0000-00003C1F0000}"/>
    <cellStyle name="1_Book2_Tong hop so lieu_BC cong trinh trong diem_Bieu du thao QD von ho tro co MT 5" xfId="12447" xr:uid="{00000000-0005-0000-0000-00003D1F0000}"/>
    <cellStyle name="1_Book2_Tong hop so lieu_BC cong trinh trong diem_Ke hoach 2012 (theo doi)" xfId="12448" xr:uid="{00000000-0005-0000-0000-00003E1F0000}"/>
    <cellStyle name="1_Book2_Tong hop so lieu_BC cong trinh trong diem_Ke hoach 2012 (theo doi) 2" xfId="12449" xr:uid="{00000000-0005-0000-0000-00003F1F0000}"/>
    <cellStyle name="1_Book2_Tong hop so lieu_BC cong trinh trong diem_Ke hoach 2012 (theo doi) 2 2" xfId="12450" xr:uid="{00000000-0005-0000-0000-0000401F0000}"/>
    <cellStyle name="1_Book2_Tong hop so lieu_BC cong trinh trong diem_Ke hoach 2012 (theo doi) 2 3" xfId="12451" xr:uid="{00000000-0005-0000-0000-0000411F0000}"/>
    <cellStyle name="1_Book2_Tong hop so lieu_BC cong trinh trong diem_Ke hoach 2012 (theo doi) 2 4" xfId="12452" xr:uid="{00000000-0005-0000-0000-0000421F0000}"/>
    <cellStyle name="1_Book2_Tong hop so lieu_BC cong trinh trong diem_Ke hoach 2012 (theo doi) 3" xfId="12453" xr:uid="{00000000-0005-0000-0000-0000431F0000}"/>
    <cellStyle name="1_Book2_Tong hop so lieu_BC cong trinh trong diem_Ke hoach 2012 (theo doi) 4" xfId="12454" xr:uid="{00000000-0005-0000-0000-0000441F0000}"/>
    <cellStyle name="1_Book2_Tong hop so lieu_BC cong trinh trong diem_Ke hoach 2012 (theo doi) 5" xfId="12455" xr:uid="{00000000-0005-0000-0000-0000451F0000}"/>
    <cellStyle name="1_Book2_Tong hop so lieu_BC cong trinh trong diem_Ke hoach 2012 theo doi (giai ngan 30.6.12)" xfId="12456" xr:uid="{00000000-0005-0000-0000-0000461F0000}"/>
    <cellStyle name="1_Book2_Tong hop so lieu_BC cong trinh trong diem_Ke hoach 2012 theo doi (giai ngan 30.6.12) 2" xfId="12457" xr:uid="{00000000-0005-0000-0000-0000471F0000}"/>
    <cellStyle name="1_Book2_Tong hop so lieu_BC cong trinh trong diem_Ke hoach 2012 theo doi (giai ngan 30.6.12) 2 2" xfId="12458" xr:uid="{00000000-0005-0000-0000-0000481F0000}"/>
    <cellStyle name="1_Book2_Tong hop so lieu_BC cong trinh trong diem_Ke hoach 2012 theo doi (giai ngan 30.6.12) 2 3" xfId="12459" xr:uid="{00000000-0005-0000-0000-0000491F0000}"/>
    <cellStyle name="1_Book2_Tong hop so lieu_BC cong trinh trong diem_Ke hoach 2012 theo doi (giai ngan 30.6.12) 2 4" xfId="12460" xr:uid="{00000000-0005-0000-0000-00004A1F0000}"/>
    <cellStyle name="1_Book2_Tong hop so lieu_BC cong trinh trong diem_Ke hoach 2012 theo doi (giai ngan 30.6.12) 3" xfId="12461" xr:uid="{00000000-0005-0000-0000-00004B1F0000}"/>
    <cellStyle name="1_Book2_Tong hop so lieu_BC cong trinh trong diem_Ke hoach 2012 theo doi (giai ngan 30.6.12) 4" xfId="12462" xr:uid="{00000000-0005-0000-0000-00004C1F0000}"/>
    <cellStyle name="1_Book2_Tong hop so lieu_BC cong trinh trong diem_Ke hoach 2012 theo doi (giai ngan 30.6.12) 5" xfId="12463" xr:uid="{00000000-0005-0000-0000-00004D1F0000}"/>
    <cellStyle name="1_Book2_Tong hop so lieu_BC von DTPT 6 thang 2012" xfId="12464" xr:uid="{00000000-0005-0000-0000-00004E1F0000}"/>
    <cellStyle name="1_Book2_Tong hop so lieu_BC von DTPT 6 thang 2012 2" xfId="12465" xr:uid="{00000000-0005-0000-0000-00004F1F0000}"/>
    <cellStyle name="1_Book2_Tong hop so lieu_BC von DTPT 6 thang 2012 2 2" xfId="12466" xr:uid="{00000000-0005-0000-0000-0000501F0000}"/>
    <cellStyle name="1_Book2_Tong hop so lieu_BC von DTPT 6 thang 2012 2 3" xfId="12467" xr:uid="{00000000-0005-0000-0000-0000511F0000}"/>
    <cellStyle name="1_Book2_Tong hop so lieu_BC von DTPT 6 thang 2012 2 4" xfId="12468" xr:uid="{00000000-0005-0000-0000-0000521F0000}"/>
    <cellStyle name="1_Book2_Tong hop so lieu_BC von DTPT 6 thang 2012 3" xfId="12469" xr:uid="{00000000-0005-0000-0000-0000531F0000}"/>
    <cellStyle name="1_Book2_Tong hop so lieu_BC von DTPT 6 thang 2012 4" xfId="12470" xr:uid="{00000000-0005-0000-0000-0000541F0000}"/>
    <cellStyle name="1_Book2_Tong hop so lieu_BC von DTPT 6 thang 2012 5" xfId="12471" xr:uid="{00000000-0005-0000-0000-0000551F0000}"/>
    <cellStyle name="1_Book2_Tong hop so lieu_Bieu du thao QD von ho tro co MT" xfId="12472" xr:uid="{00000000-0005-0000-0000-0000561F0000}"/>
    <cellStyle name="1_Book2_Tong hop so lieu_Bieu du thao QD von ho tro co MT 2" xfId="12473" xr:uid="{00000000-0005-0000-0000-0000571F0000}"/>
    <cellStyle name="1_Book2_Tong hop so lieu_Bieu du thao QD von ho tro co MT 2 2" xfId="12474" xr:uid="{00000000-0005-0000-0000-0000581F0000}"/>
    <cellStyle name="1_Book2_Tong hop so lieu_Bieu du thao QD von ho tro co MT 2 3" xfId="12475" xr:uid="{00000000-0005-0000-0000-0000591F0000}"/>
    <cellStyle name="1_Book2_Tong hop so lieu_Bieu du thao QD von ho tro co MT 2 4" xfId="12476" xr:uid="{00000000-0005-0000-0000-00005A1F0000}"/>
    <cellStyle name="1_Book2_Tong hop so lieu_Bieu du thao QD von ho tro co MT 3" xfId="12477" xr:uid="{00000000-0005-0000-0000-00005B1F0000}"/>
    <cellStyle name="1_Book2_Tong hop so lieu_Bieu du thao QD von ho tro co MT 4" xfId="12478" xr:uid="{00000000-0005-0000-0000-00005C1F0000}"/>
    <cellStyle name="1_Book2_Tong hop so lieu_Bieu du thao QD von ho tro co MT 5" xfId="12479" xr:uid="{00000000-0005-0000-0000-00005D1F0000}"/>
    <cellStyle name="1_Book2_Tong hop so lieu_Ke hoach 2012 (theo doi)" xfId="12480" xr:uid="{00000000-0005-0000-0000-00005E1F0000}"/>
    <cellStyle name="1_Book2_Tong hop so lieu_Ke hoach 2012 (theo doi) 2" xfId="12481" xr:uid="{00000000-0005-0000-0000-00005F1F0000}"/>
    <cellStyle name="1_Book2_Tong hop so lieu_Ke hoach 2012 (theo doi) 2 2" xfId="12482" xr:uid="{00000000-0005-0000-0000-0000601F0000}"/>
    <cellStyle name="1_Book2_Tong hop so lieu_Ke hoach 2012 (theo doi) 2 3" xfId="12483" xr:uid="{00000000-0005-0000-0000-0000611F0000}"/>
    <cellStyle name="1_Book2_Tong hop so lieu_Ke hoach 2012 (theo doi) 2 4" xfId="12484" xr:uid="{00000000-0005-0000-0000-0000621F0000}"/>
    <cellStyle name="1_Book2_Tong hop so lieu_Ke hoach 2012 (theo doi) 3" xfId="12485" xr:uid="{00000000-0005-0000-0000-0000631F0000}"/>
    <cellStyle name="1_Book2_Tong hop so lieu_Ke hoach 2012 (theo doi) 4" xfId="12486" xr:uid="{00000000-0005-0000-0000-0000641F0000}"/>
    <cellStyle name="1_Book2_Tong hop so lieu_Ke hoach 2012 (theo doi) 5" xfId="12487" xr:uid="{00000000-0005-0000-0000-0000651F0000}"/>
    <cellStyle name="1_Book2_Tong hop so lieu_Ke hoach 2012 theo doi (giai ngan 30.6.12)" xfId="12488" xr:uid="{00000000-0005-0000-0000-0000661F0000}"/>
    <cellStyle name="1_Book2_Tong hop so lieu_Ke hoach 2012 theo doi (giai ngan 30.6.12) 2" xfId="12489" xr:uid="{00000000-0005-0000-0000-0000671F0000}"/>
    <cellStyle name="1_Book2_Tong hop so lieu_Ke hoach 2012 theo doi (giai ngan 30.6.12) 2 2" xfId="12490" xr:uid="{00000000-0005-0000-0000-0000681F0000}"/>
    <cellStyle name="1_Book2_Tong hop so lieu_Ke hoach 2012 theo doi (giai ngan 30.6.12) 2 3" xfId="12491" xr:uid="{00000000-0005-0000-0000-0000691F0000}"/>
    <cellStyle name="1_Book2_Tong hop so lieu_Ke hoach 2012 theo doi (giai ngan 30.6.12) 2 4" xfId="12492" xr:uid="{00000000-0005-0000-0000-00006A1F0000}"/>
    <cellStyle name="1_Book2_Tong hop so lieu_Ke hoach 2012 theo doi (giai ngan 30.6.12) 3" xfId="12493" xr:uid="{00000000-0005-0000-0000-00006B1F0000}"/>
    <cellStyle name="1_Book2_Tong hop so lieu_Ke hoach 2012 theo doi (giai ngan 30.6.12) 4" xfId="12494" xr:uid="{00000000-0005-0000-0000-00006C1F0000}"/>
    <cellStyle name="1_Book2_Tong hop so lieu_Ke hoach 2012 theo doi (giai ngan 30.6.12) 5" xfId="12495" xr:uid="{00000000-0005-0000-0000-00006D1F0000}"/>
    <cellStyle name="1_Book2_Tong hop so lieu_pvhung.skhdt 20117113152041 Danh muc cong trinh trong diem" xfId="12496" xr:uid="{00000000-0005-0000-0000-00006E1F0000}"/>
    <cellStyle name="1_Book2_Tong hop so lieu_pvhung.skhdt 20117113152041 Danh muc cong trinh trong diem 2" xfId="12497" xr:uid="{00000000-0005-0000-0000-00006F1F0000}"/>
    <cellStyle name="1_Book2_Tong hop so lieu_pvhung.skhdt 20117113152041 Danh muc cong trinh trong diem 2 2" xfId="12498" xr:uid="{00000000-0005-0000-0000-0000701F0000}"/>
    <cellStyle name="1_Book2_Tong hop so lieu_pvhung.skhdt 20117113152041 Danh muc cong trinh trong diem 2 3" xfId="12499" xr:uid="{00000000-0005-0000-0000-0000711F0000}"/>
    <cellStyle name="1_Book2_Tong hop so lieu_pvhung.skhdt 20117113152041 Danh muc cong trinh trong diem 2 4" xfId="12500" xr:uid="{00000000-0005-0000-0000-0000721F0000}"/>
    <cellStyle name="1_Book2_Tong hop so lieu_pvhung.skhdt 20117113152041 Danh muc cong trinh trong diem 3" xfId="12501" xr:uid="{00000000-0005-0000-0000-0000731F0000}"/>
    <cellStyle name="1_Book2_Tong hop so lieu_pvhung.skhdt 20117113152041 Danh muc cong trinh trong diem 4" xfId="12502" xr:uid="{00000000-0005-0000-0000-0000741F0000}"/>
    <cellStyle name="1_Book2_Tong hop so lieu_pvhung.skhdt 20117113152041 Danh muc cong trinh trong diem 5" xfId="12503" xr:uid="{00000000-0005-0000-0000-0000751F0000}"/>
    <cellStyle name="1_Book2_Tong hop so lieu_pvhung.skhdt 20117113152041 Danh muc cong trinh trong diem_BC von DTPT 6 thang 2012" xfId="12504" xr:uid="{00000000-0005-0000-0000-0000761F0000}"/>
    <cellStyle name="1_Book2_Tong hop so lieu_pvhung.skhdt 20117113152041 Danh muc cong trinh trong diem_BC von DTPT 6 thang 2012 2" xfId="12505" xr:uid="{00000000-0005-0000-0000-0000771F0000}"/>
    <cellStyle name="1_Book2_Tong hop so lieu_pvhung.skhdt 20117113152041 Danh muc cong trinh trong diem_BC von DTPT 6 thang 2012 2 2" xfId="12506" xr:uid="{00000000-0005-0000-0000-0000781F0000}"/>
    <cellStyle name="1_Book2_Tong hop so lieu_pvhung.skhdt 20117113152041 Danh muc cong trinh trong diem_BC von DTPT 6 thang 2012 2 3" xfId="12507" xr:uid="{00000000-0005-0000-0000-0000791F0000}"/>
    <cellStyle name="1_Book2_Tong hop so lieu_pvhung.skhdt 20117113152041 Danh muc cong trinh trong diem_BC von DTPT 6 thang 2012 2 4" xfId="12508" xr:uid="{00000000-0005-0000-0000-00007A1F0000}"/>
    <cellStyle name="1_Book2_Tong hop so lieu_pvhung.skhdt 20117113152041 Danh muc cong trinh trong diem_BC von DTPT 6 thang 2012 3" xfId="12509" xr:uid="{00000000-0005-0000-0000-00007B1F0000}"/>
    <cellStyle name="1_Book2_Tong hop so lieu_pvhung.skhdt 20117113152041 Danh muc cong trinh trong diem_BC von DTPT 6 thang 2012 4" xfId="12510" xr:uid="{00000000-0005-0000-0000-00007C1F0000}"/>
    <cellStyle name="1_Book2_Tong hop so lieu_pvhung.skhdt 20117113152041 Danh muc cong trinh trong diem_BC von DTPT 6 thang 2012 5" xfId="12511" xr:uid="{00000000-0005-0000-0000-00007D1F0000}"/>
    <cellStyle name="1_Book2_Tong hop so lieu_pvhung.skhdt 20117113152041 Danh muc cong trinh trong diem_Bieu du thao QD von ho tro co MT" xfId="12512" xr:uid="{00000000-0005-0000-0000-00007E1F0000}"/>
    <cellStyle name="1_Book2_Tong hop so lieu_pvhung.skhdt 20117113152041 Danh muc cong trinh trong diem_Bieu du thao QD von ho tro co MT 2" xfId="12513" xr:uid="{00000000-0005-0000-0000-00007F1F0000}"/>
    <cellStyle name="1_Book2_Tong hop so lieu_pvhung.skhdt 20117113152041 Danh muc cong trinh trong diem_Bieu du thao QD von ho tro co MT 2 2" xfId="12514" xr:uid="{00000000-0005-0000-0000-0000801F0000}"/>
    <cellStyle name="1_Book2_Tong hop so lieu_pvhung.skhdt 20117113152041 Danh muc cong trinh trong diem_Bieu du thao QD von ho tro co MT 2 3" xfId="12515" xr:uid="{00000000-0005-0000-0000-0000811F0000}"/>
    <cellStyle name="1_Book2_Tong hop so lieu_pvhung.skhdt 20117113152041 Danh muc cong trinh trong diem_Bieu du thao QD von ho tro co MT 2 4" xfId="12516" xr:uid="{00000000-0005-0000-0000-0000821F0000}"/>
    <cellStyle name="1_Book2_Tong hop so lieu_pvhung.skhdt 20117113152041 Danh muc cong trinh trong diem_Bieu du thao QD von ho tro co MT 3" xfId="12517" xr:uid="{00000000-0005-0000-0000-0000831F0000}"/>
    <cellStyle name="1_Book2_Tong hop so lieu_pvhung.skhdt 20117113152041 Danh muc cong trinh trong diem_Bieu du thao QD von ho tro co MT 4" xfId="12518" xr:uid="{00000000-0005-0000-0000-0000841F0000}"/>
    <cellStyle name="1_Book2_Tong hop so lieu_pvhung.skhdt 20117113152041 Danh muc cong trinh trong diem_Bieu du thao QD von ho tro co MT 5" xfId="12519" xr:uid="{00000000-0005-0000-0000-0000851F0000}"/>
    <cellStyle name="1_Book2_Tong hop so lieu_pvhung.skhdt 20117113152041 Danh muc cong trinh trong diem_Ke hoach 2012 (theo doi)" xfId="12520" xr:uid="{00000000-0005-0000-0000-0000861F0000}"/>
    <cellStyle name="1_Book2_Tong hop so lieu_pvhung.skhdt 20117113152041 Danh muc cong trinh trong diem_Ke hoach 2012 (theo doi) 2" xfId="12521" xr:uid="{00000000-0005-0000-0000-0000871F0000}"/>
    <cellStyle name="1_Book2_Tong hop so lieu_pvhung.skhdt 20117113152041 Danh muc cong trinh trong diem_Ke hoach 2012 (theo doi) 2 2" xfId="12522" xr:uid="{00000000-0005-0000-0000-0000881F0000}"/>
    <cellStyle name="1_Book2_Tong hop so lieu_pvhung.skhdt 20117113152041 Danh muc cong trinh trong diem_Ke hoach 2012 (theo doi) 2 3" xfId="12523" xr:uid="{00000000-0005-0000-0000-0000891F0000}"/>
    <cellStyle name="1_Book2_Tong hop so lieu_pvhung.skhdt 20117113152041 Danh muc cong trinh trong diem_Ke hoach 2012 (theo doi) 2 4" xfId="12524" xr:uid="{00000000-0005-0000-0000-00008A1F0000}"/>
    <cellStyle name="1_Book2_Tong hop so lieu_pvhung.skhdt 20117113152041 Danh muc cong trinh trong diem_Ke hoach 2012 (theo doi) 3" xfId="12525" xr:uid="{00000000-0005-0000-0000-00008B1F0000}"/>
    <cellStyle name="1_Book2_Tong hop so lieu_pvhung.skhdt 20117113152041 Danh muc cong trinh trong diem_Ke hoach 2012 (theo doi) 4" xfId="12526" xr:uid="{00000000-0005-0000-0000-00008C1F0000}"/>
    <cellStyle name="1_Book2_Tong hop so lieu_pvhung.skhdt 20117113152041 Danh muc cong trinh trong diem_Ke hoach 2012 (theo doi) 5" xfId="12527" xr:uid="{00000000-0005-0000-0000-00008D1F0000}"/>
    <cellStyle name="1_Book2_Tong hop so lieu_pvhung.skhdt 20117113152041 Danh muc cong trinh trong diem_Ke hoach 2012 theo doi (giai ngan 30.6.12)" xfId="12528" xr:uid="{00000000-0005-0000-0000-00008E1F0000}"/>
    <cellStyle name="1_Book2_Tong hop so lieu_pvhung.skhdt 20117113152041 Danh muc cong trinh trong diem_Ke hoach 2012 theo doi (giai ngan 30.6.12) 2" xfId="12529" xr:uid="{00000000-0005-0000-0000-00008F1F0000}"/>
    <cellStyle name="1_Book2_Tong hop so lieu_pvhung.skhdt 20117113152041 Danh muc cong trinh trong diem_Ke hoach 2012 theo doi (giai ngan 30.6.12) 2 2" xfId="12530" xr:uid="{00000000-0005-0000-0000-0000901F0000}"/>
    <cellStyle name="1_Book2_Tong hop so lieu_pvhung.skhdt 20117113152041 Danh muc cong trinh trong diem_Ke hoach 2012 theo doi (giai ngan 30.6.12) 2 3" xfId="12531" xr:uid="{00000000-0005-0000-0000-0000911F0000}"/>
    <cellStyle name="1_Book2_Tong hop so lieu_pvhung.skhdt 20117113152041 Danh muc cong trinh trong diem_Ke hoach 2012 theo doi (giai ngan 30.6.12) 2 4" xfId="12532" xr:uid="{00000000-0005-0000-0000-0000921F0000}"/>
    <cellStyle name="1_Book2_Tong hop so lieu_pvhung.skhdt 20117113152041 Danh muc cong trinh trong diem_Ke hoach 2012 theo doi (giai ngan 30.6.12) 3" xfId="12533" xr:uid="{00000000-0005-0000-0000-0000931F0000}"/>
    <cellStyle name="1_Book2_Tong hop so lieu_pvhung.skhdt 20117113152041 Danh muc cong trinh trong diem_Ke hoach 2012 theo doi (giai ngan 30.6.12) 4" xfId="12534" xr:uid="{00000000-0005-0000-0000-0000941F0000}"/>
    <cellStyle name="1_Book2_Tong hop so lieu_pvhung.skhdt 20117113152041 Danh muc cong trinh trong diem_Ke hoach 2012 theo doi (giai ngan 30.6.12) 5" xfId="12535" xr:uid="{00000000-0005-0000-0000-0000951F0000}"/>
    <cellStyle name="1_Book2_Tong hop theo doi von TPCP (BC)" xfId="12536" xr:uid="{00000000-0005-0000-0000-0000961F0000}"/>
    <cellStyle name="1_Book2_Tong hop theo doi von TPCP (BC) 2" xfId="12537" xr:uid="{00000000-0005-0000-0000-0000971F0000}"/>
    <cellStyle name="1_Book2_Tong hop theo doi von TPCP (BC) 2 2" xfId="12538" xr:uid="{00000000-0005-0000-0000-0000981F0000}"/>
    <cellStyle name="1_Book2_Tong hop theo doi von TPCP (BC) 2 3" xfId="12539" xr:uid="{00000000-0005-0000-0000-0000991F0000}"/>
    <cellStyle name="1_Book2_Tong hop theo doi von TPCP (BC) 2 4" xfId="12540" xr:uid="{00000000-0005-0000-0000-00009A1F0000}"/>
    <cellStyle name="1_Book2_Tong hop theo doi von TPCP (BC) 3" xfId="12541" xr:uid="{00000000-0005-0000-0000-00009B1F0000}"/>
    <cellStyle name="1_Book2_Tong hop theo doi von TPCP (BC) 4" xfId="12542" xr:uid="{00000000-0005-0000-0000-00009C1F0000}"/>
    <cellStyle name="1_Book2_Tong hop theo doi von TPCP (BC) 5" xfId="12543" xr:uid="{00000000-0005-0000-0000-00009D1F0000}"/>
    <cellStyle name="1_Book2_Tong hop theo doi von TPCP (BC)_BC von DTPT 6 thang 2012" xfId="12544" xr:uid="{00000000-0005-0000-0000-00009E1F0000}"/>
    <cellStyle name="1_Book2_Tong hop theo doi von TPCP (BC)_BC von DTPT 6 thang 2012 2" xfId="12545" xr:uid="{00000000-0005-0000-0000-00009F1F0000}"/>
    <cellStyle name="1_Book2_Tong hop theo doi von TPCP (BC)_BC von DTPT 6 thang 2012 2 2" xfId="12546" xr:uid="{00000000-0005-0000-0000-0000A01F0000}"/>
    <cellStyle name="1_Book2_Tong hop theo doi von TPCP (BC)_BC von DTPT 6 thang 2012 2 3" xfId="12547" xr:uid="{00000000-0005-0000-0000-0000A11F0000}"/>
    <cellStyle name="1_Book2_Tong hop theo doi von TPCP (BC)_BC von DTPT 6 thang 2012 2 4" xfId="12548" xr:uid="{00000000-0005-0000-0000-0000A21F0000}"/>
    <cellStyle name="1_Book2_Tong hop theo doi von TPCP (BC)_BC von DTPT 6 thang 2012 3" xfId="12549" xr:uid="{00000000-0005-0000-0000-0000A31F0000}"/>
    <cellStyle name="1_Book2_Tong hop theo doi von TPCP (BC)_BC von DTPT 6 thang 2012 4" xfId="12550" xr:uid="{00000000-0005-0000-0000-0000A41F0000}"/>
    <cellStyle name="1_Book2_Tong hop theo doi von TPCP (BC)_BC von DTPT 6 thang 2012 5" xfId="12551" xr:uid="{00000000-0005-0000-0000-0000A51F0000}"/>
    <cellStyle name="1_Book2_Tong hop theo doi von TPCP (BC)_Bieu du thao QD von ho tro co MT" xfId="12552" xr:uid="{00000000-0005-0000-0000-0000A61F0000}"/>
    <cellStyle name="1_Book2_Tong hop theo doi von TPCP (BC)_Bieu du thao QD von ho tro co MT 2" xfId="12553" xr:uid="{00000000-0005-0000-0000-0000A71F0000}"/>
    <cellStyle name="1_Book2_Tong hop theo doi von TPCP (BC)_Bieu du thao QD von ho tro co MT 2 2" xfId="12554" xr:uid="{00000000-0005-0000-0000-0000A81F0000}"/>
    <cellStyle name="1_Book2_Tong hop theo doi von TPCP (BC)_Bieu du thao QD von ho tro co MT 2 3" xfId="12555" xr:uid="{00000000-0005-0000-0000-0000A91F0000}"/>
    <cellStyle name="1_Book2_Tong hop theo doi von TPCP (BC)_Bieu du thao QD von ho tro co MT 2 4" xfId="12556" xr:uid="{00000000-0005-0000-0000-0000AA1F0000}"/>
    <cellStyle name="1_Book2_Tong hop theo doi von TPCP (BC)_Bieu du thao QD von ho tro co MT 3" xfId="12557" xr:uid="{00000000-0005-0000-0000-0000AB1F0000}"/>
    <cellStyle name="1_Book2_Tong hop theo doi von TPCP (BC)_Bieu du thao QD von ho tro co MT 4" xfId="12558" xr:uid="{00000000-0005-0000-0000-0000AC1F0000}"/>
    <cellStyle name="1_Book2_Tong hop theo doi von TPCP (BC)_Bieu du thao QD von ho tro co MT 5" xfId="12559" xr:uid="{00000000-0005-0000-0000-0000AD1F0000}"/>
    <cellStyle name="1_Book2_Tong hop theo doi von TPCP (BC)_Ke hoach 2012 (theo doi)" xfId="12560" xr:uid="{00000000-0005-0000-0000-0000AE1F0000}"/>
    <cellStyle name="1_Book2_Tong hop theo doi von TPCP (BC)_Ke hoach 2012 (theo doi) 2" xfId="12561" xr:uid="{00000000-0005-0000-0000-0000AF1F0000}"/>
    <cellStyle name="1_Book2_Tong hop theo doi von TPCP (BC)_Ke hoach 2012 (theo doi) 2 2" xfId="12562" xr:uid="{00000000-0005-0000-0000-0000B01F0000}"/>
    <cellStyle name="1_Book2_Tong hop theo doi von TPCP (BC)_Ke hoach 2012 (theo doi) 2 3" xfId="12563" xr:uid="{00000000-0005-0000-0000-0000B11F0000}"/>
    <cellStyle name="1_Book2_Tong hop theo doi von TPCP (BC)_Ke hoach 2012 (theo doi) 2 4" xfId="12564" xr:uid="{00000000-0005-0000-0000-0000B21F0000}"/>
    <cellStyle name="1_Book2_Tong hop theo doi von TPCP (BC)_Ke hoach 2012 (theo doi) 3" xfId="12565" xr:uid="{00000000-0005-0000-0000-0000B31F0000}"/>
    <cellStyle name="1_Book2_Tong hop theo doi von TPCP (BC)_Ke hoach 2012 (theo doi) 4" xfId="12566" xr:uid="{00000000-0005-0000-0000-0000B41F0000}"/>
    <cellStyle name="1_Book2_Tong hop theo doi von TPCP (BC)_Ke hoach 2012 (theo doi) 5" xfId="12567" xr:uid="{00000000-0005-0000-0000-0000B51F0000}"/>
    <cellStyle name="1_Book2_Tong hop theo doi von TPCP (BC)_Ke hoach 2012 theo doi (giai ngan 30.6.12)" xfId="12568" xr:uid="{00000000-0005-0000-0000-0000B61F0000}"/>
    <cellStyle name="1_Book2_Tong hop theo doi von TPCP (BC)_Ke hoach 2012 theo doi (giai ngan 30.6.12) 2" xfId="12569" xr:uid="{00000000-0005-0000-0000-0000B71F0000}"/>
    <cellStyle name="1_Book2_Tong hop theo doi von TPCP (BC)_Ke hoach 2012 theo doi (giai ngan 30.6.12) 2 2" xfId="12570" xr:uid="{00000000-0005-0000-0000-0000B81F0000}"/>
    <cellStyle name="1_Book2_Tong hop theo doi von TPCP (BC)_Ke hoach 2012 theo doi (giai ngan 30.6.12) 2 3" xfId="12571" xr:uid="{00000000-0005-0000-0000-0000B91F0000}"/>
    <cellStyle name="1_Book2_Tong hop theo doi von TPCP (BC)_Ke hoach 2012 theo doi (giai ngan 30.6.12) 2 4" xfId="12572" xr:uid="{00000000-0005-0000-0000-0000BA1F0000}"/>
    <cellStyle name="1_Book2_Tong hop theo doi von TPCP (BC)_Ke hoach 2012 theo doi (giai ngan 30.6.12) 3" xfId="12573" xr:uid="{00000000-0005-0000-0000-0000BB1F0000}"/>
    <cellStyle name="1_Book2_Tong hop theo doi von TPCP (BC)_Ke hoach 2012 theo doi (giai ngan 30.6.12) 4" xfId="12574" xr:uid="{00000000-0005-0000-0000-0000BC1F0000}"/>
    <cellStyle name="1_Book2_Tong hop theo doi von TPCP (BC)_Ke hoach 2012 theo doi (giai ngan 30.6.12) 5" xfId="12575" xr:uid="{00000000-0005-0000-0000-0000BD1F0000}"/>
    <cellStyle name="1_Book2_Worksheet in D: My Documents Ke Hoach KH cac nam Nam 2014 Bao cao ve Ke hoach nam 2014 ( Hoan chinh sau TL voi Bo KH)" xfId="12576" xr:uid="{00000000-0005-0000-0000-0000BE1F0000}"/>
    <cellStyle name="1_Book2_Worksheet in D: My Documents Ke Hoach KH cac nam Nam 2014 Bao cao ve Ke hoach nam 2014 ( Hoan chinh sau TL voi Bo KH) 2" xfId="12577" xr:uid="{00000000-0005-0000-0000-0000BF1F0000}"/>
    <cellStyle name="1_Book2_Worksheet in D: My Documents Ke Hoach KH cac nam Nam 2014 Bao cao ve Ke hoach nam 2014 ( Hoan chinh sau TL voi Bo KH) 2 2" xfId="12578" xr:uid="{00000000-0005-0000-0000-0000C01F0000}"/>
    <cellStyle name="1_Book2_Worksheet in D: My Documents Ke Hoach KH cac nam Nam 2014 Bao cao ve Ke hoach nam 2014 ( Hoan chinh sau TL voi Bo KH) 2 3" xfId="12579" xr:uid="{00000000-0005-0000-0000-0000C11F0000}"/>
    <cellStyle name="1_Book2_Worksheet in D: My Documents Ke Hoach KH cac nam Nam 2014 Bao cao ve Ke hoach nam 2014 ( Hoan chinh sau TL voi Bo KH) 2 4" xfId="12580" xr:uid="{00000000-0005-0000-0000-0000C21F0000}"/>
    <cellStyle name="1_Book2_Worksheet in D: My Documents Ke Hoach KH cac nam Nam 2014 Bao cao ve Ke hoach nam 2014 ( Hoan chinh sau TL voi Bo KH) 3" xfId="12581" xr:uid="{00000000-0005-0000-0000-0000C31F0000}"/>
    <cellStyle name="1_Book2_Worksheet in D: My Documents Ke Hoach KH cac nam Nam 2014 Bao cao ve Ke hoach nam 2014 ( Hoan chinh sau TL voi Bo KH) 4" xfId="12582" xr:uid="{00000000-0005-0000-0000-0000C41F0000}"/>
    <cellStyle name="1_Book2_Worksheet in D: My Documents Ke Hoach KH cac nam Nam 2014 Bao cao ve Ke hoach nam 2014 ( Hoan chinh sau TL voi Bo KH) 5" xfId="12583" xr:uid="{00000000-0005-0000-0000-0000C51F0000}"/>
    <cellStyle name="1_Cau thuy dien Ban La (Cu Anh)" xfId="1159" xr:uid="{00000000-0005-0000-0000-0000C61F0000}"/>
    <cellStyle name="1_Cau thuy dien Ban La (Cu Anh)_!1 1 bao cao giao KH ve HTCMT vung TNB   12-12-2011" xfId="1160" xr:uid="{00000000-0005-0000-0000-0000C71F0000}"/>
    <cellStyle name="1_Cau thuy dien Ban La (Cu Anh)_Bieu4HTMT" xfId="1161" xr:uid="{00000000-0005-0000-0000-0000C81F0000}"/>
    <cellStyle name="1_Cau thuy dien Ban La (Cu Anh)_Bieu4HTMT_!1 1 bao cao giao KH ve HTCMT vung TNB   12-12-2011" xfId="1162" xr:uid="{00000000-0005-0000-0000-0000C91F0000}"/>
    <cellStyle name="1_Cau thuy dien Ban La (Cu Anh)_Bieu4HTMT_KH TPCP vung TNB (03-1-2012)" xfId="1163" xr:uid="{00000000-0005-0000-0000-0000CA1F0000}"/>
    <cellStyle name="1_Cau thuy dien Ban La (Cu Anh)_KH TPCP vung TNB (03-1-2012)" xfId="1164" xr:uid="{00000000-0005-0000-0000-0000CB1F0000}"/>
    <cellStyle name="1_Chi tieu 5 nam" xfId="12584" xr:uid="{00000000-0005-0000-0000-0000CC1F0000}"/>
    <cellStyle name="1_Chi tieu 5 nam 2" xfId="12585" xr:uid="{00000000-0005-0000-0000-0000CD1F0000}"/>
    <cellStyle name="1_Chi tieu 5 nam 2 2" xfId="12586" xr:uid="{00000000-0005-0000-0000-0000CE1F0000}"/>
    <cellStyle name="1_Chi tieu 5 nam 2 3" xfId="12587" xr:uid="{00000000-0005-0000-0000-0000CF1F0000}"/>
    <cellStyle name="1_Chi tieu 5 nam 2 4" xfId="12588" xr:uid="{00000000-0005-0000-0000-0000D01F0000}"/>
    <cellStyle name="1_Chi tieu 5 nam 3" xfId="12589" xr:uid="{00000000-0005-0000-0000-0000D11F0000}"/>
    <cellStyle name="1_Chi tieu 5 nam 4" xfId="12590" xr:uid="{00000000-0005-0000-0000-0000D21F0000}"/>
    <cellStyle name="1_Chi tieu 5 nam 5" xfId="12591" xr:uid="{00000000-0005-0000-0000-0000D31F0000}"/>
    <cellStyle name="1_Chi tieu 5 nam_BC cong trinh trong diem" xfId="12592" xr:uid="{00000000-0005-0000-0000-0000D41F0000}"/>
    <cellStyle name="1_Chi tieu 5 nam_BC cong trinh trong diem 2" xfId="12593" xr:uid="{00000000-0005-0000-0000-0000D51F0000}"/>
    <cellStyle name="1_Chi tieu 5 nam_BC cong trinh trong diem 2 2" xfId="12594" xr:uid="{00000000-0005-0000-0000-0000D61F0000}"/>
    <cellStyle name="1_Chi tieu 5 nam_BC cong trinh trong diem 2 3" xfId="12595" xr:uid="{00000000-0005-0000-0000-0000D71F0000}"/>
    <cellStyle name="1_Chi tieu 5 nam_BC cong trinh trong diem 2 4" xfId="12596" xr:uid="{00000000-0005-0000-0000-0000D81F0000}"/>
    <cellStyle name="1_Chi tieu 5 nam_BC cong trinh trong diem 3" xfId="12597" xr:uid="{00000000-0005-0000-0000-0000D91F0000}"/>
    <cellStyle name="1_Chi tieu 5 nam_BC cong trinh trong diem 4" xfId="12598" xr:uid="{00000000-0005-0000-0000-0000DA1F0000}"/>
    <cellStyle name="1_Chi tieu 5 nam_BC cong trinh trong diem 5" xfId="12599" xr:uid="{00000000-0005-0000-0000-0000DB1F0000}"/>
    <cellStyle name="1_Chi tieu 5 nam_BC cong trinh trong diem_BC von DTPT 6 thang 2012" xfId="12600" xr:uid="{00000000-0005-0000-0000-0000DC1F0000}"/>
    <cellStyle name="1_Chi tieu 5 nam_BC cong trinh trong diem_BC von DTPT 6 thang 2012 2" xfId="12601" xr:uid="{00000000-0005-0000-0000-0000DD1F0000}"/>
    <cellStyle name="1_Chi tieu 5 nam_BC cong trinh trong diem_BC von DTPT 6 thang 2012 2 2" xfId="12602" xr:uid="{00000000-0005-0000-0000-0000DE1F0000}"/>
    <cellStyle name="1_Chi tieu 5 nam_BC cong trinh trong diem_BC von DTPT 6 thang 2012 2 3" xfId="12603" xr:uid="{00000000-0005-0000-0000-0000DF1F0000}"/>
    <cellStyle name="1_Chi tieu 5 nam_BC cong trinh trong diem_BC von DTPT 6 thang 2012 2 4" xfId="12604" xr:uid="{00000000-0005-0000-0000-0000E01F0000}"/>
    <cellStyle name="1_Chi tieu 5 nam_BC cong trinh trong diem_BC von DTPT 6 thang 2012 3" xfId="12605" xr:uid="{00000000-0005-0000-0000-0000E11F0000}"/>
    <cellStyle name="1_Chi tieu 5 nam_BC cong trinh trong diem_BC von DTPT 6 thang 2012 4" xfId="12606" xr:uid="{00000000-0005-0000-0000-0000E21F0000}"/>
    <cellStyle name="1_Chi tieu 5 nam_BC cong trinh trong diem_BC von DTPT 6 thang 2012 5" xfId="12607" xr:uid="{00000000-0005-0000-0000-0000E31F0000}"/>
    <cellStyle name="1_Chi tieu 5 nam_BC cong trinh trong diem_Bieu du thao QD von ho tro co MT" xfId="12608" xr:uid="{00000000-0005-0000-0000-0000E41F0000}"/>
    <cellStyle name="1_Chi tieu 5 nam_BC cong trinh trong diem_Bieu du thao QD von ho tro co MT 2" xfId="12609" xr:uid="{00000000-0005-0000-0000-0000E51F0000}"/>
    <cellStyle name="1_Chi tieu 5 nam_BC cong trinh trong diem_Bieu du thao QD von ho tro co MT 2 2" xfId="12610" xr:uid="{00000000-0005-0000-0000-0000E61F0000}"/>
    <cellStyle name="1_Chi tieu 5 nam_BC cong trinh trong diem_Bieu du thao QD von ho tro co MT 2 3" xfId="12611" xr:uid="{00000000-0005-0000-0000-0000E71F0000}"/>
    <cellStyle name="1_Chi tieu 5 nam_BC cong trinh trong diem_Bieu du thao QD von ho tro co MT 2 4" xfId="12612" xr:uid="{00000000-0005-0000-0000-0000E81F0000}"/>
    <cellStyle name="1_Chi tieu 5 nam_BC cong trinh trong diem_Bieu du thao QD von ho tro co MT 3" xfId="12613" xr:uid="{00000000-0005-0000-0000-0000E91F0000}"/>
    <cellStyle name="1_Chi tieu 5 nam_BC cong trinh trong diem_Bieu du thao QD von ho tro co MT 4" xfId="12614" xr:uid="{00000000-0005-0000-0000-0000EA1F0000}"/>
    <cellStyle name="1_Chi tieu 5 nam_BC cong trinh trong diem_Bieu du thao QD von ho tro co MT 5" xfId="12615" xr:uid="{00000000-0005-0000-0000-0000EB1F0000}"/>
    <cellStyle name="1_Chi tieu 5 nam_BC cong trinh trong diem_Ke hoach 2012 (theo doi)" xfId="12616" xr:uid="{00000000-0005-0000-0000-0000EC1F0000}"/>
    <cellStyle name="1_Chi tieu 5 nam_BC cong trinh trong diem_Ke hoach 2012 (theo doi) 2" xfId="12617" xr:uid="{00000000-0005-0000-0000-0000ED1F0000}"/>
    <cellStyle name="1_Chi tieu 5 nam_BC cong trinh trong diem_Ke hoach 2012 (theo doi) 2 2" xfId="12618" xr:uid="{00000000-0005-0000-0000-0000EE1F0000}"/>
    <cellStyle name="1_Chi tieu 5 nam_BC cong trinh trong diem_Ke hoach 2012 (theo doi) 2 3" xfId="12619" xr:uid="{00000000-0005-0000-0000-0000EF1F0000}"/>
    <cellStyle name="1_Chi tieu 5 nam_BC cong trinh trong diem_Ke hoach 2012 (theo doi) 2 4" xfId="12620" xr:uid="{00000000-0005-0000-0000-0000F01F0000}"/>
    <cellStyle name="1_Chi tieu 5 nam_BC cong trinh trong diem_Ke hoach 2012 (theo doi) 3" xfId="12621" xr:uid="{00000000-0005-0000-0000-0000F11F0000}"/>
    <cellStyle name="1_Chi tieu 5 nam_BC cong trinh trong diem_Ke hoach 2012 (theo doi) 4" xfId="12622" xr:uid="{00000000-0005-0000-0000-0000F21F0000}"/>
    <cellStyle name="1_Chi tieu 5 nam_BC cong trinh trong diem_Ke hoach 2012 (theo doi) 5" xfId="12623" xr:uid="{00000000-0005-0000-0000-0000F31F0000}"/>
    <cellStyle name="1_Chi tieu 5 nam_BC cong trinh trong diem_Ke hoach 2012 theo doi (giai ngan 30.6.12)" xfId="12624" xr:uid="{00000000-0005-0000-0000-0000F41F0000}"/>
    <cellStyle name="1_Chi tieu 5 nam_BC cong trinh trong diem_Ke hoach 2012 theo doi (giai ngan 30.6.12) 2" xfId="12625" xr:uid="{00000000-0005-0000-0000-0000F51F0000}"/>
    <cellStyle name="1_Chi tieu 5 nam_BC cong trinh trong diem_Ke hoach 2012 theo doi (giai ngan 30.6.12) 2 2" xfId="12626" xr:uid="{00000000-0005-0000-0000-0000F61F0000}"/>
    <cellStyle name="1_Chi tieu 5 nam_BC cong trinh trong diem_Ke hoach 2012 theo doi (giai ngan 30.6.12) 2 3" xfId="12627" xr:uid="{00000000-0005-0000-0000-0000F71F0000}"/>
    <cellStyle name="1_Chi tieu 5 nam_BC cong trinh trong diem_Ke hoach 2012 theo doi (giai ngan 30.6.12) 2 4" xfId="12628" xr:uid="{00000000-0005-0000-0000-0000F81F0000}"/>
    <cellStyle name="1_Chi tieu 5 nam_BC cong trinh trong diem_Ke hoach 2012 theo doi (giai ngan 30.6.12) 3" xfId="12629" xr:uid="{00000000-0005-0000-0000-0000F91F0000}"/>
    <cellStyle name="1_Chi tieu 5 nam_BC cong trinh trong diem_Ke hoach 2012 theo doi (giai ngan 30.6.12) 4" xfId="12630" xr:uid="{00000000-0005-0000-0000-0000FA1F0000}"/>
    <cellStyle name="1_Chi tieu 5 nam_BC cong trinh trong diem_Ke hoach 2012 theo doi (giai ngan 30.6.12) 5" xfId="12631" xr:uid="{00000000-0005-0000-0000-0000FB1F0000}"/>
    <cellStyle name="1_Chi tieu 5 nam_BC von DTPT 6 thang 2012" xfId="12632" xr:uid="{00000000-0005-0000-0000-0000FC1F0000}"/>
    <cellStyle name="1_Chi tieu 5 nam_BC von DTPT 6 thang 2012 2" xfId="12633" xr:uid="{00000000-0005-0000-0000-0000FD1F0000}"/>
    <cellStyle name="1_Chi tieu 5 nam_BC von DTPT 6 thang 2012 2 2" xfId="12634" xr:uid="{00000000-0005-0000-0000-0000FE1F0000}"/>
    <cellStyle name="1_Chi tieu 5 nam_BC von DTPT 6 thang 2012 2 3" xfId="12635" xr:uid="{00000000-0005-0000-0000-0000FF1F0000}"/>
    <cellStyle name="1_Chi tieu 5 nam_BC von DTPT 6 thang 2012 2 4" xfId="12636" xr:uid="{00000000-0005-0000-0000-000000200000}"/>
    <cellStyle name="1_Chi tieu 5 nam_BC von DTPT 6 thang 2012 3" xfId="12637" xr:uid="{00000000-0005-0000-0000-000001200000}"/>
    <cellStyle name="1_Chi tieu 5 nam_BC von DTPT 6 thang 2012 4" xfId="12638" xr:uid="{00000000-0005-0000-0000-000002200000}"/>
    <cellStyle name="1_Chi tieu 5 nam_BC von DTPT 6 thang 2012 5" xfId="12639" xr:uid="{00000000-0005-0000-0000-000003200000}"/>
    <cellStyle name="1_Chi tieu 5 nam_Bieu du thao QD von ho tro co MT" xfId="12640" xr:uid="{00000000-0005-0000-0000-000004200000}"/>
    <cellStyle name="1_Chi tieu 5 nam_Bieu du thao QD von ho tro co MT 2" xfId="12641" xr:uid="{00000000-0005-0000-0000-000005200000}"/>
    <cellStyle name="1_Chi tieu 5 nam_Bieu du thao QD von ho tro co MT 2 2" xfId="12642" xr:uid="{00000000-0005-0000-0000-000006200000}"/>
    <cellStyle name="1_Chi tieu 5 nam_Bieu du thao QD von ho tro co MT 2 3" xfId="12643" xr:uid="{00000000-0005-0000-0000-000007200000}"/>
    <cellStyle name="1_Chi tieu 5 nam_Bieu du thao QD von ho tro co MT 2 4" xfId="12644" xr:uid="{00000000-0005-0000-0000-000008200000}"/>
    <cellStyle name="1_Chi tieu 5 nam_Bieu du thao QD von ho tro co MT 3" xfId="12645" xr:uid="{00000000-0005-0000-0000-000009200000}"/>
    <cellStyle name="1_Chi tieu 5 nam_Bieu du thao QD von ho tro co MT 4" xfId="12646" xr:uid="{00000000-0005-0000-0000-00000A200000}"/>
    <cellStyle name="1_Chi tieu 5 nam_Bieu du thao QD von ho tro co MT 5" xfId="12647" xr:uid="{00000000-0005-0000-0000-00000B200000}"/>
    <cellStyle name="1_Chi tieu 5 nam_Ke hoach 2012 (theo doi)" xfId="12648" xr:uid="{00000000-0005-0000-0000-00000C200000}"/>
    <cellStyle name="1_Chi tieu 5 nam_Ke hoach 2012 (theo doi) 2" xfId="12649" xr:uid="{00000000-0005-0000-0000-00000D200000}"/>
    <cellStyle name="1_Chi tieu 5 nam_Ke hoach 2012 (theo doi) 2 2" xfId="12650" xr:uid="{00000000-0005-0000-0000-00000E200000}"/>
    <cellStyle name="1_Chi tieu 5 nam_Ke hoach 2012 (theo doi) 2 3" xfId="12651" xr:uid="{00000000-0005-0000-0000-00000F200000}"/>
    <cellStyle name="1_Chi tieu 5 nam_Ke hoach 2012 (theo doi) 2 4" xfId="12652" xr:uid="{00000000-0005-0000-0000-000010200000}"/>
    <cellStyle name="1_Chi tieu 5 nam_Ke hoach 2012 (theo doi) 3" xfId="12653" xr:uid="{00000000-0005-0000-0000-000011200000}"/>
    <cellStyle name="1_Chi tieu 5 nam_Ke hoach 2012 (theo doi) 4" xfId="12654" xr:uid="{00000000-0005-0000-0000-000012200000}"/>
    <cellStyle name="1_Chi tieu 5 nam_Ke hoach 2012 (theo doi) 5" xfId="12655" xr:uid="{00000000-0005-0000-0000-000013200000}"/>
    <cellStyle name="1_Chi tieu 5 nam_Ke hoach 2012 theo doi (giai ngan 30.6.12)" xfId="12656" xr:uid="{00000000-0005-0000-0000-000014200000}"/>
    <cellStyle name="1_Chi tieu 5 nam_Ke hoach 2012 theo doi (giai ngan 30.6.12) 2" xfId="12657" xr:uid="{00000000-0005-0000-0000-000015200000}"/>
    <cellStyle name="1_Chi tieu 5 nam_Ke hoach 2012 theo doi (giai ngan 30.6.12) 2 2" xfId="12658" xr:uid="{00000000-0005-0000-0000-000016200000}"/>
    <cellStyle name="1_Chi tieu 5 nam_Ke hoach 2012 theo doi (giai ngan 30.6.12) 2 3" xfId="12659" xr:uid="{00000000-0005-0000-0000-000017200000}"/>
    <cellStyle name="1_Chi tieu 5 nam_Ke hoach 2012 theo doi (giai ngan 30.6.12) 2 4" xfId="12660" xr:uid="{00000000-0005-0000-0000-000018200000}"/>
    <cellStyle name="1_Chi tieu 5 nam_Ke hoach 2012 theo doi (giai ngan 30.6.12) 3" xfId="12661" xr:uid="{00000000-0005-0000-0000-000019200000}"/>
    <cellStyle name="1_Chi tieu 5 nam_Ke hoach 2012 theo doi (giai ngan 30.6.12) 4" xfId="12662" xr:uid="{00000000-0005-0000-0000-00001A200000}"/>
    <cellStyle name="1_Chi tieu 5 nam_Ke hoach 2012 theo doi (giai ngan 30.6.12) 5" xfId="12663" xr:uid="{00000000-0005-0000-0000-00001B200000}"/>
    <cellStyle name="1_Chi tieu 5 nam_pvhung.skhdt 20117113152041 Danh muc cong trinh trong diem" xfId="12664" xr:uid="{00000000-0005-0000-0000-00001C200000}"/>
    <cellStyle name="1_Chi tieu 5 nam_pvhung.skhdt 20117113152041 Danh muc cong trinh trong diem 2" xfId="12665" xr:uid="{00000000-0005-0000-0000-00001D200000}"/>
    <cellStyle name="1_Chi tieu 5 nam_pvhung.skhdt 20117113152041 Danh muc cong trinh trong diem 2 2" xfId="12666" xr:uid="{00000000-0005-0000-0000-00001E200000}"/>
    <cellStyle name="1_Chi tieu 5 nam_pvhung.skhdt 20117113152041 Danh muc cong trinh trong diem 2 3" xfId="12667" xr:uid="{00000000-0005-0000-0000-00001F200000}"/>
    <cellStyle name="1_Chi tieu 5 nam_pvhung.skhdt 20117113152041 Danh muc cong trinh trong diem 2 4" xfId="12668" xr:uid="{00000000-0005-0000-0000-000020200000}"/>
    <cellStyle name="1_Chi tieu 5 nam_pvhung.skhdt 20117113152041 Danh muc cong trinh trong diem 3" xfId="12669" xr:uid="{00000000-0005-0000-0000-000021200000}"/>
    <cellStyle name="1_Chi tieu 5 nam_pvhung.skhdt 20117113152041 Danh muc cong trinh trong diem 4" xfId="12670" xr:uid="{00000000-0005-0000-0000-000022200000}"/>
    <cellStyle name="1_Chi tieu 5 nam_pvhung.skhdt 20117113152041 Danh muc cong trinh trong diem 5" xfId="12671" xr:uid="{00000000-0005-0000-0000-000023200000}"/>
    <cellStyle name="1_Chi tieu 5 nam_pvhung.skhdt 20117113152041 Danh muc cong trinh trong diem_BC von DTPT 6 thang 2012" xfId="12672" xr:uid="{00000000-0005-0000-0000-000024200000}"/>
    <cellStyle name="1_Chi tieu 5 nam_pvhung.skhdt 20117113152041 Danh muc cong trinh trong diem_BC von DTPT 6 thang 2012 2" xfId="12673" xr:uid="{00000000-0005-0000-0000-000025200000}"/>
    <cellStyle name="1_Chi tieu 5 nam_pvhung.skhdt 20117113152041 Danh muc cong trinh trong diem_BC von DTPT 6 thang 2012 2 2" xfId="12674" xr:uid="{00000000-0005-0000-0000-000026200000}"/>
    <cellStyle name="1_Chi tieu 5 nam_pvhung.skhdt 20117113152041 Danh muc cong trinh trong diem_BC von DTPT 6 thang 2012 2 3" xfId="12675" xr:uid="{00000000-0005-0000-0000-000027200000}"/>
    <cellStyle name="1_Chi tieu 5 nam_pvhung.skhdt 20117113152041 Danh muc cong trinh trong diem_BC von DTPT 6 thang 2012 2 4" xfId="12676" xr:uid="{00000000-0005-0000-0000-000028200000}"/>
    <cellStyle name="1_Chi tieu 5 nam_pvhung.skhdt 20117113152041 Danh muc cong trinh trong diem_BC von DTPT 6 thang 2012 3" xfId="12677" xr:uid="{00000000-0005-0000-0000-000029200000}"/>
    <cellStyle name="1_Chi tieu 5 nam_pvhung.skhdt 20117113152041 Danh muc cong trinh trong diem_BC von DTPT 6 thang 2012 4" xfId="12678" xr:uid="{00000000-0005-0000-0000-00002A200000}"/>
    <cellStyle name="1_Chi tieu 5 nam_pvhung.skhdt 20117113152041 Danh muc cong trinh trong diem_BC von DTPT 6 thang 2012 5" xfId="12679" xr:uid="{00000000-0005-0000-0000-00002B200000}"/>
    <cellStyle name="1_Chi tieu 5 nam_pvhung.skhdt 20117113152041 Danh muc cong trinh trong diem_Bieu du thao QD von ho tro co MT" xfId="12680" xr:uid="{00000000-0005-0000-0000-00002C200000}"/>
    <cellStyle name="1_Chi tieu 5 nam_pvhung.skhdt 20117113152041 Danh muc cong trinh trong diem_Bieu du thao QD von ho tro co MT 2" xfId="12681" xr:uid="{00000000-0005-0000-0000-00002D200000}"/>
    <cellStyle name="1_Chi tieu 5 nam_pvhung.skhdt 20117113152041 Danh muc cong trinh trong diem_Bieu du thao QD von ho tro co MT 2 2" xfId="12682" xr:uid="{00000000-0005-0000-0000-00002E200000}"/>
    <cellStyle name="1_Chi tieu 5 nam_pvhung.skhdt 20117113152041 Danh muc cong trinh trong diem_Bieu du thao QD von ho tro co MT 2 3" xfId="12683" xr:uid="{00000000-0005-0000-0000-00002F200000}"/>
    <cellStyle name="1_Chi tieu 5 nam_pvhung.skhdt 20117113152041 Danh muc cong trinh trong diem_Bieu du thao QD von ho tro co MT 2 4" xfId="12684" xr:uid="{00000000-0005-0000-0000-000030200000}"/>
    <cellStyle name="1_Chi tieu 5 nam_pvhung.skhdt 20117113152041 Danh muc cong trinh trong diem_Bieu du thao QD von ho tro co MT 3" xfId="12685" xr:uid="{00000000-0005-0000-0000-000031200000}"/>
    <cellStyle name="1_Chi tieu 5 nam_pvhung.skhdt 20117113152041 Danh muc cong trinh trong diem_Bieu du thao QD von ho tro co MT 4" xfId="12686" xr:uid="{00000000-0005-0000-0000-000032200000}"/>
    <cellStyle name="1_Chi tieu 5 nam_pvhung.skhdt 20117113152041 Danh muc cong trinh trong diem_Bieu du thao QD von ho tro co MT 5" xfId="12687" xr:uid="{00000000-0005-0000-0000-000033200000}"/>
    <cellStyle name="1_Chi tieu 5 nam_pvhung.skhdt 20117113152041 Danh muc cong trinh trong diem_Ke hoach 2012 (theo doi)" xfId="12688" xr:uid="{00000000-0005-0000-0000-000034200000}"/>
    <cellStyle name="1_Chi tieu 5 nam_pvhung.skhdt 20117113152041 Danh muc cong trinh trong diem_Ke hoach 2012 (theo doi) 2" xfId="12689" xr:uid="{00000000-0005-0000-0000-000035200000}"/>
    <cellStyle name="1_Chi tieu 5 nam_pvhung.skhdt 20117113152041 Danh muc cong trinh trong diem_Ke hoach 2012 (theo doi) 2 2" xfId="12690" xr:uid="{00000000-0005-0000-0000-000036200000}"/>
    <cellStyle name="1_Chi tieu 5 nam_pvhung.skhdt 20117113152041 Danh muc cong trinh trong diem_Ke hoach 2012 (theo doi) 2 3" xfId="12691" xr:uid="{00000000-0005-0000-0000-000037200000}"/>
    <cellStyle name="1_Chi tieu 5 nam_pvhung.skhdt 20117113152041 Danh muc cong trinh trong diem_Ke hoach 2012 (theo doi) 2 4" xfId="12692" xr:uid="{00000000-0005-0000-0000-000038200000}"/>
    <cellStyle name="1_Chi tieu 5 nam_pvhung.skhdt 20117113152041 Danh muc cong trinh trong diem_Ke hoach 2012 (theo doi) 3" xfId="12693" xr:uid="{00000000-0005-0000-0000-000039200000}"/>
    <cellStyle name="1_Chi tieu 5 nam_pvhung.skhdt 20117113152041 Danh muc cong trinh trong diem_Ke hoach 2012 (theo doi) 4" xfId="12694" xr:uid="{00000000-0005-0000-0000-00003A200000}"/>
    <cellStyle name="1_Chi tieu 5 nam_pvhung.skhdt 20117113152041 Danh muc cong trinh trong diem_Ke hoach 2012 (theo doi) 5" xfId="12695" xr:uid="{00000000-0005-0000-0000-00003B200000}"/>
    <cellStyle name="1_Chi tieu 5 nam_pvhung.skhdt 20117113152041 Danh muc cong trinh trong diem_Ke hoach 2012 theo doi (giai ngan 30.6.12)" xfId="12696" xr:uid="{00000000-0005-0000-0000-00003C200000}"/>
    <cellStyle name="1_Chi tieu 5 nam_pvhung.skhdt 20117113152041 Danh muc cong trinh trong diem_Ke hoach 2012 theo doi (giai ngan 30.6.12) 2" xfId="12697" xr:uid="{00000000-0005-0000-0000-00003D200000}"/>
    <cellStyle name="1_Chi tieu 5 nam_pvhung.skhdt 20117113152041 Danh muc cong trinh trong diem_Ke hoach 2012 theo doi (giai ngan 30.6.12) 2 2" xfId="12698" xr:uid="{00000000-0005-0000-0000-00003E200000}"/>
    <cellStyle name="1_Chi tieu 5 nam_pvhung.skhdt 20117113152041 Danh muc cong trinh trong diem_Ke hoach 2012 theo doi (giai ngan 30.6.12) 2 3" xfId="12699" xr:uid="{00000000-0005-0000-0000-00003F200000}"/>
    <cellStyle name="1_Chi tieu 5 nam_pvhung.skhdt 20117113152041 Danh muc cong trinh trong diem_Ke hoach 2012 theo doi (giai ngan 30.6.12) 2 4" xfId="12700" xr:uid="{00000000-0005-0000-0000-000040200000}"/>
    <cellStyle name="1_Chi tieu 5 nam_pvhung.skhdt 20117113152041 Danh muc cong trinh trong diem_Ke hoach 2012 theo doi (giai ngan 30.6.12) 3" xfId="12701" xr:uid="{00000000-0005-0000-0000-000041200000}"/>
    <cellStyle name="1_Chi tieu 5 nam_pvhung.skhdt 20117113152041 Danh muc cong trinh trong diem_Ke hoach 2012 theo doi (giai ngan 30.6.12) 4" xfId="12702" xr:uid="{00000000-0005-0000-0000-000042200000}"/>
    <cellStyle name="1_Chi tieu 5 nam_pvhung.skhdt 20117113152041 Danh muc cong trinh trong diem_Ke hoach 2012 theo doi (giai ngan 30.6.12) 5" xfId="12703" xr:uid="{00000000-0005-0000-0000-000043200000}"/>
    <cellStyle name="1_Co TC 2008" xfId="12704" xr:uid="{00000000-0005-0000-0000-000044200000}"/>
    <cellStyle name="1_Cong trinh co y kien LD_Dang_NN_2011-Tay nguyen-9-10" xfId="1165" xr:uid="{00000000-0005-0000-0000-000045200000}"/>
    <cellStyle name="1_Dang ky phan khai von ODA (gui Bo)" xfId="12705" xr:uid="{00000000-0005-0000-0000-000046200000}"/>
    <cellStyle name="1_Dang ky phan khai von ODA (gui Bo) 2" xfId="12706" xr:uid="{00000000-0005-0000-0000-000047200000}"/>
    <cellStyle name="1_Dang ky phan khai von ODA (gui Bo) 2 2" xfId="12707" xr:uid="{00000000-0005-0000-0000-000048200000}"/>
    <cellStyle name="1_Dang ky phan khai von ODA (gui Bo) 2 3" xfId="12708" xr:uid="{00000000-0005-0000-0000-000049200000}"/>
    <cellStyle name="1_Dang ky phan khai von ODA (gui Bo) 2 4" xfId="12709" xr:uid="{00000000-0005-0000-0000-00004A200000}"/>
    <cellStyle name="1_Dang ky phan khai von ODA (gui Bo) 3" xfId="12710" xr:uid="{00000000-0005-0000-0000-00004B200000}"/>
    <cellStyle name="1_Dang ky phan khai von ODA (gui Bo) 4" xfId="12711" xr:uid="{00000000-0005-0000-0000-00004C200000}"/>
    <cellStyle name="1_Dang ky phan khai von ODA (gui Bo) 5" xfId="12712" xr:uid="{00000000-0005-0000-0000-00004D200000}"/>
    <cellStyle name="1_Dang ky phan khai von ODA (gui Bo)_BC von DTPT 6 thang 2012" xfId="12713" xr:uid="{00000000-0005-0000-0000-00004E200000}"/>
    <cellStyle name="1_Dang ky phan khai von ODA (gui Bo)_BC von DTPT 6 thang 2012 2" xfId="12714" xr:uid="{00000000-0005-0000-0000-00004F200000}"/>
    <cellStyle name="1_Dang ky phan khai von ODA (gui Bo)_BC von DTPT 6 thang 2012 2 2" xfId="12715" xr:uid="{00000000-0005-0000-0000-000050200000}"/>
    <cellStyle name="1_Dang ky phan khai von ODA (gui Bo)_BC von DTPT 6 thang 2012 2 3" xfId="12716" xr:uid="{00000000-0005-0000-0000-000051200000}"/>
    <cellStyle name="1_Dang ky phan khai von ODA (gui Bo)_BC von DTPT 6 thang 2012 2 4" xfId="12717" xr:uid="{00000000-0005-0000-0000-000052200000}"/>
    <cellStyle name="1_Dang ky phan khai von ODA (gui Bo)_BC von DTPT 6 thang 2012 3" xfId="12718" xr:uid="{00000000-0005-0000-0000-000053200000}"/>
    <cellStyle name="1_Dang ky phan khai von ODA (gui Bo)_BC von DTPT 6 thang 2012 4" xfId="12719" xr:uid="{00000000-0005-0000-0000-000054200000}"/>
    <cellStyle name="1_Dang ky phan khai von ODA (gui Bo)_BC von DTPT 6 thang 2012 5" xfId="12720" xr:uid="{00000000-0005-0000-0000-000055200000}"/>
    <cellStyle name="1_Dang ky phan khai von ODA (gui Bo)_Bieu du thao QD von ho tro co MT" xfId="12721" xr:uid="{00000000-0005-0000-0000-000056200000}"/>
    <cellStyle name="1_Dang ky phan khai von ODA (gui Bo)_Bieu du thao QD von ho tro co MT 2" xfId="12722" xr:uid="{00000000-0005-0000-0000-000057200000}"/>
    <cellStyle name="1_Dang ky phan khai von ODA (gui Bo)_Bieu du thao QD von ho tro co MT 2 2" xfId="12723" xr:uid="{00000000-0005-0000-0000-000058200000}"/>
    <cellStyle name="1_Dang ky phan khai von ODA (gui Bo)_Bieu du thao QD von ho tro co MT 2 3" xfId="12724" xr:uid="{00000000-0005-0000-0000-000059200000}"/>
    <cellStyle name="1_Dang ky phan khai von ODA (gui Bo)_Bieu du thao QD von ho tro co MT 2 4" xfId="12725" xr:uid="{00000000-0005-0000-0000-00005A200000}"/>
    <cellStyle name="1_Dang ky phan khai von ODA (gui Bo)_Bieu du thao QD von ho tro co MT 3" xfId="12726" xr:uid="{00000000-0005-0000-0000-00005B200000}"/>
    <cellStyle name="1_Dang ky phan khai von ODA (gui Bo)_Bieu du thao QD von ho tro co MT 4" xfId="12727" xr:uid="{00000000-0005-0000-0000-00005C200000}"/>
    <cellStyle name="1_Dang ky phan khai von ODA (gui Bo)_Bieu du thao QD von ho tro co MT 5" xfId="12728" xr:uid="{00000000-0005-0000-0000-00005D200000}"/>
    <cellStyle name="1_Dang ky phan khai von ODA (gui Bo)_Ke hoach 2012 theo doi (giai ngan 30.6.12)" xfId="12729" xr:uid="{00000000-0005-0000-0000-00005E200000}"/>
    <cellStyle name="1_Dang ky phan khai von ODA (gui Bo)_Ke hoach 2012 theo doi (giai ngan 30.6.12) 2" xfId="12730" xr:uid="{00000000-0005-0000-0000-00005F200000}"/>
    <cellStyle name="1_Dang ky phan khai von ODA (gui Bo)_Ke hoach 2012 theo doi (giai ngan 30.6.12) 2 2" xfId="12731" xr:uid="{00000000-0005-0000-0000-000060200000}"/>
    <cellStyle name="1_Dang ky phan khai von ODA (gui Bo)_Ke hoach 2012 theo doi (giai ngan 30.6.12) 2 3" xfId="12732" xr:uid="{00000000-0005-0000-0000-000061200000}"/>
    <cellStyle name="1_Dang ky phan khai von ODA (gui Bo)_Ke hoach 2012 theo doi (giai ngan 30.6.12) 2 4" xfId="12733" xr:uid="{00000000-0005-0000-0000-000062200000}"/>
    <cellStyle name="1_Dang ky phan khai von ODA (gui Bo)_Ke hoach 2012 theo doi (giai ngan 30.6.12) 3" xfId="12734" xr:uid="{00000000-0005-0000-0000-000063200000}"/>
    <cellStyle name="1_Dang ky phan khai von ODA (gui Bo)_Ke hoach 2012 theo doi (giai ngan 30.6.12) 4" xfId="12735" xr:uid="{00000000-0005-0000-0000-000064200000}"/>
    <cellStyle name="1_Dang ky phan khai von ODA (gui Bo)_Ke hoach 2012 theo doi (giai ngan 30.6.12) 5" xfId="12736" xr:uid="{00000000-0005-0000-0000-000065200000}"/>
    <cellStyle name="1_Danh sach gui BC thuc hien KH2009" xfId="12737" xr:uid="{00000000-0005-0000-0000-000066200000}"/>
    <cellStyle name="1_Danh sach gui BC thuc hien KH2009 2" xfId="12738" xr:uid="{00000000-0005-0000-0000-000067200000}"/>
    <cellStyle name="1_Danh sach gui BC thuc hien KH2009 2 2" xfId="12739" xr:uid="{00000000-0005-0000-0000-000068200000}"/>
    <cellStyle name="1_Danh sach gui BC thuc hien KH2009 2 3" xfId="12740" xr:uid="{00000000-0005-0000-0000-000069200000}"/>
    <cellStyle name="1_Danh sach gui BC thuc hien KH2009 2 4" xfId="12741" xr:uid="{00000000-0005-0000-0000-00006A200000}"/>
    <cellStyle name="1_Danh sach gui BC thuc hien KH2009 3" xfId="12742" xr:uid="{00000000-0005-0000-0000-00006B200000}"/>
    <cellStyle name="1_Danh sach gui BC thuc hien KH2009 4" xfId="12743" xr:uid="{00000000-0005-0000-0000-00006C200000}"/>
    <cellStyle name="1_Danh sach gui BC thuc hien KH2009 5" xfId="12744" xr:uid="{00000000-0005-0000-0000-00006D200000}"/>
    <cellStyle name="1_Danh sach gui BC thuc hien KH2009_Bao cao doan cong tac cua Bo thang 4-2010" xfId="12745" xr:uid="{00000000-0005-0000-0000-00006E200000}"/>
    <cellStyle name="1_Danh sach gui BC thuc hien KH2009_Bao cao doan cong tac cua Bo thang 4-2010 2" xfId="12746" xr:uid="{00000000-0005-0000-0000-00006F200000}"/>
    <cellStyle name="1_Danh sach gui BC thuc hien KH2009_Bao cao doan cong tac cua Bo thang 4-2010 2 2" xfId="12747" xr:uid="{00000000-0005-0000-0000-000070200000}"/>
    <cellStyle name="1_Danh sach gui BC thuc hien KH2009_Bao cao doan cong tac cua Bo thang 4-2010 2 3" xfId="12748" xr:uid="{00000000-0005-0000-0000-000071200000}"/>
    <cellStyle name="1_Danh sach gui BC thuc hien KH2009_Bao cao doan cong tac cua Bo thang 4-2010 2 4" xfId="12749" xr:uid="{00000000-0005-0000-0000-000072200000}"/>
    <cellStyle name="1_Danh sach gui BC thuc hien KH2009_Bao cao doan cong tac cua Bo thang 4-2010 3" xfId="12750" xr:uid="{00000000-0005-0000-0000-000073200000}"/>
    <cellStyle name="1_Danh sach gui BC thuc hien KH2009_Bao cao doan cong tac cua Bo thang 4-2010 4" xfId="12751" xr:uid="{00000000-0005-0000-0000-000074200000}"/>
    <cellStyle name="1_Danh sach gui BC thuc hien KH2009_Bao cao doan cong tac cua Bo thang 4-2010 5" xfId="12752" xr:uid="{00000000-0005-0000-0000-000075200000}"/>
    <cellStyle name="1_Danh sach gui BC thuc hien KH2009_Bao cao doan cong tac cua Bo thang 4-2010_BC von DTPT 6 thang 2012" xfId="12753" xr:uid="{00000000-0005-0000-0000-000076200000}"/>
    <cellStyle name="1_Danh sach gui BC thuc hien KH2009_Bao cao doan cong tac cua Bo thang 4-2010_BC von DTPT 6 thang 2012 2" xfId="12754" xr:uid="{00000000-0005-0000-0000-000077200000}"/>
    <cellStyle name="1_Danh sach gui BC thuc hien KH2009_Bao cao doan cong tac cua Bo thang 4-2010_BC von DTPT 6 thang 2012 2 2" xfId="12755" xr:uid="{00000000-0005-0000-0000-000078200000}"/>
    <cellStyle name="1_Danh sach gui BC thuc hien KH2009_Bao cao doan cong tac cua Bo thang 4-2010_BC von DTPT 6 thang 2012 2 3" xfId="12756" xr:uid="{00000000-0005-0000-0000-000079200000}"/>
    <cellStyle name="1_Danh sach gui BC thuc hien KH2009_Bao cao doan cong tac cua Bo thang 4-2010_BC von DTPT 6 thang 2012 2 4" xfId="12757" xr:uid="{00000000-0005-0000-0000-00007A200000}"/>
    <cellStyle name="1_Danh sach gui BC thuc hien KH2009_Bao cao doan cong tac cua Bo thang 4-2010_BC von DTPT 6 thang 2012 3" xfId="12758" xr:uid="{00000000-0005-0000-0000-00007B200000}"/>
    <cellStyle name="1_Danh sach gui BC thuc hien KH2009_Bao cao doan cong tac cua Bo thang 4-2010_BC von DTPT 6 thang 2012 4" xfId="12759" xr:uid="{00000000-0005-0000-0000-00007C200000}"/>
    <cellStyle name="1_Danh sach gui BC thuc hien KH2009_Bao cao doan cong tac cua Bo thang 4-2010_BC von DTPT 6 thang 2012 5" xfId="12760" xr:uid="{00000000-0005-0000-0000-00007D200000}"/>
    <cellStyle name="1_Danh sach gui BC thuc hien KH2009_Bao cao doan cong tac cua Bo thang 4-2010_Bieu du thao QD von ho tro co MT" xfId="12761" xr:uid="{00000000-0005-0000-0000-00007E200000}"/>
    <cellStyle name="1_Danh sach gui BC thuc hien KH2009_Bao cao doan cong tac cua Bo thang 4-2010_Bieu du thao QD von ho tro co MT 2" xfId="12762" xr:uid="{00000000-0005-0000-0000-00007F200000}"/>
    <cellStyle name="1_Danh sach gui BC thuc hien KH2009_Bao cao doan cong tac cua Bo thang 4-2010_Bieu du thao QD von ho tro co MT 2 2" xfId="12763" xr:uid="{00000000-0005-0000-0000-000080200000}"/>
    <cellStyle name="1_Danh sach gui BC thuc hien KH2009_Bao cao doan cong tac cua Bo thang 4-2010_Bieu du thao QD von ho tro co MT 2 3" xfId="12764" xr:uid="{00000000-0005-0000-0000-000081200000}"/>
    <cellStyle name="1_Danh sach gui BC thuc hien KH2009_Bao cao doan cong tac cua Bo thang 4-2010_Bieu du thao QD von ho tro co MT 2 4" xfId="12765" xr:uid="{00000000-0005-0000-0000-000082200000}"/>
    <cellStyle name="1_Danh sach gui BC thuc hien KH2009_Bao cao doan cong tac cua Bo thang 4-2010_Bieu du thao QD von ho tro co MT 3" xfId="12766" xr:uid="{00000000-0005-0000-0000-000083200000}"/>
    <cellStyle name="1_Danh sach gui BC thuc hien KH2009_Bao cao doan cong tac cua Bo thang 4-2010_Bieu du thao QD von ho tro co MT 4" xfId="12767" xr:uid="{00000000-0005-0000-0000-000084200000}"/>
    <cellStyle name="1_Danh sach gui BC thuc hien KH2009_Bao cao doan cong tac cua Bo thang 4-2010_Bieu du thao QD von ho tro co MT 5" xfId="12768" xr:uid="{00000000-0005-0000-0000-000085200000}"/>
    <cellStyle name="1_Danh sach gui BC thuc hien KH2009_Bao cao doan cong tac cua Bo thang 4-2010_Dang ky phan khai von ODA (gui Bo)" xfId="12769" xr:uid="{00000000-0005-0000-0000-000086200000}"/>
    <cellStyle name="1_Danh sach gui BC thuc hien KH2009_Bao cao doan cong tac cua Bo thang 4-2010_Dang ky phan khai von ODA (gui Bo) 2" xfId="12770" xr:uid="{00000000-0005-0000-0000-000087200000}"/>
    <cellStyle name="1_Danh sach gui BC thuc hien KH2009_Bao cao doan cong tac cua Bo thang 4-2010_Dang ky phan khai von ODA (gui Bo) 2 2" xfId="12771" xr:uid="{00000000-0005-0000-0000-000088200000}"/>
    <cellStyle name="1_Danh sach gui BC thuc hien KH2009_Bao cao doan cong tac cua Bo thang 4-2010_Dang ky phan khai von ODA (gui Bo) 2 3" xfId="12772" xr:uid="{00000000-0005-0000-0000-000089200000}"/>
    <cellStyle name="1_Danh sach gui BC thuc hien KH2009_Bao cao doan cong tac cua Bo thang 4-2010_Dang ky phan khai von ODA (gui Bo) 2 4" xfId="12773" xr:uid="{00000000-0005-0000-0000-00008A200000}"/>
    <cellStyle name="1_Danh sach gui BC thuc hien KH2009_Bao cao doan cong tac cua Bo thang 4-2010_Dang ky phan khai von ODA (gui Bo) 3" xfId="12774" xr:uid="{00000000-0005-0000-0000-00008B200000}"/>
    <cellStyle name="1_Danh sach gui BC thuc hien KH2009_Bao cao doan cong tac cua Bo thang 4-2010_Dang ky phan khai von ODA (gui Bo) 4" xfId="12775" xr:uid="{00000000-0005-0000-0000-00008C200000}"/>
    <cellStyle name="1_Danh sach gui BC thuc hien KH2009_Bao cao doan cong tac cua Bo thang 4-2010_Dang ky phan khai von ODA (gui Bo) 5" xfId="12776" xr:uid="{00000000-0005-0000-0000-00008D200000}"/>
    <cellStyle name="1_Danh sach gui BC thuc hien KH2009_Bao cao doan cong tac cua Bo thang 4-2010_Dang ky phan khai von ODA (gui Bo)_BC von DTPT 6 thang 2012" xfId="12777" xr:uid="{00000000-0005-0000-0000-00008E200000}"/>
    <cellStyle name="1_Danh sach gui BC thuc hien KH2009_Bao cao doan cong tac cua Bo thang 4-2010_Dang ky phan khai von ODA (gui Bo)_BC von DTPT 6 thang 2012 2" xfId="12778" xr:uid="{00000000-0005-0000-0000-00008F200000}"/>
    <cellStyle name="1_Danh sach gui BC thuc hien KH2009_Bao cao doan cong tac cua Bo thang 4-2010_Dang ky phan khai von ODA (gui Bo)_BC von DTPT 6 thang 2012 2 2" xfId="12779" xr:uid="{00000000-0005-0000-0000-000090200000}"/>
    <cellStyle name="1_Danh sach gui BC thuc hien KH2009_Bao cao doan cong tac cua Bo thang 4-2010_Dang ky phan khai von ODA (gui Bo)_BC von DTPT 6 thang 2012 2 3" xfId="12780" xr:uid="{00000000-0005-0000-0000-000091200000}"/>
    <cellStyle name="1_Danh sach gui BC thuc hien KH2009_Bao cao doan cong tac cua Bo thang 4-2010_Dang ky phan khai von ODA (gui Bo)_BC von DTPT 6 thang 2012 2 4" xfId="12781" xr:uid="{00000000-0005-0000-0000-000092200000}"/>
    <cellStyle name="1_Danh sach gui BC thuc hien KH2009_Bao cao doan cong tac cua Bo thang 4-2010_Dang ky phan khai von ODA (gui Bo)_BC von DTPT 6 thang 2012 3" xfId="12782" xr:uid="{00000000-0005-0000-0000-000093200000}"/>
    <cellStyle name="1_Danh sach gui BC thuc hien KH2009_Bao cao doan cong tac cua Bo thang 4-2010_Dang ky phan khai von ODA (gui Bo)_BC von DTPT 6 thang 2012 4" xfId="12783" xr:uid="{00000000-0005-0000-0000-000094200000}"/>
    <cellStyle name="1_Danh sach gui BC thuc hien KH2009_Bao cao doan cong tac cua Bo thang 4-2010_Dang ky phan khai von ODA (gui Bo)_BC von DTPT 6 thang 2012 5" xfId="12784" xr:uid="{00000000-0005-0000-0000-000095200000}"/>
    <cellStyle name="1_Danh sach gui BC thuc hien KH2009_Bao cao doan cong tac cua Bo thang 4-2010_Dang ky phan khai von ODA (gui Bo)_Bieu du thao QD von ho tro co MT" xfId="12785" xr:uid="{00000000-0005-0000-0000-000096200000}"/>
    <cellStyle name="1_Danh sach gui BC thuc hien KH2009_Bao cao doan cong tac cua Bo thang 4-2010_Dang ky phan khai von ODA (gui Bo)_Bieu du thao QD von ho tro co MT 2" xfId="12786" xr:uid="{00000000-0005-0000-0000-000097200000}"/>
    <cellStyle name="1_Danh sach gui BC thuc hien KH2009_Bao cao doan cong tac cua Bo thang 4-2010_Dang ky phan khai von ODA (gui Bo)_Bieu du thao QD von ho tro co MT 2 2" xfId="12787" xr:uid="{00000000-0005-0000-0000-000098200000}"/>
    <cellStyle name="1_Danh sach gui BC thuc hien KH2009_Bao cao doan cong tac cua Bo thang 4-2010_Dang ky phan khai von ODA (gui Bo)_Bieu du thao QD von ho tro co MT 2 3" xfId="12788" xr:uid="{00000000-0005-0000-0000-000099200000}"/>
    <cellStyle name="1_Danh sach gui BC thuc hien KH2009_Bao cao doan cong tac cua Bo thang 4-2010_Dang ky phan khai von ODA (gui Bo)_Bieu du thao QD von ho tro co MT 2 4" xfId="12789" xr:uid="{00000000-0005-0000-0000-00009A200000}"/>
    <cellStyle name="1_Danh sach gui BC thuc hien KH2009_Bao cao doan cong tac cua Bo thang 4-2010_Dang ky phan khai von ODA (gui Bo)_Bieu du thao QD von ho tro co MT 3" xfId="12790" xr:uid="{00000000-0005-0000-0000-00009B200000}"/>
    <cellStyle name="1_Danh sach gui BC thuc hien KH2009_Bao cao doan cong tac cua Bo thang 4-2010_Dang ky phan khai von ODA (gui Bo)_Bieu du thao QD von ho tro co MT 4" xfId="12791" xr:uid="{00000000-0005-0000-0000-00009C200000}"/>
    <cellStyle name="1_Danh sach gui BC thuc hien KH2009_Bao cao doan cong tac cua Bo thang 4-2010_Dang ky phan khai von ODA (gui Bo)_Bieu du thao QD von ho tro co MT 5" xfId="12792" xr:uid="{00000000-0005-0000-0000-00009D200000}"/>
    <cellStyle name="1_Danh sach gui BC thuc hien KH2009_Bao cao doan cong tac cua Bo thang 4-2010_Dang ky phan khai von ODA (gui Bo)_Ke hoach 2012 theo doi (giai ngan 30.6.12)" xfId="12793" xr:uid="{00000000-0005-0000-0000-00009E200000}"/>
    <cellStyle name="1_Danh sach gui BC thuc hien KH2009_Bao cao doan cong tac cua Bo thang 4-2010_Dang ky phan khai von ODA (gui Bo)_Ke hoach 2012 theo doi (giai ngan 30.6.12) 2" xfId="12794" xr:uid="{00000000-0005-0000-0000-00009F200000}"/>
    <cellStyle name="1_Danh sach gui BC thuc hien KH2009_Bao cao doan cong tac cua Bo thang 4-2010_Dang ky phan khai von ODA (gui Bo)_Ke hoach 2012 theo doi (giai ngan 30.6.12) 2 2" xfId="12795" xr:uid="{00000000-0005-0000-0000-0000A0200000}"/>
    <cellStyle name="1_Danh sach gui BC thuc hien KH2009_Bao cao doan cong tac cua Bo thang 4-2010_Dang ky phan khai von ODA (gui Bo)_Ke hoach 2012 theo doi (giai ngan 30.6.12) 2 3" xfId="12796" xr:uid="{00000000-0005-0000-0000-0000A1200000}"/>
    <cellStyle name="1_Danh sach gui BC thuc hien KH2009_Bao cao doan cong tac cua Bo thang 4-2010_Dang ky phan khai von ODA (gui Bo)_Ke hoach 2012 theo doi (giai ngan 30.6.12) 2 4" xfId="12797" xr:uid="{00000000-0005-0000-0000-0000A2200000}"/>
    <cellStyle name="1_Danh sach gui BC thuc hien KH2009_Bao cao doan cong tac cua Bo thang 4-2010_Dang ky phan khai von ODA (gui Bo)_Ke hoach 2012 theo doi (giai ngan 30.6.12) 3" xfId="12798" xr:uid="{00000000-0005-0000-0000-0000A3200000}"/>
    <cellStyle name="1_Danh sach gui BC thuc hien KH2009_Bao cao doan cong tac cua Bo thang 4-2010_Dang ky phan khai von ODA (gui Bo)_Ke hoach 2012 theo doi (giai ngan 30.6.12) 4" xfId="12799" xr:uid="{00000000-0005-0000-0000-0000A4200000}"/>
    <cellStyle name="1_Danh sach gui BC thuc hien KH2009_Bao cao doan cong tac cua Bo thang 4-2010_Dang ky phan khai von ODA (gui Bo)_Ke hoach 2012 theo doi (giai ngan 30.6.12) 5" xfId="12800" xr:uid="{00000000-0005-0000-0000-0000A5200000}"/>
    <cellStyle name="1_Danh sach gui BC thuc hien KH2009_Bao cao doan cong tac cua Bo thang 4-2010_Ke hoach 2012 (theo doi)" xfId="12801" xr:uid="{00000000-0005-0000-0000-0000A6200000}"/>
    <cellStyle name="1_Danh sach gui BC thuc hien KH2009_Bao cao doan cong tac cua Bo thang 4-2010_Ke hoach 2012 (theo doi) 2" xfId="12802" xr:uid="{00000000-0005-0000-0000-0000A7200000}"/>
    <cellStyle name="1_Danh sach gui BC thuc hien KH2009_Bao cao doan cong tac cua Bo thang 4-2010_Ke hoach 2012 (theo doi) 2 2" xfId="12803" xr:uid="{00000000-0005-0000-0000-0000A8200000}"/>
    <cellStyle name="1_Danh sach gui BC thuc hien KH2009_Bao cao doan cong tac cua Bo thang 4-2010_Ke hoach 2012 (theo doi) 2 3" xfId="12804" xr:uid="{00000000-0005-0000-0000-0000A9200000}"/>
    <cellStyle name="1_Danh sach gui BC thuc hien KH2009_Bao cao doan cong tac cua Bo thang 4-2010_Ke hoach 2012 (theo doi) 2 4" xfId="12805" xr:uid="{00000000-0005-0000-0000-0000AA200000}"/>
    <cellStyle name="1_Danh sach gui BC thuc hien KH2009_Bao cao doan cong tac cua Bo thang 4-2010_Ke hoach 2012 (theo doi) 3" xfId="12806" xr:uid="{00000000-0005-0000-0000-0000AB200000}"/>
    <cellStyle name="1_Danh sach gui BC thuc hien KH2009_Bao cao doan cong tac cua Bo thang 4-2010_Ke hoach 2012 (theo doi) 4" xfId="12807" xr:uid="{00000000-0005-0000-0000-0000AC200000}"/>
    <cellStyle name="1_Danh sach gui BC thuc hien KH2009_Bao cao doan cong tac cua Bo thang 4-2010_Ke hoach 2012 (theo doi) 5" xfId="12808" xr:uid="{00000000-0005-0000-0000-0000AD200000}"/>
    <cellStyle name="1_Danh sach gui BC thuc hien KH2009_Bao cao doan cong tac cua Bo thang 4-2010_Ke hoach 2012 theo doi (giai ngan 30.6.12)" xfId="12809" xr:uid="{00000000-0005-0000-0000-0000AE200000}"/>
    <cellStyle name="1_Danh sach gui BC thuc hien KH2009_Bao cao doan cong tac cua Bo thang 4-2010_Ke hoach 2012 theo doi (giai ngan 30.6.12) 2" xfId="12810" xr:uid="{00000000-0005-0000-0000-0000AF200000}"/>
    <cellStyle name="1_Danh sach gui BC thuc hien KH2009_Bao cao doan cong tac cua Bo thang 4-2010_Ke hoach 2012 theo doi (giai ngan 30.6.12) 2 2" xfId="12811" xr:uid="{00000000-0005-0000-0000-0000B0200000}"/>
    <cellStyle name="1_Danh sach gui BC thuc hien KH2009_Bao cao doan cong tac cua Bo thang 4-2010_Ke hoach 2012 theo doi (giai ngan 30.6.12) 2 3" xfId="12812" xr:uid="{00000000-0005-0000-0000-0000B1200000}"/>
    <cellStyle name="1_Danh sach gui BC thuc hien KH2009_Bao cao doan cong tac cua Bo thang 4-2010_Ke hoach 2012 theo doi (giai ngan 30.6.12) 2 4" xfId="12813" xr:uid="{00000000-0005-0000-0000-0000B2200000}"/>
    <cellStyle name="1_Danh sach gui BC thuc hien KH2009_Bao cao doan cong tac cua Bo thang 4-2010_Ke hoach 2012 theo doi (giai ngan 30.6.12) 3" xfId="12814" xr:uid="{00000000-0005-0000-0000-0000B3200000}"/>
    <cellStyle name="1_Danh sach gui BC thuc hien KH2009_Bao cao doan cong tac cua Bo thang 4-2010_Ke hoach 2012 theo doi (giai ngan 30.6.12) 4" xfId="12815" xr:uid="{00000000-0005-0000-0000-0000B4200000}"/>
    <cellStyle name="1_Danh sach gui BC thuc hien KH2009_Bao cao doan cong tac cua Bo thang 4-2010_Ke hoach 2012 theo doi (giai ngan 30.6.12) 5" xfId="12816" xr:uid="{00000000-0005-0000-0000-0000B5200000}"/>
    <cellStyle name="1_Danh sach gui BC thuc hien KH2009_Bao cao tinh hinh thuc hien KH 2009 den 31-01-10" xfId="12817" xr:uid="{00000000-0005-0000-0000-0000B6200000}"/>
    <cellStyle name="1_Danh sach gui BC thuc hien KH2009_Bao cao tinh hinh thuc hien KH 2009 den 31-01-10 2" xfId="12818" xr:uid="{00000000-0005-0000-0000-0000B7200000}"/>
    <cellStyle name="1_Danh sach gui BC thuc hien KH2009_Bao cao tinh hinh thuc hien KH 2009 den 31-01-10 2 2" xfId="12819" xr:uid="{00000000-0005-0000-0000-0000B8200000}"/>
    <cellStyle name="1_Danh sach gui BC thuc hien KH2009_Bao cao tinh hinh thuc hien KH 2009 den 31-01-10 2 2 2" xfId="12820" xr:uid="{00000000-0005-0000-0000-0000B9200000}"/>
    <cellStyle name="1_Danh sach gui BC thuc hien KH2009_Bao cao tinh hinh thuc hien KH 2009 den 31-01-10 2 2 3" xfId="12821" xr:uid="{00000000-0005-0000-0000-0000BA200000}"/>
    <cellStyle name="1_Danh sach gui BC thuc hien KH2009_Bao cao tinh hinh thuc hien KH 2009 den 31-01-10 2 2 4" xfId="12822" xr:uid="{00000000-0005-0000-0000-0000BB200000}"/>
    <cellStyle name="1_Danh sach gui BC thuc hien KH2009_Bao cao tinh hinh thuc hien KH 2009 den 31-01-10 2 3" xfId="12823" xr:uid="{00000000-0005-0000-0000-0000BC200000}"/>
    <cellStyle name="1_Danh sach gui BC thuc hien KH2009_Bao cao tinh hinh thuc hien KH 2009 den 31-01-10 2 4" xfId="12824" xr:uid="{00000000-0005-0000-0000-0000BD200000}"/>
    <cellStyle name="1_Danh sach gui BC thuc hien KH2009_Bao cao tinh hinh thuc hien KH 2009 den 31-01-10 2 5" xfId="12825" xr:uid="{00000000-0005-0000-0000-0000BE200000}"/>
    <cellStyle name="1_Danh sach gui BC thuc hien KH2009_Bao cao tinh hinh thuc hien KH 2009 den 31-01-10 3" xfId="12826" xr:uid="{00000000-0005-0000-0000-0000BF200000}"/>
    <cellStyle name="1_Danh sach gui BC thuc hien KH2009_Bao cao tinh hinh thuc hien KH 2009 den 31-01-10 3 2" xfId="12827" xr:uid="{00000000-0005-0000-0000-0000C0200000}"/>
    <cellStyle name="1_Danh sach gui BC thuc hien KH2009_Bao cao tinh hinh thuc hien KH 2009 den 31-01-10 3 3" xfId="12828" xr:uid="{00000000-0005-0000-0000-0000C1200000}"/>
    <cellStyle name="1_Danh sach gui BC thuc hien KH2009_Bao cao tinh hinh thuc hien KH 2009 den 31-01-10 3 4" xfId="12829" xr:uid="{00000000-0005-0000-0000-0000C2200000}"/>
    <cellStyle name="1_Danh sach gui BC thuc hien KH2009_Bao cao tinh hinh thuc hien KH 2009 den 31-01-10 4" xfId="12830" xr:uid="{00000000-0005-0000-0000-0000C3200000}"/>
    <cellStyle name="1_Danh sach gui BC thuc hien KH2009_Bao cao tinh hinh thuc hien KH 2009 den 31-01-10 5" xfId="12831" xr:uid="{00000000-0005-0000-0000-0000C4200000}"/>
    <cellStyle name="1_Danh sach gui BC thuc hien KH2009_Bao cao tinh hinh thuc hien KH 2009 den 31-01-10 6" xfId="12832" xr:uid="{00000000-0005-0000-0000-0000C5200000}"/>
    <cellStyle name="1_Danh sach gui BC thuc hien KH2009_Bao cao tinh hinh thuc hien KH 2009 den 31-01-10_BC von DTPT 6 thang 2012" xfId="12833" xr:uid="{00000000-0005-0000-0000-0000C6200000}"/>
    <cellStyle name="1_Danh sach gui BC thuc hien KH2009_Bao cao tinh hinh thuc hien KH 2009 den 31-01-10_BC von DTPT 6 thang 2012 2" xfId="12834" xr:uid="{00000000-0005-0000-0000-0000C7200000}"/>
    <cellStyle name="1_Danh sach gui BC thuc hien KH2009_Bao cao tinh hinh thuc hien KH 2009 den 31-01-10_BC von DTPT 6 thang 2012 2 2" xfId="12835" xr:uid="{00000000-0005-0000-0000-0000C8200000}"/>
    <cellStyle name="1_Danh sach gui BC thuc hien KH2009_Bao cao tinh hinh thuc hien KH 2009 den 31-01-10_BC von DTPT 6 thang 2012 2 2 2" xfId="12836" xr:uid="{00000000-0005-0000-0000-0000C9200000}"/>
    <cellStyle name="1_Danh sach gui BC thuc hien KH2009_Bao cao tinh hinh thuc hien KH 2009 den 31-01-10_BC von DTPT 6 thang 2012 2 2 3" xfId="12837" xr:uid="{00000000-0005-0000-0000-0000CA200000}"/>
    <cellStyle name="1_Danh sach gui BC thuc hien KH2009_Bao cao tinh hinh thuc hien KH 2009 den 31-01-10_BC von DTPT 6 thang 2012 2 2 4" xfId="12838" xr:uid="{00000000-0005-0000-0000-0000CB200000}"/>
    <cellStyle name="1_Danh sach gui BC thuc hien KH2009_Bao cao tinh hinh thuc hien KH 2009 den 31-01-10_BC von DTPT 6 thang 2012 2 3" xfId="12839" xr:uid="{00000000-0005-0000-0000-0000CC200000}"/>
    <cellStyle name="1_Danh sach gui BC thuc hien KH2009_Bao cao tinh hinh thuc hien KH 2009 den 31-01-10_BC von DTPT 6 thang 2012 2 4" xfId="12840" xr:uid="{00000000-0005-0000-0000-0000CD200000}"/>
    <cellStyle name="1_Danh sach gui BC thuc hien KH2009_Bao cao tinh hinh thuc hien KH 2009 den 31-01-10_BC von DTPT 6 thang 2012 2 5" xfId="12841" xr:uid="{00000000-0005-0000-0000-0000CE200000}"/>
    <cellStyle name="1_Danh sach gui BC thuc hien KH2009_Bao cao tinh hinh thuc hien KH 2009 den 31-01-10_BC von DTPT 6 thang 2012 3" xfId="12842" xr:uid="{00000000-0005-0000-0000-0000CF200000}"/>
    <cellStyle name="1_Danh sach gui BC thuc hien KH2009_Bao cao tinh hinh thuc hien KH 2009 den 31-01-10_BC von DTPT 6 thang 2012 3 2" xfId="12843" xr:uid="{00000000-0005-0000-0000-0000D0200000}"/>
    <cellStyle name="1_Danh sach gui BC thuc hien KH2009_Bao cao tinh hinh thuc hien KH 2009 den 31-01-10_BC von DTPT 6 thang 2012 3 3" xfId="12844" xr:uid="{00000000-0005-0000-0000-0000D1200000}"/>
    <cellStyle name="1_Danh sach gui BC thuc hien KH2009_Bao cao tinh hinh thuc hien KH 2009 den 31-01-10_BC von DTPT 6 thang 2012 3 4" xfId="12845" xr:uid="{00000000-0005-0000-0000-0000D2200000}"/>
    <cellStyle name="1_Danh sach gui BC thuc hien KH2009_Bao cao tinh hinh thuc hien KH 2009 den 31-01-10_BC von DTPT 6 thang 2012 4" xfId="12846" xr:uid="{00000000-0005-0000-0000-0000D3200000}"/>
    <cellStyle name="1_Danh sach gui BC thuc hien KH2009_Bao cao tinh hinh thuc hien KH 2009 den 31-01-10_BC von DTPT 6 thang 2012 5" xfId="12847" xr:uid="{00000000-0005-0000-0000-0000D4200000}"/>
    <cellStyle name="1_Danh sach gui BC thuc hien KH2009_Bao cao tinh hinh thuc hien KH 2009 den 31-01-10_BC von DTPT 6 thang 2012 6" xfId="12848" xr:uid="{00000000-0005-0000-0000-0000D5200000}"/>
    <cellStyle name="1_Danh sach gui BC thuc hien KH2009_Bao cao tinh hinh thuc hien KH 2009 den 31-01-10_Bieu du thao QD von ho tro co MT" xfId="12849" xr:uid="{00000000-0005-0000-0000-0000D6200000}"/>
    <cellStyle name="1_Danh sach gui BC thuc hien KH2009_Bao cao tinh hinh thuc hien KH 2009 den 31-01-10_Bieu du thao QD von ho tro co MT 2" xfId="12850" xr:uid="{00000000-0005-0000-0000-0000D7200000}"/>
    <cellStyle name="1_Danh sach gui BC thuc hien KH2009_Bao cao tinh hinh thuc hien KH 2009 den 31-01-10_Bieu du thao QD von ho tro co MT 2 2" xfId="12851" xr:uid="{00000000-0005-0000-0000-0000D8200000}"/>
    <cellStyle name="1_Danh sach gui BC thuc hien KH2009_Bao cao tinh hinh thuc hien KH 2009 den 31-01-10_Bieu du thao QD von ho tro co MT 2 2 2" xfId="12852" xr:uid="{00000000-0005-0000-0000-0000D9200000}"/>
    <cellStyle name="1_Danh sach gui BC thuc hien KH2009_Bao cao tinh hinh thuc hien KH 2009 den 31-01-10_Bieu du thao QD von ho tro co MT 2 2 3" xfId="12853" xr:uid="{00000000-0005-0000-0000-0000DA200000}"/>
    <cellStyle name="1_Danh sach gui BC thuc hien KH2009_Bao cao tinh hinh thuc hien KH 2009 den 31-01-10_Bieu du thao QD von ho tro co MT 2 2 4" xfId="12854" xr:uid="{00000000-0005-0000-0000-0000DB200000}"/>
    <cellStyle name="1_Danh sach gui BC thuc hien KH2009_Bao cao tinh hinh thuc hien KH 2009 den 31-01-10_Bieu du thao QD von ho tro co MT 2 3" xfId="12855" xr:uid="{00000000-0005-0000-0000-0000DC200000}"/>
    <cellStyle name="1_Danh sach gui BC thuc hien KH2009_Bao cao tinh hinh thuc hien KH 2009 den 31-01-10_Bieu du thao QD von ho tro co MT 2 4" xfId="12856" xr:uid="{00000000-0005-0000-0000-0000DD200000}"/>
    <cellStyle name="1_Danh sach gui BC thuc hien KH2009_Bao cao tinh hinh thuc hien KH 2009 den 31-01-10_Bieu du thao QD von ho tro co MT 2 5" xfId="12857" xr:uid="{00000000-0005-0000-0000-0000DE200000}"/>
    <cellStyle name="1_Danh sach gui BC thuc hien KH2009_Bao cao tinh hinh thuc hien KH 2009 den 31-01-10_Bieu du thao QD von ho tro co MT 3" xfId="12858" xr:uid="{00000000-0005-0000-0000-0000DF200000}"/>
    <cellStyle name="1_Danh sach gui BC thuc hien KH2009_Bao cao tinh hinh thuc hien KH 2009 den 31-01-10_Bieu du thao QD von ho tro co MT 3 2" xfId="12859" xr:uid="{00000000-0005-0000-0000-0000E0200000}"/>
    <cellStyle name="1_Danh sach gui BC thuc hien KH2009_Bao cao tinh hinh thuc hien KH 2009 den 31-01-10_Bieu du thao QD von ho tro co MT 3 3" xfId="12860" xr:uid="{00000000-0005-0000-0000-0000E1200000}"/>
    <cellStyle name="1_Danh sach gui BC thuc hien KH2009_Bao cao tinh hinh thuc hien KH 2009 den 31-01-10_Bieu du thao QD von ho tro co MT 3 4" xfId="12861" xr:uid="{00000000-0005-0000-0000-0000E2200000}"/>
    <cellStyle name="1_Danh sach gui BC thuc hien KH2009_Bao cao tinh hinh thuc hien KH 2009 den 31-01-10_Bieu du thao QD von ho tro co MT 4" xfId="12862" xr:uid="{00000000-0005-0000-0000-0000E3200000}"/>
    <cellStyle name="1_Danh sach gui BC thuc hien KH2009_Bao cao tinh hinh thuc hien KH 2009 den 31-01-10_Bieu du thao QD von ho tro co MT 5" xfId="12863" xr:uid="{00000000-0005-0000-0000-0000E4200000}"/>
    <cellStyle name="1_Danh sach gui BC thuc hien KH2009_Bao cao tinh hinh thuc hien KH 2009 den 31-01-10_Bieu du thao QD von ho tro co MT 6" xfId="12864" xr:uid="{00000000-0005-0000-0000-0000E5200000}"/>
    <cellStyle name="1_Danh sach gui BC thuc hien KH2009_Bao cao tinh hinh thuc hien KH 2009 den 31-01-10_Ke hoach 2012 (theo doi)" xfId="12865" xr:uid="{00000000-0005-0000-0000-0000E6200000}"/>
    <cellStyle name="1_Danh sach gui BC thuc hien KH2009_Bao cao tinh hinh thuc hien KH 2009 den 31-01-10_Ke hoach 2012 (theo doi) 2" xfId="12866" xr:uid="{00000000-0005-0000-0000-0000E7200000}"/>
    <cellStyle name="1_Danh sach gui BC thuc hien KH2009_Bao cao tinh hinh thuc hien KH 2009 den 31-01-10_Ke hoach 2012 (theo doi) 2 2" xfId="12867" xr:uid="{00000000-0005-0000-0000-0000E8200000}"/>
    <cellStyle name="1_Danh sach gui BC thuc hien KH2009_Bao cao tinh hinh thuc hien KH 2009 den 31-01-10_Ke hoach 2012 (theo doi) 2 2 2" xfId="12868" xr:uid="{00000000-0005-0000-0000-0000E9200000}"/>
    <cellStyle name="1_Danh sach gui BC thuc hien KH2009_Bao cao tinh hinh thuc hien KH 2009 den 31-01-10_Ke hoach 2012 (theo doi) 2 2 3" xfId="12869" xr:uid="{00000000-0005-0000-0000-0000EA200000}"/>
    <cellStyle name="1_Danh sach gui BC thuc hien KH2009_Bao cao tinh hinh thuc hien KH 2009 den 31-01-10_Ke hoach 2012 (theo doi) 2 2 4" xfId="12870" xr:uid="{00000000-0005-0000-0000-0000EB200000}"/>
    <cellStyle name="1_Danh sach gui BC thuc hien KH2009_Bao cao tinh hinh thuc hien KH 2009 den 31-01-10_Ke hoach 2012 (theo doi) 2 3" xfId="12871" xr:uid="{00000000-0005-0000-0000-0000EC200000}"/>
    <cellStyle name="1_Danh sach gui BC thuc hien KH2009_Bao cao tinh hinh thuc hien KH 2009 den 31-01-10_Ke hoach 2012 (theo doi) 2 4" xfId="12872" xr:uid="{00000000-0005-0000-0000-0000ED200000}"/>
    <cellStyle name="1_Danh sach gui BC thuc hien KH2009_Bao cao tinh hinh thuc hien KH 2009 den 31-01-10_Ke hoach 2012 (theo doi) 2 5" xfId="12873" xr:uid="{00000000-0005-0000-0000-0000EE200000}"/>
    <cellStyle name="1_Danh sach gui BC thuc hien KH2009_Bao cao tinh hinh thuc hien KH 2009 den 31-01-10_Ke hoach 2012 (theo doi) 3" xfId="12874" xr:uid="{00000000-0005-0000-0000-0000EF200000}"/>
    <cellStyle name="1_Danh sach gui BC thuc hien KH2009_Bao cao tinh hinh thuc hien KH 2009 den 31-01-10_Ke hoach 2012 (theo doi) 3 2" xfId="12875" xr:uid="{00000000-0005-0000-0000-0000F0200000}"/>
    <cellStyle name="1_Danh sach gui BC thuc hien KH2009_Bao cao tinh hinh thuc hien KH 2009 den 31-01-10_Ke hoach 2012 (theo doi) 3 3" xfId="12876" xr:uid="{00000000-0005-0000-0000-0000F1200000}"/>
    <cellStyle name="1_Danh sach gui BC thuc hien KH2009_Bao cao tinh hinh thuc hien KH 2009 den 31-01-10_Ke hoach 2012 (theo doi) 3 4" xfId="12877" xr:uid="{00000000-0005-0000-0000-0000F2200000}"/>
    <cellStyle name="1_Danh sach gui BC thuc hien KH2009_Bao cao tinh hinh thuc hien KH 2009 den 31-01-10_Ke hoach 2012 (theo doi) 4" xfId="12878" xr:uid="{00000000-0005-0000-0000-0000F3200000}"/>
    <cellStyle name="1_Danh sach gui BC thuc hien KH2009_Bao cao tinh hinh thuc hien KH 2009 den 31-01-10_Ke hoach 2012 (theo doi) 5" xfId="12879" xr:uid="{00000000-0005-0000-0000-0000F4200000}"/>
    <cellStyle name="1_Danh sach gui BC thuc hien KH2009_Bao cao tinh hinh thuc hien KH 2009 den 31-01-10_Ke hoach 2012 (theo doi) 6" xfId="12880" xr:uid="{00000000-0005-0000-0000-0000F5200000}"/>
    <cellStyle name="1_Danh sach gui BC thuc hien KH2009_Bao cao tinh hinh thuc hien KH 2009 den 31-01-10_Ke hoach 2012 theo doi (giai ngan 30.6.12)" xfId="12881" xr:uid="{00000000-0005-0000-0000-0000F6200000}"/>
    <cellStyle name="1_Danh sach gui BC thuc hien KH2009_Bao cao tinh hinh thuc hien KH 2009 den 31-01-10_Ke hoach 2012 theo doi (giai ngan 30.6.12) 2" xfId="12882" xr:uid="{00000000-0005-0000-0000-0000F7200000}"/>
    <cellStyle name="1_Danh sach gui BC thuc hien KH2009_Bao cao tinh hinh thuc hien KH 2009 den 31-01-10_Ke hoach 2012 theo doi (giai ngan 30.6.12) 2 2" xfId="12883" xr:uid="{00000000-0005-0000-0000-0000F8200000}"/>
    <cellStyle name="1_Danh sach gui BC thuc hien KH2009_Bao cao tinh hinh thuc hien KH 2009 den 31-01-10_Ke hoach 2012 theo doi (giai ngan 30.6.12) 2 2 2" xfId="12884" xr:uid="{00000000-0005-0000-0000-0000F9200000}"/>
    <cellStyle name="1_Danh sach gui BC thuc hien KH2009_Bao cao tinh hinh thuc hien KH 2009 den 31-01-10_Ke hoach 2012 theo doi (giai ngan 30.6.12) 2 2 3" xfId="12885" xr:uid="{00000000-0005-0000-0000-0000FA200000}"/>
    <cellStyle name="1_Danh sach gui BC thuc hien KH2009_Bao cao tinh hinh thuc hien KH 2009 den 31-01-10_Ke hoach 2012 theo doi (giai ngan 30.6.12) 2 2 4" xfId="12886" xr:uid="{00000000-0005-0000-0000-0000FB200000}"/>
    <cellStyle name="1_Danh sach gui BC thuc hien KH2009_Bao cao tinh hinh thuc hien KH 2009 den 31-01-10_Ke hoach 2012 theo doi (giai ngan 30.6.12) 2 3" xfId="12887" xr:uid="{00000000-0005-0000-0000-0000FC200000}"/>
    <cellStyle name="1_Danh sach gui BC thuc hien KH2009_Bao cao tinh hinh thuc hien KH 2009 den 31-01-10_Ke hoach 2012 theo doi (giai ngan 30.6.12) 2 4" xfId="12888" xr:uid="{00000000-0005-0000-0000-0000FD200000}"/>
    <cellStyle name="1_Danh sach gui BC thuc hien KH2009_Bao cao tinh hinh thuc hien KH 2009 den 31-01-10_Ke hoach 2012 theo doi (giai ngan 30.6.12) 2 5" xfId="12889" xr:uid="{00000000-0005-0000-0000-0000FE200000}"/>
    <cellStyle name="1_Danh sach gui BC thuc hien KH2009_Bao cao tinh hinh thuc hien KH 2009 den 31-01-10_Ke hoach 2012 theo doi (giai ngan 30.6.12) 3" xfId="12890" xr:uid="{00000000-0005-0000-0000-0000FF200000}"/>
    <cellStyle name="1_Danh sach gui BC thuc hien KH2009_Bao cao tinh hinh thuc hien KH 2009 den 31-01-10_Ke hoach 2012 theo doi (giai ngan 30.6.12) 3 2" xfId="12891" xr:uid="{00000000-0005-0000-0000-000000210000}"/>
    <cellStyle name="1_Danh sach gui BC thuc hien KH2009_Bao cao tinh hinh thuc hien KH 2009 den 31-01-10_Ke hoach 2012 theo doi (giai ngan 30.6.12) 3 3" xfId="12892" xr:uid="{00000000-0005-0000-0000-000001210000}"/>
    <cellStyle name="1_Danh sach gui BC thuc hien KH2009_Bao cao tinh hinh thuc hien KH 2009 den 31-01-10_Ke hoach 2012 theo doi (giai ngan 30.6.12) 3 4" xfId="12893" xr:uid="{00000000-0005-0000-0000-000002210000}"/>
    <cellStyle name="1_Danh sach gui BC thuc hien KH2009_Bao cao tinh hinh thuc hien KH 2009 den 31-01-10_Ke hoach 2012 theo doi (giai ngan 30.6.12) 4" xfId="12894" xr:uid="{00000000-0005-0000-0000-000003210000}"/>
    <cellStyle name="1_Danh sach gui BC thuc hien KH2009_Bao cao tinh hinh thuc hien KH 2009 den 31-01-10_Ke hoach 2012 theo doi (giai ngan 30.6.12) 5" xfId="12895" xr:uid="{00000000-0005-0000-0000-000004210000}"/>
    <cellStyle name="1_Danh sach gui BC thuc hien KH2009_Bao cao tinh hinh thuc hien KH 2009 den 31-01-10_Ke hoach 2012 theo doi (giai ngan 30.6.12) 6" xfId="12896" xr:uid="{00000000-0005-0000-0000-000005210000}"/>
    <cellStyle name="1_Danh sach gui BC thuc hien KH2009_BC von DTPT 6 thang 2012" xfId="12897" xr:uid="{00000000-0005-0000-0000-000006210000}"/>
    <cellStyle name="1_Danh sach gui BC thuc hien KH2009_BC von DTPT 6 thang 2012 2" xfId="12898" xr:uid="{00000000-0005-0000-0000-000007210000}"/>
    <cellStyle name="1_Danh sach gui BC thuc hien KH2009_BC von DTPT 6 thang 2012 2 2" xfId="12899" xr:uid="{00000000-0005-0000-0000-000008210000}"/>
    <cellStyle name="1_Danh sach gui BC thuc hien KH2009_BC von DTPT 6 thang 2012 2 3" xfId="12900" xr:uid="{00000000-0005-0000-0000-000009210000}"/>
    <cellStyle name="1_Danh sach gui BC thuc hien KH2009_BC von DTPT 6 thang 2012 2 4" xfId="12901" xr:uid="{00000000-0005-0000-0000-00000A210000}"/>
    <cellStyle name="1_Danh sach gui BC thuc hien KH2009_BC von DTPT 6 thang 2012 3" xfId="12902" xr:uid="{00000000-0005-0000-0000-00000B210000}"/>
    <cellStyle name="1_Danh sach gui BC thuc hien KH2009_BC von DTPT 6 thang 2012 4" xfId="12903" xr:uid="{00000000-0005-0000-0000-00000C210000}"/>
    <cellStyle name="1_Danh sach gui BC thuc hien KH2009_BC von DTPT 6 thang 2012 5" xfId="12904" xr:uid="{00000000-0005-0000-0000-00000D210000}"/>
    <cellStyle name="1_Danh sach gui BC thuc hien KH2009_Bieu du thao QD von ho tro co MT" xfId="12905" xr:uid="{00000000-0005-0000-0000-00000E210000}"/>
    <cellStyle name="1_Danh sach gui BC thuc hien KH2009_Bieu du thao QD von ho tro co MT 2" xfId="12906" xr:uid="{00000000-0005-0000-0000-00000F210000}"/>
    <cellStyle name="1_Danh sach gui BC thuc hien KH2009_Bieu du thao QD von ho tro co MT 2 2" xfId="12907" xr:uid="{00000000-0005-0000-0000-000010210000}"/>
    <cellStyle name="1_Danh sach gui BC thuc hien KH2009_Bieu du thao QD von ho tro co MT 2 3" xfId="12908" xr:uid="{00000000-0005-0000-0000-000011210000}"/>
    <cellStyle name="1_Danh sach gui BC thuc hien KH2009_Bieu du thao QD von ho tro co MT 2 4" xfId="12909" xr:uid="{00000000-0005-0000-0000-000012210000}"/>
    <cellStyle name="1_Danh sach gui BC thuc hien KH2009_Bieu du thao QD von ho tro co MT 3" xfId="12910" xr:uid="{00000000-0005-0000-0000-000013210000}"/>
    <cellStyle name="1_Danh sach gui BC thuc hien KH2009_Bieu du thao QD von ho tro co MT 4" xfId="12911" xr:uid="{00000000-0005-0000-0000-000014210000}"/>
    <cellStyle name="1_Danh sach gui BC thuc hien KH2009_Bieu du thao QD von ho tro co MT 5" xfId="12912" xr:uid="{00000000-0005-0000-0000-000015210000}"/>
    <cellStyle name="1_Danh sach gui BC thuc hien KH2009_Book1" xfId="12913" xr:uid="{00000000-0005-0000-0000-000016210000}"/>
    <cellStyle name="1_Danh sach gui BC thuc hien KH2009_Book1 2" xfId="12914" xr:uid="{00000000-0005-0000-0000-000017210000}"/>
    <cellStyle name="1_Danh sach gui BC thuc hien KH2009_Book1 2 2" xfId="12915" xr:uid="{00000000-0005-0000-0000-000018210000}"/>
    <cellStyle name="1_Danh sach gui BC thuc hien KH2009_Book1 2 3" xfId="12916" xr:uid="{00000000-0005-0000-0000-000019210000}"/>
    <cellStyle name="1_Danh sach gui BC thuc hien KH2009_Book1 2 4" xfId="12917" xr:uid="{00000000-0005-0000-0000-00001A210000}"/>
    <cellStyle name="1_Danh sach gui BC thuc hien KH2009_Book1 3" xfId="12918" xr:uid="{00000000-0005-0000-0000-00001B210000}"/>
    <cellStyle name="1_Danh sach gui BC thuc hien KH2009_Book1 3 2" xfId="12919" xr:uid="{00000000-0005-0000-0000-00001C210000}"/>
    <cellStyle name="1_Danh sach gui BC thuc hien KH2009_Book1 3 3" xfId="12920" xr:uid="{00000000-0005-0000-0000-00001D210000}"/>
    <cellStyle name="1_Danh sach gui BC thuc hien KH2009_Book1 3 4" xfId="12921" xr:uid="{00000000-0005-0000-0000-00001E210000}"/>
    <cellStyle name="1_Danh sach gui BC thuc hien KH2009_Book1 4" xfId="12922" xr:uid="{00000000-0005-0000-0000-00001F210000}"/>
    <cellStyle name="1_Danh sach gui BC thuc hien KH2009_Book1 5" xfId="12923" xr:uid="{00000000-0005-0000-0000-000020210000}"/>
    <cellStyle name="1_Danh sach gui BC thuc hien KH2009_Book1 6" xfId="12924" xr:uid="{00000000-0005-0000-0000-000021210000}"/>
    <cellStyle name="1_Danh sach gui BC thuc hien KH2009_Book1_BC von DTPT 6 thang 2012" xfId="12925" xr:uid="{00000000-0005-0000-0000-000022210000}"/>
    <cellStyle name="1_Danh sach gui BC thuc hien KH2009_Book1_BC von DTPT 6 thang 2012 2" xfId="12926" xr:uid="{00000000-0005-0000-0000-000023210000}"/>
    <cellStyle name="1_Danh sach gui BC thuc hien KH2009_Book1_BC von DTPT 6 thang 2012 2 2" xfId="12927" xr:uid="{00000000-0005-0000-0000-000024210000}"/>
    <cellStyle name="1_Danh sach gui BC thuc hien KH2009_Book1_BC von DTPT 6 thang 2012 2 3" xfId="12928" xr:uid="{00000000-0005-0000-0000-000025210000}"/>
    <cellStyle name="1_Danh sach gui BC thuc hien KH2009_Book1_BC von DTPT 6 thang 2012 2 4" xfId="12929" xr:uid="{00000000-0005-0000-0000-000026210000}"/>
    <cellStyle name="1_Danh sach gui BC thuc hien KH2009_Book1_BC von DTPT 6 thang 2012 3" xfId="12930" xr:uid="{00000000-0005-0000-0000-000027210000}"/>
    <cellStyle name="1_Danh sach gui BC thuc hien KH2009_Book1_BC von DTPT 6 thang 2012 3 2" xfId="12931" xr:uid="{00000000-0005-0000-0000-000028210000}"/>
    <cellStyle name="1_Danh sach gui BC thuc hien KH2009_Book1_BC von DTPT 6 thang 2012 3 3" xfId="12932" xr:uid="{00000000-0005-0000-0000-000029210000}"/>
    <cellStyle name="1_Danh sach gui BC thuc hien KH2009_Book1_BC von DTPT 6 thang 2012 3 4" xfId="12933" xr:uid="{00000000-0005-0000-0000-00002A210000}"/>
    <cellStyle name="1_Danh sach gui BC thuc hien KH2009_Book1_BC von DTPT 6 thang 2012 4" xfId="12934" xr:uid="{00000000-0005-0000-0000-00002B210000}"/>
    <cellStyle name="1_Danh sach gui BC thuc hien KH2009_Book1_BC von DTPT 6 thang 2012 5" xfId="12935" xr:uid="{00000000-0005-0000-0000-00002C210000}"/>
    <cellStyle name="1_Danh sach gui BC thuc hien KH2009_Book1_BC von DTPT 6 thang 2012 6" xfId="12936" xr:uid="{00000000-0005-0000-0000-00002D210000}"/>
    <cellStyle name="1_Danh sach gui BC thuc hien KH2009_Book1_Bieu du thao QD von ho tro co MT" xfId="12937" xr:uid="{00000000-0005-0000-0000-00002E210000}"/>
    <cellStyle name="1_Danh sach gui BC thuc hien KH2009_Book1_Bieu du thao QD von ho tro co MT 2" xfId="12938" xr:uid="{00000000-0005-0000-0000-00002F210000}"/>
    <cellStyle name="1_Danh sach gui BC thuc hien KH2009_Book1_Bieu du thao QD von ho tro co MT 2 2" xfId="12939" xr:uid="{00000000-0005-0000-0000-000030210000}"/>
    <cellStyle name="1_Danh sach gui BC thuc hien KH2009_Book1_Bieu du thao QD von ho tro co MT 2 3" xfId="12940" xr:uid="{00000000-0005-0000-0000-000031210000}"/>
    <cellStyle name="1_Danh sach gui BC thuc hien KH2009_Book1_Bieu du thao QD von ho tro co MT 2 4" xfId="12941" xr:uid="{00000000-0005-0000-0000-000032210000}"/>
    <cellStyle name="1_Danh sach gui BC thuc hien KH2009_Book1_Bieu du thao QD von ho tro co MT 3" xfId="12942" xr:uid="{00000000-0005-0000-0000-000033210000}"/>
    <cellStyle name="1_Danh sach gui BC thuc hien KH2009_Book1_Bieu du thao QD von ho tro co MT 3 2" xfId="12943" xr:uid="{00000000-0005-0000-0000-000034210000}"/>
    <cellStyle name="1_Danh sach gui BC thuc hien KH2009_Book1_Bieu du thao QD von ho tro co MT 3 3" xfId="12944" xr:uid="{00000000-0005-0000-0000-000035210000}"/>
    <cellStyle name="1_Danh sach gui BC thuc hien KH2009_Book1_Bieu du thao QD von ho tro co MT 3 4" xfId="12945" xr:uid="{00000000-0005-0000-0000-000036210000}"/>
    <cellStyle name="1_Danh sach gui BC thuc hien KH2009_Book1_Bieu du thao QD von ho tro co MT 4" xfId="12946" xr:uid="{00000000-0005-0000-0000-000037210000}"/>
    <cellStyle name="1_Danh sach gui BC thuc hien KH2009_Book1_Bieu du thao QD von ho tro co MT 5" xfId="12947" xr:uid="{00000000-0005-0000-0000-000038210000}"/>
    <cellStyle name="1_Danh sach gui BC thuc hien KH2009_Book1_Bieu du thao QD von ho tro co MT 6" xfId="12948" xr:uid="{00000000-0005-0000-0000-000039210000}"/>
    <cellStyle name="1_Danh sach gui BC thuc hien KH2009_Book1_Hoan chinh KH 2012 (o nha)" xfId="12949" xr:uid="{00000000-0005-0000-0000-00003A210000}"/>
    <cellStyle name="1_Danh sach gui BC thuc hien KH2009_Book1_Hoan chinh KH 2012 (o nha) 2" xfId="12950" xr:uid="{00000000-0005-0000-0000-00003B210000}"/>
    <cellStyle name="1_Danh sach gui BC thuc hien KH2009_Book1_Hoan chinh KH 2012 (o nha) 2 2" xfId="12951" xr:uid="{00000000-0005-0000-0000-00003C210000}"/>
    <cellStyle name="1_Danh sach gui BC thuc hien KH2009_Book1_Hoan chinh KH 2012 (o nha) 2 3" xfId="12952" xr:uid="{00000000-0005-0000-0000-00003D210000}"/>
    <cellStyle name="1_Danh sach gui BC thuc hien KH2009_Book1_Hoan chinh KH 2012 (o nha) 2 4" xfId="12953" xr:uid="{00000000-0005-0000-0000-00003E210000}"/>
    <cellStyle name="1_Danh sach gui BC thuc hien KH2009_Book1_Hoan chinh KH 2012 (o nha) 3" xfId="12954" xr:uid="{00000000-0005-0000-0000-00003F210000}"/>
    <cellStyle name="1_Danh sach gui BC thuc hien KH2009_Book1_Hoan chinh KH 2012 (o nha) 3 2" xfId="12955" xr:uid="{00000000-0005-0000-0000-000040210000}"/>
    <cellStyle name="1_Danh sach gui BC thuc hien KH2009_Book1_Hoan chinh KH 2012 (o nha) 3 3" xfId="12956" xr:uid="{00000000-0005-0000-0000-000041210000}"/>
    <cellStyle name="1_Danh sach gui BC thuc hien KH2009_Book1_Hoan chinh KH 2012 (o nha) 3 4" xfId="12957" xr:uid="{00000000-0005-0000-0000-000042210000}"/>
    <cellStyle name="1_Danh sach gui BC thuc hien KH2009_Book1_Hoan chinh KH 2012 (o nha) 4" xfId="12958" xr:uid="{00000000-0005-0000-0000-000043210000}"/>
    <cellStyle name="1_Danh sach gui BC thuc hien KH2009_Book1_Hoan chinh KH 2012 (o nha) 5" xfId="12959" xr:uid="{00000000-0005-0000-0000-000044210000}"/>
    <cellStyle name="1_Danh sach gui BC thuc hien KH2009_Book1_Hoan chinh KH 2012 (o nha) 6" xfId="12960" xr:uid="{00000000-0005-0000-0000-000045210000}"/>
    <cellStyle name="1_Danh sach gui BC thuc hien KH2009_Book1_Hoan chinh KH 2012 (o nha)_Bao cao giai ngan quy I" xfId="12961" xr:uid="{00000000-0005-0000-0000-000046210000}"/>
    <cellStyle name="1_Danh sach gui BC thuc hien KH2009_Book1_Hoan chinh KH 2012 (o nha)_Bao cao giai ngan quy I 2" xfId="12962" xr:uid="{00000000-0005-0000-0000-000047210000}"/>
    <cellStyle name="1_Danh sach gui BC thuc hien KH2009_Book1_Hoan chinh KH 2012 (o nha)_Bao cao giai ngan quy I 2 2" xfId="12963" xr:uid="{00000000-0005-0000-0000-000048210000}"/>
    <cellStyle name="1_Danh sach gui BC thuc hien KH2009_Book1_Hoan chinh KH 2012 (o nha)_Bao cao giai ngan quy I 2 3" xfId="12964" xr:uid="{00000000-0005-0000-0000-000049210000}"/>
    <cellStyle name="1_Danh sach gui BC thuc hien KH2009_Book1_Hoan chinh KH 2012 (o nha)_Bao cao giai ngan quy I 2 4" xfId="12965" xr:uid="{00000000-0005-0000-0000-00004A210000}"/>
    <cellStyle name="1_Danh sach gui BC thuc hien KH2009_Book1_Hoan chinh KH 2012 (o nha)_Bao cao giai ngan quy I 3" xfId="12966" xr:uid="{00000000-0005-0000-0000-00004B210000}"/>
    <cellStyle name="1_Danh sach gui BC thuc hien KH2009_Book1_Hoan chinh KH 2012 (o nha)_Bao cao giai ngan quy I 3 2" xfId="12967" xr:uid="{00000000-0005-0000-0000-00004C210000}"/>
    <cellStyle name="1_Danh sach gui BC thuc hien KH2009_Book1_Hoan chinh KH 2012 (o nha)_Bao cao giai ngan quy I 3 3" xfId="12968" xr:uid="{00000000-0005-0000-0000-00004D210000}"/>
    <cellStyle name="1_Danh sach gui BC thuc hien KH2009_Book1_Hoan chinh KH 2012 (o nha)_Bao cao giai ngan quy I 3 4" xfId="12969" xr:uid="{00000000-0005-0000-0000-00004E210000}"/>
    <cellStyle name="1_Danh sach gui BC thuc hien KH2009_Book1_Hoan chinh KH 2012 (o nha)_Bao cao giai ngan quy I 4" xfId="12970" xr:uid="{00000000-0005-0000-0000-00004F210000}"/>
    <cellStyle name="1_Danh sach gui BC thuc hien KH2009_Book1_Hoan chinh KH 2012 (o nha)_Bao cao giai ngan quy I 5" xfId="12971" xr:uid="{00000000-0005-0000-0000-000050210000}"/>
    <cellStyle name="1_Danh sach gui BC thuc hien KH2009_Book1_Hoan chinh KH 2012 (o nha)_Bao cao giai ngan quy I 6" xfId="12972" xr:uid="{00000000-0005-0000-0000-000051210000}"/>
    <cellStyle name="1_Danh sach gui BC thuc hien KH2009_Book1_Hoan chinh KH 2012 (o nha)_BC von DTPT 6 thang 2012" xfId="12973" xr:uid="{00000000-0005-0000-0000-000052210000}"/>
    <cellStyle name="1_Danh sach gui BC thuc hien KH2009_Book1_Hoan chinh KH 2012 (o nha)_BC von DTPT 6 thang 2012 2" xfId="12974" xr:uid="{00000000-0005-0000-0000-000053210000}"/>
    <cellStyle name="1_Danh sach gui BC thuc hien KH2009_Book1_Hoan chinh KH 2012 (o nha)_BC von DTPT 6 thang 2012 2 2" xfId="12975" xr:uid="{00000000-0005-0000-0000-000054210000}"/>
    <cellStyle name="1_Danh sach gui BC thuc hien KH2009_Book1_Hoan chinh KH 2012 (o nha)_BC von DTPT 6 thang 2012 2 3" xfId="12976" xr:uid="{00000000-0005-0000-0000-000055210000}"/>
    <cellStyle name="1_Danh sach gui BC thuc hien KH2009_Book1_Hoan chinh KH 2012 (o nha)_BC von DTPT 6 thang 2012 2 4" xfId="12977" xr:uid="{00000000-0005-0000-0000-000056210000}"/>
    <cellStyle name="1_Danh sach gui BC thuc hien KH2009_Book1_Hoan chinh KH 2012 (o nha)_BC von DTPT 6 thang 2012 3" xfId="12978" xr:uid="{00000000-0005-0000-0000-000057210000}"/>
    <cellStyle name="1_Danh sach gui BC thuc hien KH2009_Book1_Hoan chinh KH 2012 (o nha)_BC von DTPT 6 thang 2012 3 2" xfId="12979" xr:uid="{00000000-0005-0000-0000-000058210000}"/>
    <cellStyle name="1_Danh sach gui BC thuc hien KH2009_Book1_Hoan chinh KH 2012 (o nha)_BC von DTPT 6 thang 2012 3 3" xfId="12980" xr:uid="{00000000-0005-0000-0000-000059210000}"/>
    <cellStyle name="1_Danh sach gui BC thuc hien KH2009_Book1_Hoan chinh KH 2012 (o nha)_BC von DTPT 6 thang 2012 3 4" xfId="12981" xr:uid="{00000000-0005-0000-0000-00005A210000}"/>
    <cellStyle name="1_Danh sach gui BC thuc hien KH2009_Book1_Hoan chinh KH 2012 (o nha)_BC von DTPT 6 thang 2012 4" xfId="12982" xr:uid="{00000000-0005-0000-0000-00005B210000}"/>
    <cellStyle name="1_Danh sach gui BC thuc hien KH2009_Book1_Hoan chinh KH 2012 (o nha)_BC von DTPT 6 thang 2012 5" xfId="12983" xr:uid="{00000000-0005-0000-0000-00005C210000}"/>
    <cellStyle name="1_Danh sach gui BC thuc hien KH2009_Book1_Hoan chinh KH 2012 (o nha)_BC von DTPT 6 thang 2012 6" xfId="12984" xr:uid="{00000000-0005-0000-0000-00005D210000}"/>
    <cellStyle name="1_Danh sach gui BC thuc hien KH2009_Book1_Hoan chinh KH 2012 (o nha)_Bieu du thao QD von ho tro co MT" xfId="12985" xr:uid="{00000000-0005-0000-0000-00005E210000}"/>
    <cellStyle name="1_Danh sach gui BC thuc hien KH2009_Book1_Hoan chinh KH 2012 (o nha)_Bieu du thao QD von ho tro co MT 2" xfId="12986" xr:uid="{00000000-0005-0000-0000-00005F210000}"/>
    <cellStyle name="1_Danh sach gui BC thuc hien KH2009_Book1_Hoan chinh KH 2012 (o nha)_Bieu du thao QD von ho tro co MT 2 2" xfId="12987" xr:uid="{00000000-0005-0000-0000-000060210000}"/>
    <cellStyle name="1_Danh sach gui BC thuc hien KH2009_Book1_Hoan chinh KH 2012 (o nha)_Bieu du thao QD von ho tro co MT 2 3" xfId="12988" xr:uid="{00000000-0005-0000-0000-000061210000}"/>
    <cellStyle name="1_Danh sach gui BC thuc hien KH2009_Book1_Hoan chinh KH 2012 (o nha)_Bieu du thao QD von ho tro co MT 2 4" xfId="12989" xr:uid="{00000000-0005-0000-0000-000062210000}"/>
    <cellStyle name="1_Danh sach gui BC thuc hien KH2009_Book1_Hoan chinh KH 2012 (o nha)_Bieu du thao QD von ho tro co MT 3" xfId="12990" xr:uid="{00000000-0005-0000-0000-000063210000}"/>
    <cellStyle name="1_Danh sach gui BC thuc hien KH2009_Book1_Hoan chinh KH 2012 (o nha)_Bieu du thao QD von ho tro co MT 3 2" xfId="12991" xr:uid="{00000000-0005-0000-0000-000064210000}"/>
    <cellStyle name="1_Danh sach gui BC thuc hien KH2009_Book1_Hoan chinh KH 2012 (o nha)_Bieu du thao QD von ho tro co MT 3 3" xfId="12992" xr:uid="{00000000-0005-0000-0000-000065210000}"/>
    <cellStyle name="1_Danh sach gui BC thuc hien KH2009_Book1_Hoan chinh KH 2012 (o nha)_Bieu du thao QD von ho tro co MT 3 4" xfId="12993" xr:uid="{00000000-0005-0000-0000-000066210000}"/>
    <cellStyle name="1_Danh sach gui BC thuc hien KH2009_Book1_Hoan chinh KH 2012 (o nha)_Bieu du thao QD von ho tro co MT 4" xfId="12994" xr:uid="{00000000-0005-0000-0000-000067210000}"/>
    <cellStyle name="1_Danh sach gui BC thuc hien KH2009_Book1_Hoan chinh KH 2012 (o nha)_Bieu du thao QD von ho tro co MT 5" xfId="12995" xr:uid="{00000000-0005-0000-0000-000068210000}"/>
    <cellStyle name="1_Danh sach gui BC thuc hien KH2009_Book1_Hoan chinh KH 2012 (o nha)_Bieu du thao QD von ho tro co MT 6" xfId="12996" xr:uid="{00000000-0005-0000-0000-000069210000}"/>
    <cellStyle name="1_Danh sach gui BC thuc hien KH2009_Book1_Hoan chinh KH 2012 (o nha)_Ke hoach 2012 theo doi (giai ngan 30.6.12)" xfId="12997" xr:uid="{00000000-0005-0000-0000-00006A210000}"/>
    <cellStyle name="1_Danh sach gui BC thuc hien KH2009_Book1_Hoan chinh KH 2012 (o nha)_Ke hoach 2012 theo doi (giai ngan 30.6.12) 2" xfId="12998" xr:uid="{00000000-0005-0000-0000-00006B210000}"/>
    <cellStyle name="1_Danh sach gui BC thuc hien KH2009_Book1_Hoan chinh KH 2012 (o nha)_Ke hoach 2012 theo doi (giai ngan 30.6.12) 2 2" xfId="12999" xr:uid="{00000000-0005-0000-0000-00006C210000}"/>
    <cellStyle name="1_Danh sach gui BC thuc hien KH2009_Book1_Hoan chinh KH 2012 (o nha)_Ke hoach 2012 theo doi (giai ngan 30.6.12) 2 3" xfId="13000" xr:uid="{00000000-0005-0000-0000-00006D210000}"/>
    <cellStyle name="1_Danh sach gui BC thuc hien KH2009_Book1_Hoan chinh KH 2012 (o nha)_Ke hoach 2012 theo doi (giai ngan 30.6.12) 2 4" xfId="13001" xr:uid="{00000000-0005-0000-0000-00006E210000}"/>
    <cellStyle name="1_Danh sach gui BC thuc hien KH2009_Book1_Hoan chinh KH 2012 (o nha)_Ke hoach 2012 theo doi (giai ngan 30.6.12) 3" xfId="13002" xr:uid="{00000000-0005-0000-0000-00006F210000}"/>
    <cellStyle name="1_Danh sach gui BC thuc hien KH2009_Book1_Hoan chinh KH 2012 (o nha)_Ke hoach 2012 theo doi (giai ngan 30.6.12) 3 2" xfId="13003" xr:uid="{00000000-0005-0000-0000-000070210000}"/>
    <cellStyle name="1_Danh sach gui BC thuc hien KH2009_Book1_Hoan chinh KH 2012 (o nha)_Ke hoach 2012 theo doi (giai ngan 30.6.12) 3 3" xfId="13004" xr:uid="{00000000-0005-0000-0000-000071210000}"/>
    <cellStyle name="1_Danh sach gui BC thuc hien KH2009_Book1_Hoan chinh KH 2012 (o nha)_Ke hoach 2012 theo doi (giai ngan 30.6.12) 3 4" xfId="13005" xr:uid="{00000000-0005-0000-0000-000072210000}"/>
    <cellStyle name="1_Danh sach gui BC thuc hien KH2009_Book1_Hoan chinh KH 2012 (o nha)_Ke hoach 2012 theo doi (giai ngan 30.6.12) 4" xfId="13006" xr:uid="{00000000-0005-0000-0000-000073210000}"/>
    <cellStyle name="1_Danh sach gui BC thuc hien KH2009_Book1_Hoan chinh KH 2012 (o nha)_Ke hoach 2012 theo doi (giai ngan 30.6.12) 5" xfId="13007" xr:uid="{00000000-0005-0000-0000-000074210000}"/>
    <cellStyle name="1_Danh sach gui BC thuc hien KH2009_Book1_Hoan chinh KH 2012 (o nha)_Ke hoach 2012 theo doi (giai ngan 30.6.12) 6" xfId="13008" xr:uid="{00000000-0005-0000-0000-000075210000}"/>
    <cellStyle name="1_Danh sach gui BC thuc hien KH2009_Book1_Hoan chinh KH 2012 Von ho tro co MT" xfId="13009" xr:uid="{00000000-0005-0000-0000-000076210000}"/>
    <cellStyle name="1_Danh sach gui BC thuc hien KH2009_Book1_Hoan chinh KH 2012 Von ho tro co MT (chi tiet)" xfId="13010" xr:uid="{00000000-0005-0000-0000-000077210000}"/>
    <cellStyle name="1_Danh sach gui BC thuc hien KH2009_Book1_Hoan chinh KH 2012 Von ho tro co MT (chi tiet) 2" xfId="13011" xr:uid="{00000000-0005-0000-0000-000078210000}"/>
    <cellStyle name="1_Danh sach gui BC thuc hien KH2009_Book1_Hoan chinh KH 2012 Von ho tro co MT (chi tiet) 2 2" xfId="13012" xr:uid="{00000000-0005-0000-0000-000079210000}"/>
    <cellStyle name="1_Danh sach gui BC thuc hien KH2009_Book1_Hoan chinh KH 2012 Von ho tro co MT (chi tiet) 2 3" xfId="13013" xr:uid="{00000000-0005-0000-0000-00007A210000}"/>
    <cellStyle name="1_Danh sach gui BC thuc hien KH2009_Book1_Hoan chinh KH 2012 Von ho tro co MT (chi tiet) 2 4" xfId="13014" xr:uid="{00000000-0005-0000-0000-00007B210000}"/>
    <cellStyle name="1_Danh sach gui BC thuc hien KH2009_Book1_Hoan chinh KH 2012 Von ho tro co MT (chi tiet) 3" xfId="13015" xr:uid="{00000000-0005-0000-0000-00007C210000}"/>
    <cellStyle name="1_Danh sach gui BC thuc hien KH2009_Book1_Hoan chinh KH 2012 Von ho tro co MT (chi tiet) 3 2" xfId="13016" xr:uid="{00000000-0005-0000-0000-00007D210000}"/>
    <cellStyle name="1_Danh sach gui BC thuc hien KH2009_Book1_Hoan chinh KH 2012 Von ho tro co MT (chi tiet) 3 3" xfId="13017" xr:uid="{00000000-0005-0000-0000-00007E210000}"/>
    <cellStyle name="1_Danh sach gui BC thuc hien KH2009_Book1_Hoan chinh KH 2012 Von ho tro co MT (chi tiet) 3 4" xfId="13018" xr:uid="{00000000-0005-0000-0000-00007F210000}"/>
    <cellStyle name="1_Danh sach gui BC thuc hien KH2009_Book1_Hoan chinh KH 2012 Von ho tro co MT (chi tiet) 4" xfId="13019" xr:uid="{00000000-0005-0000-0000-000080210000}"/>
    <cellStyle name="1_Danh sach gui BC thuc hien KH2009_Book1_Hoan chinh KH 2012 Von ho tro co MT (chi tiet) 5" xfId="13020" xr:uid="{00000000-0005-0000-0000-000081210000}"/>
    <cellStyle name="1_Danh sach gui BC thuc hien KH2009_Book1_Hoan chinh KH 2012 Von ho tro co MT (chi tiet) 6" xfId="13021" xr:uid="{00000000-0005-0000-0000-000082210000}"/>
    <cellStyle name="1_Danh sach gui BC thuc hien KH2009_Book1_Hoan chinh KH 2012 Von ho tro co MT 10" xfId="13022" xr:uid="{00000000-0005-0000-0000-000083210000}"/>
    <cellStyle name="1_Danh sach gui BC thuc hien KH2009_Book1_Hoan chinh KH 2012 Von ho tro co MT 10 2" xfId="13023" xr:uid="{00000000-0005-0000-0000-000084210000}"/>
    <cellStyle name="1_Danh sach gui BC thuc hien KH2009_Book1_Hoan chinh KH 2012 Von ho tro co MT 10 3" xfId="13024" xr:uid="{00000000-0005-0000-0000-000085210000}"/>
    <cellStyle name="1_Danh sach gui BC thuc hien KH2009_Book1_Hoan chinh KH 2012 Von ho tro co MT 10 4" xfId="13025" xr:uid="{00000000-0005-0000-0000-000086210000}"/>
    <cellStyle name="1_Danh sach gui BC thuc hien KH2009_Book1_Hoan chinh KH 2012 Von ho tro co MT 11" xfId="13026" xr:uid="{00000000-0005-0000-0000-000087210000}"/>
    <cellStyle name="1_Danh sach gui BC thuc hien KH2009_Book1_Hoan chinh KH 2012 Von ho tro co MT 11 2" xfId="13027" xr:uid="{00000000-0005-0000-0000-000088210000}"/>
    <cellStyle name="1_Danh sach gui BC thuc hien KH2009_Book1_Hoan chinh KH 2012 Von ho tro co MT 11 3" xfId="13028" xr:uid="{00000000-0005-0000-0000-000089210000}"/>
    <cellStyle name="1_Danh sach gui BC thuc hien KH2009_Book1_Hoan chinh KH 2012 Von ho tro co MT 11 4" xfId="13029" xr:uid="{00000000-0005-0000-0000-00008A210000}"/>
    <cellStyle name="1_Danh sach gui BC thuc hien KH2009_Book1_Hoan chinh KH 2012 Von ho tro co MT 12" xfId="13030" xr:uid="{00000000-0005-0000-0000-00008B210000}"/>
    <cellStyle name="1_Danh sach gui BC thuc hien KH2009_Book1_Hoan chinh KH 2012 Von ho tro co MT 12 2" xfId="13031" xr:uid="{00000000-0005-0000-0000-00008C210000}"/>
    <cellStyle name="1_Danh sach gui BC thuc hien KH2009_Book1_Hoan chinh KH 2012 Von ho tro co MT 12 3" xfId="13032" xr:uid="{00000000-0005-0000-0000-00008D210000}"/>
    <cellStyle name="1_Danh sach gui BC thuc hien KH2009_Book1_Hoan chinh KH 2012 Von ho tro co MT 12 4" xfId="13033" xr:uid="{00000000-0005-0000-0000-00008E210000}"/>
    <cellStyle name="1_Danh sach gui BC thuc hien KH2009_Book1_Hoan chinh KH 2012 Von ho tro co MT 13" xfId="13034" xr:uid="{00000000-0005-0000-0000-00008F210000}"/>
    <cellStyle name="1_Danh sach gui BC thuc hien KH2009_Book1_Hoan chinh KH 2012 Von ho tro co MT 13 2" xfId="13035" xr:uid="{00000000-0005-0000-0000-000090210000}"/>
    <cellStyle name="1_Danh sach gui BC thuc hien KH2009_Book1_Hoan chinh KH 2012 Von ho tro co MT 13 3" xfId="13036" xr:uid="{00000000-0005-0000-0000-000091210000}"/>
    <cellStyle name="1_Danh sach gui BC thuc hien KH2009_Book1_Hoan chinh KH 2012 Von ho tro co MT 13 4" xfId="13037" xr:uid="{00000000-0005-0000-0000-000092210000}"/>
    <cellStyle name="1_Danh sach gui BC thuc hien KH2009_Book1_Hoan chinh KH 2012 Von ho tro co MT 14" xfId="13038" xr:uid="{00000000-0005-0000-0000-000093210000}"/>
    <cellStyle name="1_Danh sach gui BC thuc hien KH2009_Book1_Hoan chinh KH 2012 Von ho tro co MT 14 2" xfId="13039" xr:uid="{00000000-0005-0000-0000-000094210000}"/>
    <cellStyle name="1_Danh sach gui BC thuc hien KH2009_Book1_Hoan chinh KH 2012 Von ho tro co MT 14 3" xfId="13040" xr:uid="{00000000-0005-0000-0000-000095210000}"/>
    <cellStyle name="1_Danh sach gui BC thuc hien KH2009_Book1_Hoan chinh KH 2012 Von ho tro co MT 14 4" xfId="13041" xr:uid="{00000000-0005-0000-0000-000096210000}"/>
    <cellStyle name="1_Danh sach gui BC thuc hien KH2009_Book1_Hoan chinh KH 2012 Von ho tro co MT 15" xfId="13042" xr:uid="{00000000-0005-0000-0000-000097210000}"/>
    <cellStyle name="1_Danh sach gui BC thuc hien KH2009_Book1_Hoan chinh KH 2012 Von ho tro co MT 15 2" xfId="13043" xr:uid="{00000000-0005-0000-0000-000098210000}"/>
    <cellStyle name="1_Danh sach gui BC thuc hien KH2009_Book1_Hoan chinh KH 2012 Von ho tro co MT 15 3" xfId="13044" xr:uid="{00000000-0005-0000-0000-000099210000}"/>
    <cellStyle name="1_Danh sach gui BC thuc hien KH2009_Book1_Hoan chinh KH 2012 Von ho tro co MT 15 4" xfId="13045" xr:uid="{00000000-0005-0000-0000-00009A210000}"/>
    <cellStyle name="1_Danh sach gui BC thuc hien KH2009_Book1_Hoan chinh KH 2012 Von ho tro co MT 16" xfId="13046" xr:uid="{00000000-0005-0000-0000-00009B210000}"/>
    <cellStyle name="1_Danh sach gui BC thuc hien KH2009_Book1_Hoan chinh KH 2012 Von ho tro co MT 16 2" xfId="13047" xr:uid="{00000000-0005-0000-0000-00009C210000}"/>
    <cellStyle name="1_Danh sach gui BC thuc hien KH2009_Book1_Hoan chinh KH 2012 Von ho tro co MT 16 3" xfId="13048" xr:uid="{00000000-0005-0000-0000-00009D210000}"/>
    <cellStyle name="1_Danh sach gui BC thuc hien KH2009_Book1_Hoan chinh KH 2012 Von ho tro co MT 16 4" xfId="13049" xr:uid="{00000000-0005-0000-0000-00009E210000}"/>
    <cellStyle name="1_Danh sach gui BC thuc hien KH2009_Book1_Hoan chinh KH 2012 Von ho tro co MT 17" xfId="13050" xr:uid="{00000000-0005-0000-0000-00009F210000}"/>
    <cellStyle name="1_Danh sach gui BC thuc hien KH2009_Book1_Hoan chinh KH 2012 Von ho tro co MT 17 2" xfId="13051" xr:uid="{00000000-0005-0000-0000-0000A0210000}"/>
    <cellStyle name="1_Danh sach gui BC thuc hien KH2009_Book1_Hoan chinh KH 2012 Von ho tro co MT 17 3" xfId="13052" xr:uid="{00000000-0005-0000-0000-0000A1210000}"/>
    <cellStyle name="1_Danh sach gui BC thuc hien KH2009_Book1_Hoan chinh KH 2012 Von ho tro co MT 17 4" xfId="13053" xr:uid="{00000000-0005-0000-0000-0000A2210000}"/>
    <cellStyle name="1_Danh sach gui BC thuc hien KH2009_Book1_Hoan chinh KH 2012 Von ho tro co MT 18" xfId="13054" xr:uid="{00000000-0005-0000-0000-0000A3210000}"/>
    <cellStyle name="1_Danh sach gui BC thuc hien KH2009_Book1_Hoan chinh KH 2012 Von ho tro co MT 19" xfId="13055" xr:uid="{00000000-0005-0000-0000-0000A4210000}"/>
    <cellStyle name="1_Danh sach gui BC thuc hien KH2009_Book1_Hoan chinh KH 2012 Von ho tro co MT 2" xfId="13056" xr:uid="{00000000-0005-0000-0000-0000A5210000}"/>
    <cellStyle name="1_Danh sach gui BC thuc hien KH2009_Book1_Hoan chinh KH 2012 Von ho tro co MT 2 2" xfId="13057" xr:uid="{00000000-0005-0000-0000-0000A6210000}"/>
    <cellStyle name="1_Danh sach gui BC thuc hien KH2009_Book1_Hoan chinh KH 2012 Von ho tro co MT 2 3" xfId="13058" xr:uid="{00000000-0005-0000-0000-0000A7210000}"/>
    <cellStyle name="1_Danh sach gui BC thuc hien KH2009_Book1_Hoan chinh KH 2012 Von ho tro co MT 2 4" xfId="13059" xr:uid="{00000000-0005-0000-0000-0000A8210000}"/>
    <cellStyle name="1_Danh sach gui BC thuc hien KH2009_Book1_Hoan chinh KH 2012 Von ho tro co MT 20" xfId="13060" xr:uid="{00000000-0005-0000-0000-0000A9210000}"/>
    <cellStyle name="1_Danh sach gui BC thuc hien KH2009_Book1_Hoan chinh KH 2012 Von ho tro co MT 3" xfId="13061" xr:uid="{00000000-0005-0000-0000-0000AA210000}"/>
    <cellStyle name="1_Danh sach gui BC thuc hien KH2009_Book1_Hoan chinh KH 2012 Von ho tro co MT 3 2" xfId="13062" xr:uid="{00000000-0005-0000-0000-0000AB210000}"/>
    <cellStyle name="1_Danh sach gui BC thuc hien KH2009_Book1_Hoan chinh KH 2012 Von ho tro co MT 3 3" xfId="13063" xr:uid="{00000000-0005-0000-0000-0000AC210000}"/>
    <cellStyle name="1_Danh sach gui BC thuc hien KH2009_Book1_Hoan chinh KH 2012 Von ho tro co MT 3 4" xfId="13064" xr:uid="{00000000-0005-0000-0000-0000AD210000}"/>
    <cellStyle name="1_Danh sach gui BC thuc hien KH2009_Book1_Hoan chinh KH 2012 Von ho tro co MT 4" xfId="13065" xr:uid="{00000000-0005-0000-0000-0000AE210000}"/>
    <cellStyle name="1_Danh sach gui BC thuc hien KH2009_Book1_Hoan chinh KH 2012 Von ho tro co MT 4 2" xfId="13066" xr:uid="{00000000-0005-0000-0000-0000AF210000}"/>
    <cellStyle name="1_Danh sach gui BC thuc hien KH2009_Book1_Hoan chinh KH 2012 Von ho tro co MT 4 3" xfId="13067" xr:uid="{00000000-0005-0000-0000-0000B0210000}"/>
    <cellStyle name="1_Danh sach gui BC thuc hien KH2009_Book1_Hoan chinh KH 2012 Von ho tro co MT 4 4" xfId="13068" xr:uid="{00000000-0005-0000-0000-0000B1210000}"/>
    <cellStyle name="1_Danh sach gui BC thuc hien KH2009_Book1_Hoan chinh KH 2012 Von ho tro co MT 5" xfId="13069" xr:uid="{00000000-0005-0000-0000-0000B2210000}"/>
    <cellStyle name="1_Danh sach gui BC thuc hien KH2009_Book1_Hoan chinh KH 2012 Von ho tro co MT 5 2" xfId="13070" xr:uid="{00000000-0005-0000-0000-0000B3210000}"/>
    <cellStyle name="1_Danh sach gui BC thuc hien KH2009_Book1_Hoan chinh KH 2012 Von ho tro co MT 5 3" xfId="13071" xr:uid="{00000000-0005-0000-0000-0000B4210000}"/>
    <cellStyle name="1_Danh sach gui BC thuc hien KH2009_Book1_Hoan chinh KH 2012 Von ho tro co MT 5 4" xfId="13072" xr:uid="{00000000-0005-0000-0000-0000B5210000}"/>
    <cellStyle name="1_Danh sach gui BC thuc hien KH2009_Book1_Hoan chinh KH 2012 Von ho tro co MT 6" xfId="13073" xr:uid="{00000000-0005-0000-0000-0000B6210000}"/>
    <cellStyle name="1_Danh sach gui BC thuc hien KH2009_Book1_Hoan chinh KH 2012 Von ho tro co MT 6 2" xfId="13074" xr:uid="{00000000-0005-0000-0000-0000B7210000}"/>
    <cellStyle name="1_Danh sach gui BC thuc hien KH2009_Book1_Hoan chinh KH 2012 Von ho tro co MT 6 3" xfId="13075" xr:uid="{00000000-0005-0000-0000-0000B8210000}"/>
    <cellStyle name="1_Danh sach gui BC thuc hien KH2009_Book1_Hoan chinh KH 2012 Von ho tro co MT 6 4" xfId="13076" xr:uid="{00000000-0005-0000-0000-0000B9210000}"/>
    <cellStyle name="1_Danh sach gui BC thuc hien KH2009_Book1_Hoan chinh KH 2012 Von ho tro co MT 7" xfId="13077" xr:uid="{00000000-0005-0000-0000-0000BA210000}"/>
    <cellStyle name="1_Danh sach gui BC thuc hien KH2009_Book1_Hoan chinh KH 2012 Von ho tro co MT 7 2" xfId="13078" xr:uid="{00000000-0005-0000-0000-0000BB210000}"/>
    <cellStyle name="1_Danh sach gui BC thuc hien KH2009_Book1_Hoan chinh KH 2012 Von ho tro co MT 7 3" xfId="13079" xr:uid="{00000000-0005-0000-0000-0000BC210000}"/>
    <cellStyle name="1_Danh sach gui BC thuc hien KH2009_Book1_Hoan chinh KH 2012 Von ho tro co MT 7 4" xfId="13080" xr:uid="{00000000-0005-0000-0000-0000BD210000}"/>
    <cellStyle name="1_Danh sach gui BC thuc hien KH2009_Book1_Hoan chinh KH 2012 Von ho tro co MT 8" xfId="13081" xr:uid="{00000000-0005-0000-0000-0000BE210000}"/>
    <cellStyle name="1_Danh sach gui BC thuc hien KH2009_Book1_Hoan chinh KH 2012 Von ho tro co MT 8 2" xfId="13082" xr:uid="{00000000-0005-0000-0000-0000BF210000}"/>
    <cellStyle name="1_Danh sach gui BC thuc hien KH2009_Book1_Hoan chinh KH 2012 Von ho tro co MT 8 3" xfId="13083" xr:uid="{00000000-0005-0000-0000-0000C0210000}"/>
    <cellStyle name="1_Danh sach gui BC thuc hien KH2009_Book1_Hoan chinh KH 2012 Von ho tro co MT 8 4" xfId="13084" xr:uid="{00000000-0005-0000-0000-0000C1210000}"/>
    <cellStyle name="1_Danh sach gui BC thuc hien KH2009_Book1_Hoan chinh KH 2012 Von ho tro co MT 9" xfId="13085" xr:uid="{00000000-0005-0000-0000-0000C2210000}"/>
    <cellStyle name="1_Danh sach gui BC thuc hien KH2009_Book1_Hoan chinh KH 2012 Von ho tro co MT 9 2" xfId="13086" xr:uid="{00000000-0005-0000-0000-0000C3210000}"/>
    <cellStyle name="1_Danh sach gui BC thuc hien KH2009_Book1_Hoan chinh KH 2012 Von ho tro co MT 9 3" xfId="13087" xr:uid="{00000000-0005-0000-0000-0000C4210000}"/>
    <cellStyle name="1_Danh sach gui BC thuc hien KH2009_Book1_Hoan chinh KH 2012 Von ho tro co MT 9 4" xfId="13088" xr:uid="{00000000-0005-0000-0000-0000C5210000}"/>
    <cellStyle name="1_Danh sach gui BC thuc hien KH2009_Book1_Hoan chinh KH 2012 Von ho tro co MT_Bao cao giai ngan quy I" xfId="13089" xr:uid="{00000000-0005-0000-0000-0000C6210000}"/>
    <cellStyle name="1_Danh sach gui BC thuc hien KH2009_Book1_Hoan chinh KH 2012 Von ho tro co MT_Bao cao giai ngan quy I 2" xfId="13090" xr:uid="{00000000-0005-0000-0000-0000C7210000}"/>
    <cellStyle name="1_Danh sach gui BC thuc hien KH2009_Book1_Hoan chinh KH 2012 Von ho tro co MT_Bao cao giai ngan quy I 2 2" xfId="13091" xr:uid="{00000000-0005-0000-0000-0000C8210000}"/>
    <cellStyle name="1_Danh sach gui BC thuc hien KH2009_Book1_Hoan chinh KH 2012 Von ho tro co MT_Bao cao giai ngan quy I 2 3" xfId="13092" xr:uid="{00000000-0005-0000-0000-0000C9210000}"/>
    <cellStyle name="1_Danh sach gui BC thuc hien KH2009_Book1_Hoan chinh KH 2012 Von ho tro co MT_Bao cao giai ngan quy I 2 4" xfId="13093" xr:uid="{00000000-0005-0000-0000-0000CA210000}"/>
    <cellStyle name="1_Danh sach gui BC thuc hien KH2009_Book1_Hoan chinh KH 2012 Von ho tro co MT_Bao cao giai ngan quy I 3" xfId="13094" xr:uid="{00000000-0005-0000-0000-0000CB210000}"/>
    <cellStyle name="1_Danh sach gui BC thuc hien KH2009_Book1_Hoan chinh KH 2012 Von ho tro co MT_Bao cao giai ngan quy I 3 2" xfId="13095" xr:uid="{00000000-0005-0000-0000-0000CC210000}"/>
    <cellStyle name="1_Danh sach gui BC thuc hien KH2009_Book1_Hoan chinh KH 2012 Von ho tro co MT_Bao cao giai ngan quy I 3 3" xfId="13096" xr:uid="{00000000-0005-0000-0000-0000CD210000}"/>
    <cellStyle name="1_Danh sach gui BC thuc hien KH2009_Book1_Hoan chinh KH 2012 Von ho tro co MT_Bao cao giai ngan quy I 3 4" xfId="13097" xr:uid="{00000000-0005-0000-0000-0000CE210000}"/>
    <cellStyle name="1_Danh sach gui BC thuc hien KH2009_Book1_Hoan chinh KH 2012 Von ho tro co MT_Bao cao giai ngan quy I 4" xfId="13098" xr:uid="{00000000-0005-0000-0000-0000CF210000}"/>
    <cellStyle name="1_Danh sach gui BC thuc hien KH2009_Book1_Hoan chinh KH 2012 Von ho tro co MT_Bao cao giai ngan quy I 5" xfId="13099" xr:uid="{00000000-0005-0000-0000-0000D0210000}"/>
    <cellStyle name="1_Danh sach gui BC thuc hien KH2009_Book1_Hoan chinh KH 2012 Von ho tro co MT_Bao cao giai ngan quy I 6" xfId="13100" xr:uid="{00000000-0005-0000-0000-0000D1210000}"/>
    <cellStyle name="1_Danh sach gui BC thuc hien KH2009_Book1_Hoan chinh KH 2012 Von ho tro co MT_BC von DTPT 6 thang 2012" xfId="13101" xr:uid="{00000000-0005-0000-0000-0000D2210000}"/>
    <cellStyle name="1_Danh sach gui BC thuc hien KH2009_Book1_Hoan chinh KH 2012 Von ho tro co MT_BC von DTPT 6 thang 2012 2" xfId="13102" xr:uid="{00000000-0005-0000-0000-0000D3210000}"/>
    <cellStyle name="1_Danh sach gui BC thuc hien KH2009_Book1_Hoan chinh KH 2012 Von ho tro co MT_BC von DTPT 6 thang 2012 2 2" xfId="13103" xr:uid="{00000000-0005-0000-0000-0000D4210000}"/>
    <cellStyle name="1_Danh sach gui BC thuc hien KH2009_Book1_Hoan chinh KH 2012 Von ho tro co MT_BC von DTPT 6 thang 2012 2 3" xfId="13104" xr:uid="{00000000-0005-0000-0000-0000D5210000}"/>
    <cellStyle name="1_Danh sach gui BC thuc hien KH2009_Book1_Hoan chinh KH 2012 Von ho tro co MT_BC von DTPT 6 thang 2012 2 4" xfId="13105" xr:uid="{00000000-0005-0000-0000-0000D6210000}"/>
    <cellStyle name="1_Danh sach gui BC thuc hien KH2009_Book1_Hoan chinh KH 2012 Von ho tro co MT_BC von DTPT 6 thang 2012 3" xfId="13106" xr:uid="{00000000-0005-0000-0000-0000D7210000}"/>
    <cellStyle name="1_Danh sach gui BC thuc hien KH2009_Book1_Hoan chinh KH 2012 Von ho tro co MT_BC von DTPT 6 thang 2012 3 2" xfId="13107" xr:uid="{00000000-0005-0000-0000-0000D8210000}"/>
    <cellStyle name="1_Danh sach gui BC thuc hien KH2009_Book1_Hoan chinh KH 2012 Von ho tro co MT_BC von DTPT 6 thang 2012 3 3" xfId="13108" xr:uid="{00000000-0005-0000-0000-0000D9210000}"/>
    <cellStyle name="1_Danh sach gui BC thuc hien KH2009_Book1_Hoan chinh KH 2012 Von ho tro co MT_BC von DTPT 6 thang 2012 3 4" xfId="13109" xr:uid="{00000000-0005-0000-0000-0000DA210000}"/>
    <cellStyle name="1_Danh sach gui BC thuc hien KH2009_Book1_Hoan chinh KH 2012 Von ho tro co MT_BC von DTPT 6 thang 2012 4" xfId="13110" xr:uid="{00000000-0005-0000-0000-0000DB210000}"/>
    <cellStyle name="1_Danh sach gui BC thuc hien KH2009_Book1_Hoan chinh KH 2012 Von ho tro co MT_BC von DTPT 6 thang 2012 5" xfId="13111" xr:uid="{00000000-0005-0000-0000-0000DC210000}"/>
    <cellStyle name="1_Danh sach gui BC thuc hien KH2009_Book1_Hoan chinh KH 2012 Von ho tro co MT_BC von DTPT 6 thang 2012 6" xfId="13112" xr:uid="{00000000-0005-0000-0000-0000DD210000}"/>
    <cellStyle name="1_Danh sach gui BC thuc hien KH2009_Book1_Hoan chinh KH 2012 Von ho tro co MT_Bieu du thao QD von ho tro co MT" xfId="13113" xr:uid="{00000000-0005-0000-0000-0000DE210000}"/>
    <cellStyle name="1_Danh sach gui BC thuc hien KH2009_Book1_Hoan chinh KH 2012 Von ho tro co MT_Bieu du thao QD von ho tro co MT 2" xfId="13114" xr:uid="{00000000-0005-0000-0000-0000DF210000}"/>
    <cellStyle name="1_Danh sach gui BC thuc hien KH2009_Book1_Hoan chinh KH 2012 Von ho tro co MT_Bieu du thao QD von ho tro co MT 2 2" xfId="13115" xr:uid="{00000000-0005-0000-0000-0000E0210000}"/>
    <cellStyle name="1_Danh sach gui BC thuc hien KH2009_Book1_Hoan chinh KH 2012 Von ho tro co MT_Bieu du thao QD von ho tro co MT 2 3" xfId="13116" xr:uid="{00000000-0005-0000-0000-0000E1210000}"/>
    <cellStyle name="1_Danh sach gui BC thuc hien KH2009_Book1_Hoan chinh KH 2012 Von ho tro co MT_Bieu du thao QD von ho tro co MT 2 4" xfId="13117" xr:uid="{00000000-0005-0000-0000-0000E2210000}"/>
    <cellStyle name="1_Danh sach gui BC thuc hien KH2009_Book1_Hoan chinh KH 2012 Von ho tro co MT_Bieu du thao QD von ho tro co MT 3" xfId="13118" xr:uid="{00000000-0005-0000-0000-0000E3210000}"/>
    <cellStyle name="1_Danh sach gui BC thuc hien KH2009_Book1_Hoan chinh KH 2012 Von ho tro co MT_Bieu du thao QD von ho tro co MT 3 2" xfId="13119" xr:uid="{00000000-0005-0000-0000-0000E4210000}"/>
    <cellStyle name="1_Danh sach gui BC thuc hien KH2009_Book1_Hoan chinh KH 2012 Von ho tro co MT_Bieu du thao QD von ho tro co MT 3 3" xfId="13120" xr:uid="{00000000-0005-0000-0000-0000E5210000}"/>
    <cellStyle name="1_Danh sach gui BC thuc hien KH2009_Book1_Hoan chinh KH 2012 Von ho tro co MT_Bieu du thao QD von ho tro co MT 3 4" xfId="13121" xr:uid="{00000000-0005-0000-0000-0000E6210000}"/>
    <cellStyle name="1_Danh sach gui BC thuc hien KH2009_Book1_Hoan chinh KH 2012 Von ho tro co MT_Bieu du thao QD von ho tro co MT 4" xfId="13122" xr:uid="{00000000-0005-0000-0000-0000E7210000}"/>
    <cellStyle name="1_Danh sach gui BC thuc hien KH2009_Book1_Hoan chinh KH 2012 Von ho tro co MT_Bieu du thao QD von ho tro co MT 5" xfId="13123" xr:uid="{00000000-0005-0000-0000-0000E8210000}"/>
    <cellStyle name="1_Danh sach gui BC thuc hien KH2009_Book1_Hoan chinh KH 2012 Von ho tro co MT_Bieu du thao QD von ho tro co MT 6" xfId="13124" xr:uid="{00000000-0005-0000-0000-0000E9210000}"/>
    <cellStyle name="1_Danh sach gui BC thuc hien KH2009_Book1_Hoan chinh KH 2012 Von ho tro co MT_Ke hoach 2012 theo doi (giai ngan 30.6.12)" xfId="13125" xr:uid="{00000000-0005-0000-0000-0000EA210000}"/>
    <cellStyle name="1_Danh sach gui BC thuc hien KH2009_Book1_Hoan chinh KH 2012 Von ho tro co MT_Ke hoach 2012 theo doi (giai ngan 30.6.12) 2" xfId="13126" xr:uid="{00000000-0005-0000-0000-0000EB210000}"/>
    <cellStyle name="1_Danh sach gui BC thuc hien KH2009_Book1_Hoan chinh KH 2012 Von ho tro co MT_Ke hoach 2012 theo doi (giai ngan 30.6.12) 2 2" xfId="13127" xr:uid="{00000000-0005-0000-0000-0000EC210000}"/>
    <cellStyle name="1_Danh sach gui BC thuc hien KH2009_Book1_Hoan chinh KH 2012 Von ho tro co MT_Ke hoach 2012 theo doi (giai ngan 30.6.12) 2 3" xfId="13128" xr:uid="{00000000-0005-0000-0000-0000ED210000}"/>
    <cellStyle name="1_Danh sach gui BC thuc hien KH2009_Book1_Hoan chinh KH 2012 Von ho tro co MT_Ke hoach 2012 theo doi (giai ngan 30.6.12) 2 4" xfId="13129" xr:uid="{00000000-0005-0000-0000-0000EE210000}"/>
    <cellStyle name="1_Danh sach gui BC thuc hien KH2009_Book1_Hoan chinh KH 2012 Von ho tro co MT_Ke hoach 2012 theo doi (giai ngan 30.6.12) 3" xfId="13130" xr:uid="{00000000-0005-0000-0000-0000EF210000}"/>
    <cellStyle name="1_Danh sach gui BC thuc hien KH2009_Book1_Hoan chinh KH 2012 Von ho tro co MT_Ke hoach 2012 theo doi (giai ngan 30.6.12) 3 2" xfId="13131" xr:uid="{00000000-0005-0000-0000-0000F0210000}"/>
    <cellStyle name="1_Danh sach gui BC thuc hien KH2009_Book1_Hoan chinh KH 2012 Von ho tro co MT_Ke hoach 2012 theo doi (giai ngan 30.6.12) 3 3" xfId="13132" xr:uid="{00000000-0005-0000-0000-0000F1210000}"/>
    <cellStyle name="1_Danh sach gui BC thuc hien KH2009_Book1_Hoan chinh KH 2012 Von ho tro co MT_Ke hoach 2012 theo doi (giai ngan 30.6.12) 3 4" xfId="13133" xr:uid="{00000000-0005-0000-0000-0000F2210000}"/>
    <cellStyle name="1_Danh sach gui BC thuc hien KH2009_Book1_Hoan chinh KH 2012 Von ho tro co MT_Ke hoach 2012 theo doi (giai ngan 30.6.12) 4" xfId="13134" xr:uid="{00000000-0005-0000-0000-0000F3210000}"/>
    <cellStyle name="1_Danh sach gui BC thuc hien KH2009_Book1_Hoan chinh KH 2012 Von ho tro co MT_Ke hoach 2012 theo doi (giai ngan 30.6.12) 5" xfId="13135" xr:uid="{00000000-0005-0000-0000-0000F4210000}"/>
    <cellStyle name="1_Danh sach gui BC thuc hien KH2009_Book1_Hoan chinh KH 2012 Von ho tro co MT_Ke hoach 2012 theo doi (giai ngan 30.6.12) 6" xfId="13136" xr:uid="{00000000-0005-0000-0000-0000F5210000}"/>
    <cellStyle name="1_Danh sach gui BC thuc hien KH2009_Book1_Ke hoach 2012 (theo doi)" xfId="13137" xr:uid="{00000000-0005-0000-0000-0000F6210000}"/>
    <cellStyle name="1_Danh sach gui BC thuc hien KH2009_Book1_Ke hoach 2012 (theo doi) 2" xfId="13138" xr:uid="{00000000-0005-0000-0000-0000F7210000}"/>
    <cellStyle name="1_Danh sach gui BC thuc hien KH2009_Book1_Ke hoach 2012 (theo doi) 2 2" xfId="13139" xr:uid="{00000000-0005-0000-0000-0000F8210000}"/>
    <cellStyle name="1_Danh sach gui BC thuc hien KH2009_Book1_Ke hoach 2012 (theo doi) 2 3" xfId="13140" xr:uid="{00000000-0005-0000-0000-0000F9210000}"/>
    <cellStyle name="1_Danh sach gui BC thuc hien KH2009_Book1_Ke hoach 2012 (theo doi) 2 4" xfId="13141" xr:uid="{00000000-0005-0000-0000-0000FA210000}"/>
    <cellStyle name="1_Danh sach gui BC thuc hien KH2009_Book1_Ke hoach 2012 (theo doi) 3" xfId="13142" xr:uid="{00000000-0005-0000-0000-0000FB210000}"/>
    <cellStyle name="1_Danh sach gui BC thuc hien KH2009_Book1_Ke hoach 2012 (theo doi) 3 2" xfId="13143" xr:uid="{00000000-0005-0000-0000-0000FC210000}"/>
    <cellStyle name="1_Danh sach gui BC thuc hien KH2009_Book1_Ke hoach 2012 (theo doi) 3 3" xfId="13144" xr:uid="{00000000-0005-0000-0000-0000FD210000}"/>
    <cellStyle name="1_Danh sach gui BC thuc hien KH2009_Book1_Ke hoach 2012 (theo doi) 3 4" xfId="13145" xr:uid="{00000000-0005-0000-0000-0000FE210000}"/>
    <cellStyle name="1_Danh sach gui BC thuc hien KH2009_Book1_Ke hoach 2012 (theo doi) 4" xfId="13146" xr:uid="{00000000-0005-0000-0000-0000FF210000}"/>
    <cellStyle name="1_Danh sach gui BC thuc hien KH2009_Book1_Ke hoach 2012 (theo doi) 5" xfId="13147" xr:uid="{00000000-0005-0000-0000-000000220000}"/>
    <cellStyle name="1_Danh sach gui BC thuc hien KH2009_Book1_Ke hoach 2012 (theo doi) 6" xfId="13148" xr:uid="{00000000-0005-0000-0000-000001220000}"/>
    <cellStyle name="1_Danh sach gui BC thuc hien KH2009_Book1_Ke hoach 2012 theo doi (giai ngan 30.6.12)" xfId="13149" xr:uid="{00000000-0005-0000-0000-000002220000}"/>
    <cellStyle name="1_Danh sach gui BC thuc hien KH2009_Book1_Ke hoach 2012 theo doi (giai ngan 30.6.12) 2" xfId="13150" xr:uid="{00000000-0005-0000-0000-000003220000}"/>
    <cellStyle name="1_Danh sach gui BC thuc hien KH2009_Book1_Ke hoach 2012 theo doi (giai ngan 30.6.12) 2 2" xfId="13151" xr:uid="{00000000-0005-0000-0000-000004220000}"/>
    <cellStyle name="1_Danh sach gui BC thuc hien KH2009_Book1_Ke hoach 2012 theo doi (giai ngan 30.6.12) 2 3" xfId="13152" xr:uid="{00000000-0005-0000-0000-000005220000}"/>
    <cellStyle name="1_Danh sach gui BC thuc hien KH2009_Book1_Ke hoach 2012 theo doi (giai ngan 30.6.12) 2 4" xfId="13153" xr:uid="{00000000-0005-0000-0000-000006220000}"/>
    <cellStyle name="1_Danh sach gui BC thuc hien KH2009_Book1_Ke hoach 2012 theo doi (giai ngan 30.6.12) 3" xfId="13154" xr:uid="{00000000-0005-0000-0000-000007220000}"/>
    <cellStyle name="1_Danh sach gui BC thuc hien KH2009_Book1_Ke hoach 2012 theo doi (giai ngan 30.6.12) 3 2" xfId="13155" xr:uid="{00000000-0005-0000-0000-000008220000}"/>
    <cellStyle name="1_Danh sach gui BC thuc hien KH2009_Book1_Ke hoach 2012 theo doi (giai ngan 30.6.12) 3 3" xfId="13156" xr:uid="{00000000-0005-0000-0000-000009220000}"/>
    <cellStyle name="1_Danh sach gui BC thuc hien KH2009_Book1_Ke hoach 2012 theo doi (giai ngan 30.6.12) 3 4" xfId="13157" xr:uid="{00000000-0005-0000-0000-00000A220000}"/>
    <cellStyle name="1_Danh sach gui BC thuc hien KH2009_Book1_Ke hoach 2012 theo doi (giai ngan 30.6.12) 4" xfId="13158" xr:uid="{00000000-0005-0000-0000-00000B220000}"/>
    <cellStyle name="1_Danh sach gui BC thuc hien KH2009_Book1_Ke hoach 2012 theo doi (giai ngan 30.6.12) 5" xfId="13159" xr:uid="{00000000-0005-0000-0000-00000C220000}"/>
    <cellStyle name="1_Danh sach gui BC thuc hien KH2009_Book1_Ke hoach 2012 theo doi (giai ngan 30.6.12) 6" xfId="13160" xr:uid="{00000000-0005-0000-0000-00000D220000}"/>
    <cellStyle name="1_Danh sach gui BC thuc hien KH2009_Dang ky phan khai von ODA (gui Bo)" xfId="13161" xr:uid="{00000000-0005-0000-0000-00000E220000}"/>
    <cellStyle name="1_Danh sach gui BC thuc hien KH2009_Dang ky phan khai von ODA (gui Bo) 2" xfId="13162" xr:uid="{00000000-0005-0000-0000-00000F220000}"/>
    <cellStyle name="1_Danh sach gui BC thuc hien KH2009_Dang ky phan khai von ODA (gui Bo) 2 2" xfId="13163" xr:uid="{00000000-0005-0000-0000-000010220000}"/>
    <cellStyle name="1_Danh sach gui BC thuc hien KH2009_Dang ky phan khai von ODA (gui Bo) 2 3" xfId="13164" xr:uid="{00000000-0005-0000-0000-000011220000}"/>
    <cellStyle name="1_Danh sach gui BC thuc hien KH2009_Dang ky phan khai von ODA (gui Bo) 2 4" xfId="13165" xr:uid="{00000000-0005-0000-0000-000012220000}"/>
    <cellStyle name="1_Danh sach gui BC thuc hien KH2009_Dang ky phan khai von ODA (gui Bo) 3" xfId="13166" xr:uid="{00000000-0005-0000-0000-000013220000}"/>
    <cellStyle name="1_Danh sach gui BC thuc hien KH2009_Dang ky phan khai von ODA (gui Bo) 4" xfId="13167" xr:uid="{00000000-0005-0000-0000-000014220000}"/>
    <cellStyle name="1_Danh sach gui BC thuc hien KH2009_Dang ky phan khai von ODA (gui Bo) 5" xfId="13168" xr:uid="{00000000-0005-0000-0000-000015220000}"/>
    <cellStyle name="1_Danh sach gui BC thuc hien KH2009_Dang ky phan khai von ODA (gui Bo)_BC von DTPT 6 thang 2012" xfId="13169" xr:uid="{00000000-0005-0000-0000-000016220000}"/>
    <cellStyle name="1_Danh sach gui BC thuc hien KH2009_Dang ky phan khai von ODA (gui Bo)_BC von DTPT 6 thang 2012 2" xfId="13170" xr:uid="{00000000-0005-0000-0000-000017220000}"/>
    <cellStyle name="1_Danh sach gui BC thuc hien KH2009_Dang ky phan khai von ODA (gui Bo)_BC von DTPT 6 thang 2012 2 2" xfId="13171" xr:uid="{00000000-0005-0000-0000-000018220000}"/>
    <cellStyle name="1_Danh sach gui BC thuc hien KH2009_Dang ky phan khai von ODA (gui Bo)_BC von DTPT 6 thang 2012 2 3" xfId="13172" xr:uid="{00000000-0005-0000-0000-000019220000}"/>
    <cellStyle name="1_Danh sach gui BC thuc hien KH2009_Dang ky phan khai von ODA (gui Bo)_BC von DTPT 6 thang 2012 2 4" xfId="13173" xr:uid="{00000000-0005-0000-0000-00001A220000}"/>
    <cellStyle name="1_Danh sach gui BC thuc hien KH2009_Dang ky phan khai von ODA (gui Bo)_BC von DTPT 6 thang 2012 3" xfId="13174" xr:uid="{00000000-0005-0000-0000-00001B220000}"/>
    <cellStyle name="1_Danh sach gui BC thuc hien KH2009_Dang ky phan khai von ODA (gui Bo)_BC von DTPT 6 thang 2012 4" xfId="13175" xr:uid="{00000000-0005-0000-0000-00001C220000}"/>
    <cellStyle name="1_Danh sach gui BC thuc hien KH2009_Dang ky phan khai von ODA (gui Bo)_BC von DTPT 6 thang 2012 5" xfId="13176" xr:uid="{00000000-0005-0000-0000-00001D220000}"/>
    <cellStyle name="1_Danh sach gui BC thuc hien KH2009_Dang ky phan khai von ODA (gui Bo)_Bieu du thao QD von ho tro co MT" xfId="13177" xr:uid="{00000000-0005-0000-0000-00001E220000}"/>
    <cellStyle name="1_Danh sach gui BC thuc hien KH2009_Dang ky phan khai von ODA (gui Bo)_Bieu du thao QD von ho tro co MT 2" xfId="13178" xr:uid="{00000000-0005-0000-0000-00001F220000}"/>
    <cellStyle name="1_Danh sach gui BC thuc hien KH2009_Dang ky phan khai von ODA (gui Bo)_Bieu du thao QD von ho tro co MT 2 2" xfId="13179" xr:uid="{00000000-0005-0000-0000-000020220000}"/>
    <cellStyle name="1_Danh sach gui BC thuc hien KH2009_Dang ky phan khai von ODA (gui Bo)_Bieu du thao QD von ho tro co MT 2 3" xfId="13180" xr:uid="{00000000-0005-0000-0000-000021220000}"/>
    <cellStyle name="1_Danh sach gui BC thuc hien KH2009_Dang ky phan khai von ODA (gui Bo)_Bieu du thao QD von ho tro co MT 2 4" xfId="13181" xr:uid="{00000000-0005-0000-0000-000022220000}"/>
    <cellStyle name="1_Danh sach gui BC thuc hien KH2009_Dang ky phan khai von ODA (gui Bo)_Bieu du thao QD von ho tro co MT 3" xfId="13182" xr:uid="{00000000-0005-0000-0000-000023220000}"/>
    <cellStyle name="1_Danh sach gui BC thuc hien KH2009_Dang ky phan khai von ODA (gui Bo)_Bieu du thao QD von ho tro co MT 4" xfId="13183" xr:uid="{00000000-0005-0000-0000-000024220000}"/>
    <cellStyle name="1_Danh sach gui BC thuc hien KH2009_Dang ky phan khai von ODA (gui Bo)_Bieu du thao QD von ho tro co MT 5" xfId="13184" xr:uid="{00000000-0005-0000-0000-000025220000}"/>
    <cellStyle name="1_Danh sach gui BC thuc hien KH2009_Dang ky phan khai von ODA (gui Bo)_Ke hoach 2012 theo doi (giai ngan 30.6.12)" xfId="13185" xr:uid="{00000000-0005-0000-0000-000026220000}"/>
    <cellStyle name="1_Danh sach gui BC thuc hien KH2009_Dang ky phan khai von ODA (gui Bo)_Ke hoach 2012 theo doi (giai ngan 30.6.12) 2" xfId="13186" xr:uid="{00000000-0005-0000-0000-000027220000}"/>
    <cellStyle name="1_Danh sach gui BC thuc hien KH2009_Dang ky phan khai von ODA (gui Bo)_Ke hoach 2012 theo doi (giai ngan 30.6.12) 2 2" xfId="13187" xr:uid="{00000000-0005-0000-0000-000028220000}"/>
    <cellStyle name="1_Danh sach gui BC thuc hien KH2009_Dang ky phan khai von ODA (gui Bo)_Ke hoach 2012 theo doi (giai ngan 30.6.12) 2 3" xfId="13188" xr:uid="{00000000-0005-0000-0000-000029220000}"/>
    <cellStyle name="1_Danh sach gui BC thuc hien KH2009_Dang ky phan khai von ODA (gui Bo)_Ke hoach 2012 theo doi (giai ngan 30.6.12) 2 4" xfId="13189" xr:uid="{00000000-0005-0000-0000-00002A220000}"/>
    <cellStyle name="1_Danh sach gui BC thuc hien KH2009_Dang ky phan khai von ODA (gui Bo)_Ke hoach 2012 theo doi (giai ngan 30.6.12) 3" xfId="13190" xr:uid="{00000000-0005-0000-0000-00002B220000}"/>
    <cellStyle name="1_Danh sach gui BC thuc hien KH2009_Dang ky phan khai von ODA (gui Bo)_Ke hoach 2012 theo doi (giai ngan 30.6.12) 4" xfId="13191" xr:uid="{00000000-0005-0000-0000-00002C220000}"/>
    <cellStyle name="1_Danh sach gui BC thuc hien KH2009_Dang ky phan khai von ODA (gui Bo)_Ke hoach 2012 theo doi (giai ngan 30.6.12) 5" xfId="13192" xr:uid="{00000000-0005-0000-0000-00002D220000}"/>
    <cellStyle name="1_Danh sach gui BC thuc hien KH2009_DK bo tri lai (chinh thuc)" xfId="13193" xr:uid="{00000000-0005-0000-0000-00002E220000}"/>
    <cellStyle name="1_Danh sach gui BC thuc hien KH2009_DK bo tri lai (chinh thuc) 2" xfId="13194" xr:uid="{00000000-0005-0000-0000-00002F220000}"/>
    <cellStyle name="1_Danh sach gui BC thuc hien KH2009_DK bo tri lai (chinh thuc) 2 2" xfId="13195" xr:uid="{00000000-0005-0000-0000-000030220000}"/>
    <cellStyle name="1_Danh sach gui BC thuc hien KH2009_DK bo tri lai (chinh thuc) 2 3" xfId="13196" xr:uid="{00000000-0005-0000-0000-000031220000}"/>
    <cellStyle name="1_Danh sach gui BC thuc hien KH2009_DK bo tri lai (chinh thuc) 2 4" xfId="13197" xr:uid="{00000000-0005-0000-0000-000032220000}"/>
    <cellStyle name="1_Danh sach gui BC thuc hien KH2009_DK bo tri lai (chinh thuc) 3" xfId="13198" xr:uid="{00000000-0005-0000-0000-000033220000}"/>
    <cellStyle name="1_Danh sach gui BC thuc hien KH2009_DK bo tri lai (chinh thuc) 3 2" xfId="13199" xr:uid="{00000000-0005-0000-0000-000034220000}"/>
    <cellStyle name="1_Danh sach gui BC thuc hien KH2009_DK bo tri lai (chinh thuc) 3 3" xfId="13200" xr:uid="{00000000-0005-0000-0000-000035220000}"/>
    <cellStyle name="1_Danh sach gui BC thuc hien KH2009_DK bo tri lai (chinh thuc) 3 4" xfId="13201" xr:uid="{00000000-0005-0000-0000-000036220000}"/>
    <cellStyle name="1_Danh sach gui BC thuc hien KH2009_DK bo tri lai (chinh thuc) 4" xfId="13202" xr:uid="{00000000-0005-0000-0000-000037220000}"/>
    <cellStyle name="1_Danh sach gui BC thuc hien KH2009_DK bo tri lai (chinh thuc) 5" xfId="13203" xr:uid="{00000000-0005-0000-0000-000038220000}"/>
    <cellStyle name="1_Danh sach gui BC thuc hien KH2009_DK bo tri lai (chinh thuc) 6" xfId="13204" xr:uid="{00000000-0005-0000-0000-000039220000}"/>
    <cellStyle name="1_Danh sach gui BC thuc hien KH2009_DK bo tri lai (chinh thuc)_BC von DTPT 6 thang 2012" xfId="13205" xr:uid="{00000000-0005-0000-0000-00003A220000}"/>
    <cellStyle name="1_Danh sach gui BC thuc hien KH2009_DK bo tri lai (chinh thuc)_BC von DTPT 6 thang 2012 2" xfId="13206" xr:uid="{00000000-0005-0000-0000-00003B220000}"/>
    <cellStyle name="1_Danh sach gui BC thuc hien KH2009_DK bo tri lai (chinh thuc)_BC von DTPT 6 thang 2012 2 2" xfId="13207" xr:uid="{00000000-0005-0000-0000-00003C220000}"/>
    <cellStyle name="1_Danh sach gui BC thuc hien KH2009_DK bo tri lai (chinh thuc)_BC von DTPT 6 thang 2012 2 3" xfId="13208" xr:uid="{00000000-0005-0000-0000-00003D220000}"/>
    <cellStyle name="1_Danh sach gui BC thuc hien KH2009_DK bo tri lai (chinh thuc)_BC von DTPT 6 thang 2012 2 4" xfId="13209" xr:uid="{00000000-0005-0000-0000-00003E220000}"/>
    <cellStyle name="1_Danh sach gui BC thuc hien KH2009_DK bo tri lai (chinh thuc)_BC von DTPT 6 thang 2012 3" xfId="13210" xr:uid="{00000000-0005-0000-0000-00003F220000}"/>
    <cellStyle name="1_Danh sach gui BC thuc hien KH2009_DK bo tri lai (chinh thuc)_BC von DTPT 6 thang 2012 3 2" xfId="13211" xr:uid="{00000000-0005-0000-0000-000040220000}"/>
    <cellStyle name="1_Danh sach gui BC thuc hien KH2009_DK bo tri lai (chinh thuc)_BC von DTPT 6 thang 2012 3 3" xfId="13212" xr:uid="{00000000-0005-0000-0000-000041220000}"/>
    <cellStyle name="1_Danh sach gui BC thuc hien KH2009_DK bo tri lai (chinh thuc)_BC von DTPT 6 thang 2012 3 4" xfId="13213" xr:uid="{00000000-0005-0000-0000-000042220000}"/>
    <cellStyle name="1_Danh sach gui BC thuc hien KH2009_DK bo tri lai (chinh thuc)_BC von DTPT 6 thang 2012 4" xfId="13214" xr:uid="{00000000-0005-0000-0000-000043220000}"/>
    <cellStyle name="1_Danh sach gui BC thuc hien KH2009_DK bo tri lai (chinh thuc)_BC von DTPT 6 thang 2012 5" xfId="13215" xr:uid="{00000000-0005-0000-0000-000044220000}"/>
    <cellStyle name="1_Danh sach gui BC thuc hien KH2009_DK bo tri lai (chinh thuc)_BC von DTPT 6 thang 2012 6" xfId="13216" xr:uid="{00000000-0005-0000-0000-000045220000}"/>
    <cellStyle name="1_Danh sach gui BC thuc hien KH2009_DK bo tri lai (chinh thuc)_Bieu du thao QD von ho tro co MT" xfId="13217" xr:uid="{00000000-0005-0000-0000-000046220000}"/>
    <cellStyle name="1_Danh sach gui BC thuc hien KH2009_DK bo tri lai (chinh thuc)_Bieu du thao QD von ho tro co MT 2" xfId="13218" xr:uid="{00000000-0005-0000-0000-000047220000}"/>
    <cellStyle name="1_Danh sach gui BC thuc hien KH2009_DK bo tri lai (chinh thuc)_Bieu du thao QD von ho tro co MT 2 2" xfId="13219" xr:uid="{00000000-0005-0000-0000-000048220000}"/>
    <cellStyle name="1_Danh sach gui BC thuc hien KH2009_DK bo tri lai (chinh thuc)_Bieu du thao QD von ho tro co MT 2 3" xfId="13220" xr:uid="{00000000-0005-0000-0000-000049220000}"/>
    <cellStyle name="1_Danh sach gui BC thuc hien KH2009_DK bo tri lai (chinh thuc)_Bieu du thao QD von ho tro co MT 2 4" xfId="13221" xr:uid="{00000000-0005-0000-0000-00004A220000}"/>
    <cellStyle name="1_Danh sach gui BC thuc hien KH2009_DK bo tri lai (chinh thuc)_Bieu du thao QD von ho tro co MT 3" xfId="13222" xr:uid="{00000000-0005-0000-0000-00004B220000}"/>
    <cellStyle name="1_Danh sach gui BC thuc hien KH2009_DK bo tri lai (chinh thuc)_Bieu du thao QD von ho tro co MT 3 2" xfId="13223" xr:uid="{00000000-0005-0000-0000-00004C220000}"/>
    <cellStyle name="1_Danh sach gui BC thuc hien KH2009_DK bo tri lai (chinh thuc)_Bieu du thao QD von ho tro co MT 3 3" xfId="13224" xr:uid="{00000000-0005-0000-0000-00004D220000}"/>
    <cellStyle name="1_Danh sach gui BC thuc hien KH2009_DK bo tri lai (chinh thuc)_Bieu du thao QD von ho tro co MT 3 4" xfId="13225" xr:uid="{00000000-0005-0000-0000-00004E220000}"/>
    <cellStyle name="1_Danh sach gui BC thuc hien KH2009_DK bo tri lai (chinh thuc)_Bieu du thao QD von ho tro co MT 4" xfId="13226" xr:uid="{00000000-0005-0000-0000-00004F220000}"/>
    <cellStyle name="1_Danh sach gui BC thuc hien KH2009_DK bo tri lai (chinh thuc)_Bieu du thao QD von ho tro co MT 5" xfId="13227" xr:uid="{00000000-0005-0000-0000-000050220000}"/>
    <cellStyle name="1_Danh sach gui BC thuc hien KH2009_DK bo tri lai (chinh thuc)_Bieu du thao QD von ho tro co MT 6" xfId="13228" xr:uid="{00000000-0005-0000-0000-000051220000}"/>
    <cellStyle name="1_Danh sach gui BC thuc hien KH2009_DK bo tri lai (chinh thuc)_Hoan chinh KH 2012 (o nha)" xfId="13229" xr:uid="{00000000-0005-0000-0000-000052220000}"/>
    <cellStyle name="1_Danh sach gui BC thuc hien KH2009_DK bo tri lai (chinh thuc)_Hoan chinh KH 2012 (o nha) 2" xfId="13230" xr:uid="{00000000-0005-0000-0000-000053220000}"/>
    <cellStyle name="1_Danh sach gui BC thuc hien KH2009_DK bo tri lai (chinh thuc)_Hoan chinh KH 2012 (o nha) 2 2" xfId="13231" xr:uid="{00000000-0005-0000-0000-000054220000}"/>
    <cellStyle name="1_Danh sach gui BC thuc hien KH2009_DK bo tri lai (chinh thuc)_Hoan chinh KH 2012 (o nha) 2 3" xfId="13232" xr:uid="{00000000-0005-0000-0000-000055220000}"/>
    <cellStyle name="1_Danh sach gui BC thuc hien KH2009_DK bo tri lai (chinh thuc)_Hoan chinh KH 2012 (o nha) 2 4" xfId="13233" xr:uid="{00000000-0005-0000-0000-000056220000}"/>
    <cellStyle name="1_Danh sach gui BC thuc hien KH2009_DK bo tri lai (chinh thuc)_Hoan chinh KH 2012 (o nha) 3" xfId="13234" xr:uid="{00000000-0005-0000-0000-000057220000}"/>
    <cellStyle name="1_Danh sach gui BC thuc hien KH2009_DK bo tri lai (chinh thuc)_Hoan chinh KH 2012 (o nha) 3 2" xfId="13235" xr:uid="{00000000-0005-0000-0000-000058220000}"/>
    <cellStyle name="1_Danh sach gui BC thuc hien KH2009_DK bo tri lai (chinh thuc)_Hoan chinh KH 2012 (o nha) 3 3" xfId="13236" xr:uid="{00000000-0005-0000-0000-000059220000}"/>
    <cellStyle name="1_Danh sach gui BC thuc hien KH2009_DK bo tri lai (chinh thuc)_Hoan chinh KH 2012 (o nha) 3 4" xfId="13237" xr:uid="{00000000-0005-0000-0000-00005A220000}"/>
    <cellStyle name="1_Danh sach gui BC thuc hien KH2009_DK bo tri lai (chinh thuc)_Hoan chinh KH 2012 (o nha) 4" xfId="13238" xr:uid="{00000000-0005-0000-0000-00005B220000}"/>
    <cellStyle name="1_Danh sach gui BC thuc hien KH2009_DK bo tri lai (chinh thuc)_Hoan chinh KH 2012 (o nha) 5" xfId="13239" xr:uid="{00000000-0005-0000-0000-00005C220000}"/>
    <cellStyle name="1_Danh sach gui BC thuc hien KH2009_DK bo tri lai (chinh thuc)_Hoan chinh KH 2012 (o nha) 6" xfId="13240" xr:uid="{00000000-0005-0000-0000-00005D220000}"/>
    <cellStyle name="1_Danh sach gui BC thuc hien KH2009_DK bo tri lai (chinh thuc)_Hoan chinh KH 2012 (o nha)_Bao cao giai ngan quy I" xfId="13241" xr:uid="{00000000-0005-0000-0000-00005E220000}"/>
    <cellStyle name="1_Danh sach gui BC thuc hien KH2009_DK bo tri lai (chinh thuc)_Hoan chinh KH 2012 (o nha)_Bao cao giai ngan quy I 2" xfId="13242" xr:uid="{00000000-0005-0000-0000-00005F220000}"/>
    <cellStyle name="1_Danh sach gui BC thuc hien KH2009_DK bo tri lai (chinh thuc)_Hoan chinh KH 2012 (o nha)_Bao cao giai ngan quy I 2 2" xfId="13243" xr:uid="{00000000-0005-0000-0000-000060220000}"/>
    <cellStyle name="1_Danh sach gui BC thuc hien KH2009_DK bo tri lai (chinh thuc)_Hoan chinh KH 2012 (o nha)_Bao cao giai ngan quy I 2 3" xfId="13244" xr:uid="{00000000-0005-0000-0000-000061220000}"/>
    <cellStyle name="1_Danh sach gui BC thuc hien KH2009_DK bo tri lai (chinh thuc)_Hoan chinh KH 2012 (o nha)_Bao cao giai ngan quy I 2 4" xfId="13245" xr:uid="{00000000-0005-0000-0000-000062220000}"/>
    <cellStyle name="1_Danh sach gui BC thuc hien KH2009_DK bo tri lai (chinh thuc)_Hoan chinh KH 2012 (o nha)_Bao cao giai ngan quy I 3" xfId="13246" xr:uid="{00000000-0005-0000-0000-000063220000}"/>
    <cellStyle name="1_Danh sach gui BC thuc hien KH2009_DK bo tri lai (chinh thuc)_Hoan chinh KH 2012 (o nha)_Bao cao giai ngan quy I 3 2" xfId="13247" xr:uid="{00000000-0005-0000-0000-000064220000}"/>
    <cellStyle name="1_Danh sach gui BC thuc hien KH2009_DK bo tri lai (chinh thuc)_Hoan chinh KH 2012 (o nha)_Bao cao giai ngan quy I 3 3" xfId="13248" xr:uid="{00000000-0005-0000-0000-000065220000}"/>
    <cellStyle name="1_Danh sach gui BC thuc hien KH2009_DK bo tri lai (chinh thuc)_Hoan chinh KH 2012 (o nha)_Bao cao giai ngan quy I 3 4" xfId="13249" xr:uid="{00000000-0005-0000-0000-000066220000}"/>
    <cellStyle name="1_Danh sach gui BC thuc hien KH2009_DK bo tri lai (chinh thuc)_Hoan chinh KH 2012 (o nha)_Bao cao giai ngan quy I 4" xfId="13250" xr:uid="{00000000-0005-0000-0000-000067220000}"/>
    <cellStyle name="1_Danh sach gui BC thuc hien KH2009_DK bo tri lai (chinh thuc)_Hoan chinh KH 2012 (o nha)_Bao cao giai ngan quy I 5" xfId="13251" xr:uid="{00000000-0005-0000-0000-000068220000}"/>
    <cellStyle name="1_Danh sach gui BC thuc hien KH2009_DK bo tri lai (chinh thuc)_Hoan chinh KH 2012 (o nha)_Bao cao giai ngan quy I 6" xfId="13252" xr:uid="{00000000-0005-0000-0000-000069220000}"/>
    <cellStyle name="1_Danh sach gui BC thuc hien KH2009_DK bo tri lai (chinh thuc)_Hoan chinh KH 2012 (o nha)_BC von DTPT 6 thang 2012" xfId="13253" xr:uid="{00000000-0005-0000-0000-00006A220000}"/>
    <cellStyle name="1_Danh sach gui BC thuc hien KH2009_DK bo tri lai (chinh thuc)_Hoan chinh KH 2012 (o nha)_BC von DTPT 6 thang 2012 2" xfId="13254" xr:uid="{00000000-0005-0000-0000-00006B220000}"/>
    <cellStyle name="1_Danh sach gui BC thuc hien KH2009_DK bo tri lai (chinh thuc)_Hoan chinh KH 2012 (o nha)_BC von DTPT 6 thang 2012 2 2" xfId="13255" xr:uid="{00000000-0005-0000-0000-00006C220000}"/>
    <cellStyle name="1_Danh sach gui BC thuc hien KH2009_DK bo tri lai (chinh thuc)_Hoan chinh KH 2012 (o nha)_BC von DTPT 6 thang 2012 2 3" xfId="13256" xr:uid="{00000000-0005-0000-0000-00006D220000}"/>
    <cellStyle name="1_Danh sach gui BC thuc hien KH2009_DK bo tri lai (chinh thuc)_Hoan chinh KH 2012 (o nha)_BC von DTPT 6 thang 2012 2 4" xfId="13257" xr:uid="{00000000-0005-0000-0000-00006E220000}"/>
    <cellStyle name="1_Danh sach gui BC thuc hien KH2009_DK bo tri lai (chinh thuc)_Hoan chinh KH 2012 (o nha)_BC von DTPT 6 thang 2012 3" xfId="13258" xr:uid="{00000000-0005-0000-0000-00006F220000}"/>
    <cellStyle name="1_Danh sach gui BC thuc hien KH2009_DK bo tri lai (chinh thuc)_Hoan chinh KH 2012 (o nha)_BC von DTPT 6 thang 2012 3 2" xfId="13259" xr:uid="{00000000-0005-0000-0000-000070220000}"/>
    <cellStyle name="1_Danh sach gui BC thuc hien KH2009_DK bo tri lai (chinh thuc)_Hoan chinh KH 2012 (o nha)_BC von DTPT 6 thang 2012 3 3" xfId="13260" xr:uid="{00000000-0005-0000-0000-000071220000}"/>
    <cellStyle name="1_Danh sach gui BC thuc hien KH2009_DK bo tri lai (chinh thuc)_Hoan chinh KH 2012 (o nha)_BC von DTPT 6 thang 2012 3 4" xfId="13261" xr:uid="{00000000-0005-0000-0000-000072220000}"/>
    <cellStyle name="1_Danh sach gui BC thuc hien KH2009_DK bo tri lai (chinh thuc)_Hoan chinh KH 2012 (o nha)_BC von DTPT 6 thang 2012 4" xfId="13262" xr:uid="{00000000-0005-0000-0000-000073220000}"/>
    <cellStyle name="1_Danh sach gui BC thuc hien KH2009_DK bo tri lai (chinh thuc)_Hoan chinh KH 2012 (o nha)_BC von DTPT 6 thang 2012 5" xfId="13263" xr:uid="{00000000-0005-0000-0000-000074220000}"/>
    <cellStyle name="1_Danh sach gui BC thuc hien KH2009_DK bo tri lai (chinh thuc)_Hoan chinh KH 2012 (o nha)_BC von DTPT 6 thang 2012 6" xfId="13264" xr:uid="{00000000-0005-0000-0000-000075220000}"/>
    <cellStyle name="1_Danh sach gui BC thuc hien KH2009_DK bo tri lai (chinh thuc)_Hoan chinh KH 2012 (o nha)_Bieu du thao QD von ho tro co MT" xfId="13265" xr:uid="{00000000-0005-0000-0000-000076220000}"/>
    <cellStyle name="1_Danh sach gui BC thuc hien KH2009_DK bo tri lai (chinh thuc)_Hoan chinh KH 2012 (o nha)_Bieu du thao QD von ho tro co MT 2" xfId="13266" xr:uid="{00000000-0005-0000-0000-000077220000}"/>
    <cellStyle name="1_Danh sach gui BC thuc hien KH2009_DK bo tri lai (chinh thuc)_Hoan chinh KH 2012 (o nha)_Bieu du thao QD von ho tro co MT 2 2" xfId="13267" xr:uid="{00000000-0005-0000-0000-000078220000}"/>
    <cellStyle name="1_Danh sach gui BC thuc hien KH2009_DK bo tri lai (chinh thuc)_Hoan chinh KH 2012 (o nha)_Bieu du thao QD von ho tro co MT 2 3" xfId="13268" xr:uid="{00000000-0005-0000-0000-000079220000}"/>
    <cellStyle name="1_Danh sach gui BC thuc hien KH2009_DK bo tri lai (chinh thuc)_Hoan chinh KH 2012 (o nha)_Bieu du thao QD von ho tro co MT 2 4" xfId="13269" xr:uid="{00000000-0005-0000-0000-00007A220000}"/>
    <cellStyle name="1_Danh sach gui BC thuc hien KH2009_DK bo tri lai (chinh thuc)_Hoan chinh KH 2012 (o nha)_Bieu du thao QD von ho tro co MT 3" xfId="13270" xr:uid="{00000000-0005-0000-0000-00007B220000}"/>
    <cellStyle name="1_Danh sach gui BC thuc hien KH2009_DK bo tri lai (chinh thuc)_Hoan chinh KH 2012 (o nha)_Bieu du thao QD von ho tro co MT 3 2" xfId="13271" xr:uid="{00000000-0005-0000-0000-00007C220000}"/>
    <cellStyle name="1_Danh sach gui BC thuc hien KH2009_DK bo tri lai (chinh thuc)_Hoan chinh KH 2012 (o nha)_Bieu du thao QD von ho tro co MT 3 3" xfId="13272" xr:uid="{00000000-0005-0000-0000-00007D220000}"/>
    <cellStyle name="1_Danh sach gui BC thuc hien KH2009_DK bo tri lai (chinh thuc)_Hoan chinh KH 2012 (o nha)_Bieu du thao QD von ho tro co MT 3 4" xfId="13273" xr:uid="{00000000-0005-0000-0000-00007E220000}"/>
    <cellStyle name="1_Danh sach gui BC thuc hien KH2009_DK bo tri lai (chinh thuc)_Hoan chinh KH 2012 (o nha)_Bieu du thao QD von ho tro co MT 4" xfId="13274" xr:uid="{00000000-0005-0000-0000-00007F220000}"/>
    <cellStyle name="1_Danh sach gui BC thuc hien KH2009_DK bo tri lai (chinh thuc)_Hoan chinh KH 2012 (o nha)_Bieu du thao QD von ho tro co MT 5" xfId="13275" xr:uid="{00000000-0005-0000-0000-000080220000}"/>
    <cellStyle name="1_Danh sach gui BC thuc hien KH2009_DK bo tri lai (chinh thuc)_Hoan chinh KH 2012 (o nha)_Bieu du thao QD von ho tro co MT 6" xfId="13276" xr:uid="{00000000-0005-0000-0000-000081220000}"/>
    <cellStyle name="1_Danh sach gui BC thuc hien KH2009_DK bo tri lai (chinh thuc)_Hoan chinh KH 2012 (o nha)_Ke hoach 2012 theo doi (giai ngan 30.6.12)" xfId="13277" xr:uid="{00000000-0005-0000-0000-000082220000}"/>
    <cellStyle name="1_Danh sach gui BC thuc hien KH2009_DK bo tri lai (chinh thuc)_Hoan chinh KH 2012 (o nha)_Ke hoach 2012 theo doi (giai ngan 30.6.12) 2" xfId="13278" xr:uid="{00000000-0005-0000-0000-000083220000}"/>
    <cellStyle name="1_Danh sach gui BC thuc hien KH2009_DK bo tri lai (chinh thuc)_Hoan chinh KH 2012 (o nha)_Ke hoach 2012 theo doi (giai ngan 30.6.12) 2 2" xfId="13279" xr:uid="{00000000-0005-0000-0000-000084220000}"/>
    <cellStyle name="1_Danh sach gui BC thuc hien KH2009_DK bo tri lai (chinh thuc)_Hoan chinh KH 2012 (o nha)_Ke hoach 2012 theo doi (giai ngan 30.6.12) 2 3" xfId="13280" xr:uid="{00000000-0005-0000-0000-000085220000}"/>
    <cellStyle name="1_Danh sach gui BC thuc hien KH2009_DK bo tri lai (chinh thuc)_Hoan chinh KH 2012 (o nha)_Ke hoach 2012 theo doi (giai ngan 30.6.12) 2 4" xfId="13281" xr:uid="{00000000-0005-0000-0000-000086220000}"/>
    <cellStyle name="1_Danh sach gui BC thuc hien KH2009_DK bo tri lai (chinh thuc)_Hoan chinh KH 2012 (o nha)_Ke hoach 2012 theo doi (giai ngan 30.6.12) 3" xfId="13282" xr:uid="{00000000-0005-0000-0000-000087220000}"/>
    <cellStyle name="1_Danh sach gui BC thuc hien KH2009_DK bo tri lai (chinh thuc)_Hoan chinh KH 2012 (o nha)_Ke hoach 2012 theo doi (giai ngan 30.6.12) 3 2" xfId="13283" xr:uid="{00000000-0005-0000-0000-000088220000}"/>
    <cellStyle name="1_Danh sach gui BC thuc hien KH2009_DK bo tri lai (chinh thuc)_Hoan chinh KH 2012 (o nha)_Ke hoach 2012 theo doi (giai ngan 30.6.12) 3 3" xfId="13284" xr:uid="{00000000-0005-0000-0000-000089220000}"/>
    <cellStyle name="1_Danh sach gui BC thuc hien KH2009_DK bo tri lai (chinh thuc)_Hoan chinh KH 2012 (o nha)_Ke hoach 2012 theo doi (giai ngan 30.6.12) 3 4" xfId="13285" xr:uid="{00000000-0005-0000-0000-00008A220000}"/>
    <cellStyle name="1_Danh sach gui BC thuc hien KH2009_DK bo tri lai (chinh thuc)_Hoan chinh KH 2012 (o nha)_Ke hoach 2012 theo doi (giai ngan 30.6.12) 4" xfId="13286" xr:uid="{00000000-0005-0000-0000-00008B220000}"/>
    <cellStyle name="1_Danh sach gui BC thuc hien KH2009_DK bo tri lai (chinh thuc)_Hoan chinh KH 2012 (o nha)_Ke hoach 2012 theo doi (giai ngan 30.6.12) 5" xfId="13287" xr:uid="{00000000-0005-0000-0000-00008C220000}"/>
    <cellStyle name="1_Danh sach gui BC thuc hien KH2009_DK bo tri lai (chinh thuc)_Hoan chinh KH 2012 (o nha)_Ke hoach 2012 theo doi (giai ngan 30.6.12) 6" xfId="13288" xr:uid="{00000000-0005-0000-0000-00008D220000}"/>
    <cellStyle name="1_Danh sach gui BC thuc hien KH2009_DK bo tri lai (chinh thuc)_Hoan chinh KH 2012 Von ho tro co MT" xfId="13289" xr:uid="{00000000-0005-0000-0000-00008E220000}"/>
    <cellStyle name="1_Danh sach gui BC thuc hien KH2009_DK bo tri lai (chinh thuc)_Hoan chinh KH 2012 Von ho tro co MT (chi tiet)" xfId="13290" xr:uid="{00000000-0005-0000-0000-00008F220000}"/>
    <cellStyle name="1_Danh sach gui BC thuc hien KH2009_DK bo tri lai (chinh thuc)_Hoan chinh KH 2012 Von ho tro co MT (chi tiet) 2" xfId="13291" xr:uid="{00000000-0005-0000-0000-000090220000}"/>
    <cellStyle name="1_Danh sach gui BC thuc hien KH2009_DK bo tri lai (chinh thuc)_Hoan chinh KH 2012 Von ho tro co MT (chi tiet) 2 2" xfId="13292" xr:uid="{00000000-0005-0000-0000-000091220000}"/>
    <cellStyle name="1_Danh sach gui BC thuc hien KH2009_DK bo tri lai (chinh thuc)_Hoan chinh KH 2012 Von ho tro co MT (chi tiet) 2 3" xfId="13293" xr:uid="{00000000-0005-0000-0000-000092220000}"/>
    <cellStyle name="1_Danh sach gui BC thuc hien KH2009_DK bo tri lai (chinh thuc)_Hoan chinh KH 2012 Von ho tro co MT (chi tiet) 2 4" xfId="13294" xr:uid="{00000000-0005-0000-0000-000093220000}"/>
    <cellStyle name="1_Danh sach gui BC thuc hien KH2009_DK bo tri lai (chinh thuc)_Hoan chinh KH 2012 Von ho tro co MT (chi tiet) 3" xfId="13295" xr:uid="{00000000-0005-0000-0000-000094220000}"/>
    <cellStyle name="1_Danh sach gui BC thuc hien KH2009_DK bo tri lai (chinh thuc)_Hoan chinh KH 2012 Von ho tro co MT (chi tiet) 3 2" xfId="13296" xr:uid="{00000000-0005-0000-0000-000095220000}"/>
    <cellStyle name="1_Danh sach gui BC thuc hien KH2009_DK bo tri lai (chinh thuc)_Hoan chinh KH 2012 Von ho tro co MT (chi tiet) 3 3" xfId="13297" xr:uid="{00000000-0005-0000-0000-000096220000}"/>
    <cellStyle name="1_Danh sach gui BC thuc hien KH2009_DK bo tri lai (chinh thuc)_Hoan chinh KH 2012 Von ho tro co MT (chi tiet) 3 4" xfId="13298" xr:uid="{00000000-0005-0000-0000-000097220000}"/>
    <cellStyle name="1_Danh sach gui BC thuc hien KH2009_DK bo tri lai (chinh thuc)_Hoan chinh KH 2012 Von ho tro co MT (chi tiet) 4" xfId="13299" xr:uid="{00000000-0005-0000-0000-000098220000}"/>
    <cellStyle name="1_Danh sach gui BC thuc hien KH2009_DK bo tri lai (chinh thuc)_Hoan chinh KH 2012 Von ho tro co MT (chi tiet) 5" xfId="13300" xr:uid="{00000000-0005-0000-0000-000099220000}"/>
    <cellStyle name="1_Danh sach gui BC thuc hien KH2009_DK bo tri lai (chinh thuc)_Hoan chinh KH 2012 Von ho tro co MT (chi tiet) 6" xfId="13301" xr:uid="{00000000-0005-0000-0000-00009A220000}"/>
    <cellStyle name="1_Danh sach gui BC thuc hien KH2009_DK bo tri lai (chinh thuc)_Hoan chinh KH 2012 Von ho tro co MT 10" xfId="13302" xr:uid="{00000000-0005-0000-0000-00009B220000}"/>
    <cellStyle name="1_Danh sach gui BC thuc hien KH2009_DK bo tri lai (chinh thuc)_Hoan chinh KH 2012 Von ho tro co MT 10 2" xfId="13303" xr:uid="{00000000-0005-0000-0000-00009C220000}"/>
    <cellStyle name="1_Danh sach gui BC thuc hien KH2009_DK bo tri lai (chinh thuc)_Hoan chinh KH 2012 Von ho tro co MT 10 3" xfId="13304" xr:uid="{00000000-0005-0000-0000-00009D220000}"/>
    <cellStyle name="1_Danh sach gui BC thuc hien KH2009_DK bo tri lai (chinh thuc)_Hoan chinh KH 2012 Von ho tro co MT 10 4" xfId="13305" xr:uid="{00000000-0005-0000-0000-00009E220000}"/>
    <cellStyle name="1_Danh sach gui BC thuc hien KH2009_DK bo tri lai (chinh thuc)_Hoan chinh KH 2012 Von ho tro co MT 11" xfId="13306" xr:uid="{00000000-0005-0000-0000-00009F220000}"/>
    <cellStyle name="1_Danh sach gui BC thuc hien KH2009_DK bo tri lai (chinh thuc)_Hoan chinh KH 2012 Von ho tro co MT 11 2" xfId="13307" xr:uid="{00000000-0005-0000-0000-0000A0220000}"/>
    <cellStyle name="1_Danh sach gui BC thuc hien KH2009_DK bo tri lai (chinh thuc)_Hoan chinh KH 2012 Von ho tro co MT 11 3" xfId="13308" xr:uid="{00000000-0005-0000-0000-0000A1220000}"/>
    <cellStyle name="1_Danh sach gui BC thuc hien KH2009_DK bo tri lai (chinh thuc)_Hoan chinh KH 2012 Von ho tro co MT 11 4" xfId="13309" xr:uid="{00000000-0005-0000-0000-0000A2220000}"/>
    <cellStyle name="1_Danh sach gui BC thuc hien KH2009_DK bo tri lai (chinh thuc)_Hoan chinh KH 2012 Von ho tro co MT 12" xfId="13310" xr:uid="{00000000-0005-0000-0000-0000A3220000}"/>
    <cellStyle name="1_Danh sach gui BC thuc hien KH2009_DK bo tri lai (chinh thuc)_Hoan chinh KH 2012 Von ho tro co MT 12 2" xfId="13311" xr:uid="{00000000-0005-0000-0000-0000A4220000}"/>
    <cellStyle name="1_Danh sach gui BC thuc hien KH2009_DK bo tri lai (chinh thuc)_Hoan chinh KH 2012 Von ho tro co MT 12 3" xfId="13312" xr:uid="{00000000-0005-0000-0000-0000A5220000}"/>
    <cellStyle name="1_Danh sach gui BC thuc hien KH2009_DK bo tri lai (chinh thuc)_Hoan chinh KH 2012 Von ho tro co MT 12 4" xfId="13313" xr:uid="{00000000-0005-0000-0000-0000A6220000}"/>
    <cellStyle name="1_Danh sach gui BC thuc hien KH2009_DK bo tri lai (chinh thuc)_Hoan chinh KH 2012 Von ho tro co MT 13" xfId="13314" xr:uid="{00000000-0005-0000-0000-0000A7220000}"/>
    <cellStyle name="1_Danh sach gui BC thuc hien KH2009_DK bo tri lai (chinh thuc)_Hoan chinh KH 2012 Von ho tro co MT 13 2" xfId="13315" xr:uid="{00000000-0005-0000-0000-0000A8220000}"/>
    <cellStyle name="1_Danh sach gui BC thuc hien KH2009_DK bo tri lai (chinh thuc)_Hoan chinh KH 2012 Von ho tro co MT 13 3" xfId="13316" xr:uid="{00000000-0005-0000-0000-0000A9220000}"/>
    <cellStyle name="1_Danh sach gui BC thuc hien KH2009_DK bo tri lai (chinh thuc)_Hoan chinh KH 2012 Von ho tro co MT 13 4" xfId="13317" xr:uid="{00000000-0005-0000-0000-0000AA220000}"/>
    <cellStyle name="1_Danh sach gui BC thuc hien KH2009_DK bo tri lai (chinh thuc)_Hoan chinh KH 2012 Von ho tro co MT 14" xfId="13318" xr:uid="{00000000-0005-0000-0000-0000AB220000}"/>
    <cellStyle name="1_Danh sach gui BC thuc hien KH2009_DK bo tri lai (chinh thuc)_Hoan chinh KH 2012 Von ho tro co MT 14 2" xfId="13319" xr:uid="{00000000-0005-0000-0000-0000AC220000}"/>
    <cellStyle name="1_Danh sach gui BC thuc hien KH2009_DK bo tri lai (chinh thuc)_Hoan chinh KH 2012 Von ho tro co MT 14 3" xfId="13320" xr:uid="{00000000-0005-0000-0000-0000AD220000}"/>
    <cellStyle name="1_Danh sach gui BC thuc hien KH2009_DK bo tri lai (chinh thuc)_Hoan chinh KH 2012 Von ho tro co MT 14 4" xfId="13321" xr:uid="{00000000-0005-0000-0000-0000AE220000}"/>
    <cellStyle name="1_Danh sach gui BC thuc hien KH2009_DK bo tri lai (chinh thuc)_Hoan chinh KH 2012 Von ho tro co MT 15" xfId="13322" xr:uid="{00000000-0005-0000-0000-0000AF220000}"/>
    <cellStyle name="1_Danh sach gui BC thuc hien KH2009_DK bo tri lai (chinh thuc)_Hoan chinh KH 2012 Von ho tro co MT 15 2" xfId="13323" xr:uid="{00000000-0005-0000-0000-0000B0220000}"/>
    <cellStyle name="1_Danh sach gui BC thuc hien KH2009_DK bo tri lai (chinh thuc)_Hoan chinh KH 2012 Von ho tro co MT 15 3" xfId="13324" xr:uid="{00000000-0005-0000-0000-0000B1220000}"/>
    <cellStyle name="1_Danh sach gui BC thuc hien KH2009_DK bo tri lai (chinh thuc)_Hoan chinh KH 2012 Von ho tro co MT 15 4" xfId="13325" xr:uid="{00000000-0005-0000-0000-0000B2220000}"/>
    <cellStyle name="1_Danh sach gui BC thuc hien KH2009_DK bo tri lai (chinh thuc)_Hoan chinh KH 2012 Von ho tro co MT 16" xfId="13326" xr:uid="{00000000-0005-0000-0000-0000B3220000}"/>
    <cellStyle name="1_Danh sach gui BC thuc hien KH2009_DK bo tri lai (chinh thuc)_Hoan chinh KH 2012 Von ho tro co MT 16 2" xfId="13327" xr:uid="{00000000-0005-0000-0000-0000B4220000}"/>
    <cellStyle name="1_Danh sach gui BC thuc hien KH2009_DK bo tri lai (chinh thuc)_Hoan chinh KH 2012 Von ho tro co MT 16 3" xfId="13328" xr:uid="{00000000-0005-0000-0000-0000B5220000}"/>
    <cellStyle name="1_Danh sach gui BC thuc hien KH2009_DK bo tri lai (chinh thuc)_Hoan chinh KH 2012 Von ho tro co MT 16 4" xfId="13329" xr:uid="{00000000-0005-0000-0000-0000B6220000}"/>
    <cellStyle name="1_Danh sach gui BC thuc hien KH2009_DK bo tri lai (chinh thuc)_Hoan chinh KH 2012 Von ho tro co MT 17" xfId="13330" xr:uid="{00000000-0005-0000-0000-0000B7220000}"/>
    <cellStyle name="1_Danh sach gui BC thuc hien KH2009_DK bo tri lai (chinh thuc)_Hoan chinh KH 2012 Von ho tro co MT 17 2" xfId="13331" xr:uid="{00000000-0005-0000-0000-0000B8220000}"/>
    <cellStyle name="1_Danh sach gui BC thuc hien KH2009_DK bo tri lai (chinh thuc)_Hoan chinh KH 2012 Von ho tro co MT 17 3" xfId="13332" xr:uid="{00000000-0005-0000-0000-0000B9220000}"/>
    <cellStyle name="1_Danh sach gui BC thuc hien KH2009_DK bo tri lai (chinh thuc)_Hoan chinh KH 2012 Von ho tro co MT 17 4" xfId="13333" xr:uid="{00000000-0005-0000-0000-0000BA220000}"/>
    <cellStyle name="1_Danh sach gui BC thuc hien KH2009_DK bo tri lai (chinh thuc)_Hoan chinh KH 2012 Von ho tro co MT 18" xfId="13334" xr:uid="{00000000-0005-0000-0000-0000BB220000}"/>
    <cellStyle name="1_Danh sach gui BC thuc hien KH2009_DK bo tri lai (chinh thuc)_Hoan chinh KH 2012 Von ho tro co MT 19" xfId="13335" xr:uid="{00000000-0005-0000-0000-0000BC220000}"/>
    <cellStyle name="1_Danh sach gui BC thuc hien KH2009_DK bo tri lai (chinh thuc)_Hoan chinh KH 2012 Von ho tro co MT 2" xfId="13336" xr:uid="{00000000-0005-0000-0000-0000BD220000}"/>
    <cellStyle name="1_Danh sach gui BC thuc hien KH2009_DK bo tri lai (chinh thuc)_Hoan chinh KH 2012 Von ho tro co MT 2 2" xfId="13337" xr:uid="{00000000-0005-0000-0000-0000BE220000}"/>
    <cellStyle name="1_Danh sach gui BC thuc hien KH2009_DK bo tri lai (chinh thuc)_Hoan chinh KH 2012 Von ho tro co MT 2 3" xfId="13338" xr:uid="{00000000-0005-0000-0000-0000BF220000}"/>
    <cellStyle name="1_Danh sach gui BC thuc hien KH2009_DK bo tri lai (chinh thuc)_Hoan chinh KH 2012 Von ho tro co MT 2 4" xfId="13339" xr:uid="{00000000-0005-0000-0000-0000C0220000}"/>
    <cellStyle name="1_Danh sach gui BC thuc hien KH2009_DK bo tri lai (chinh thuc)_Hoan chinh KH 2012 Von ho tro co MT 20" xfId="13340" xr:uid="{00000000-0005-0000-0000-0000C1220000}"/>
    <cellStyle name="1_Danh sach gui BC thuc hien KH2009_DK bo tri lai (chinh thuc)_Hoan chinh KH 2012 Von ho tro co MT 3" xfId="13341" xr:uid="{00000000-0005-0000-0000-0000C2220000}"/>
    <cellStyle name="1_Danh sach gui BC thuc hien KH2009_DK bo tri lai (chinh thuc)_Hoan chinh KH 2012 Von ho tro co MT 3 2" xfId="13342" xr:uid="{00000000-0005-0000-0000-0000C3220000}"/>
    <cellStyle name="1_Danh sach gui BC thuc hien KH2009_DK bo tri lai (chinh thuc)_Hoan chinh KH 2012 Von ho tro co MT 3 3" xfId="13343" xr:uid="{00000000-0005-0000-0000-0000C4220000}"/>
    <cellStyle name="1_Danh sach gui BC thuc hien KH2009_DK bo tri lai (chinh thuc)_Hoan chinh KH 2012 Von ho tro co MT 3 4" xfId="13344" xr:uid="{00000000-0005-0000-0000-0000C5220000}"/>
    <cellStyle name="1_Danh sach gui BC thuc hien KH2009_DK bo tri lai (chinh thuc)_Hoan chinh KH 2012 Von ho tro co MT 4" xfId="13345" xr:uid="{00000000-0005-0000-0000-0000C6220000}"/>
    <cellStyle name="1_Danh sach gui BC thuc hien KH2009_DK bo tri lai (chinh thuc)_Hoan chinh KH 2012 Von ho tro co MT 4 2" xfId="13346" xr:uid="{00000000-0005-0000-0000-0000C7220000}"/>
    <cellStyle name="1_Danh sach gui BC thuc hien KH2009_DK bo tri lai (chinh thuc)_Hoan chinh KH 2012 Von ho tro co MT 4 3" xfId="13347" xr:uid="{00000000-0005-0000-0000-0000C8220000}"/>
    <cellStyle name="1_Danh sach gui BC thuc hien KH2009_DK bo tri lai (chinh thuc)_Hoan chinh KH 2012 Von ho tro co MT 4 4" xfId="13348" xr:uid="{00000000-0005-0000-0000-0000C9220000}"/>
    <cellStyle name="1_Danh sach gui BC thuc hien KH2009_DK bo tri lai (chinh thuc)_Hoan chinh KH 2012 Von ho tro co MT 5" xfId="13349" xr:uid="{00000000-0005-0000-0000-0000CA220000}"/>
    <cellStyle name="1_Danh sach gui BC thuc hien KH2009_DK bo tri lai (chinh thuc)_Hoan chinh KH 2012 Von ho tro co MT 5 2" xfId="13350" xr:uid="{00000000-0005-0000-0000-0000CB220000}"/>
    <cellStyle name="1_Danh sach gui BC thuc hien KH2009_DK bo tri lai (chinh thuc)_Hoan chinh KH 2012 Von ho tro co MT 5 3" xfId="13351" xr:uid="{00000000-0005-0000-0000-0000CC220000}"/>
    <cellStyle name="1_Danh sach gui BC thuc hien KH2009_DK bo tri lai (chinh thuc)_Hoan chinh KH 2012 Von ho tro co MT 5 4" xfId="13352" xr:uid="{00000000-0005-0000-0000-0000CD220000}"/>
    <cellStyle name="1_Danh sach gui BC thuc hien KH2009_DK bo tri lai (chinh thuc)_Hoan chinh KH 2012 Von ho tro co MT 6" xfId="13353" xr:uid="{00000000-0005-0000-0000-0000CE220000}"/>
    <cellStyle name="1_Danh sach gui BC thuc hien KH2009_DK bo tri lai (chinh thuc)_Hoan chinh KH 2012 Von ho tro co MT 6 2" xfId="13354" xr:uid="{00000000-0005-0000-0000-0000CF220000}"/>
    <cellStyle name="1_Danh sach gui BC thuc hien KH2009_DK bo tri lai (chinh thuc)_Hoan chinh KH 2012 Von ho tro co MT 6 3" xfId="13355" xr:uid="{00000000-0005-0000-0000-0000D0220000}"/>
    <cellStyle name="1_Danh sach gui BC thuc hien KH2009_DK bo tri lai (chinh thuc)_Hoan chinh KH 2012 Von ho tro co MT 6 4" xfId="13356" xr:uid="{00000000-0005-0000-0000-0000D1220000}"/>
    <cellStyle name="1_Danh sach gui BC thuc hien KH2009_DK bo tri lai (chinh thuc)_Hoan chinh KH 2012 Von ho tro co MT 7" xfId="13357" xr:uid="{00000000-0005-0000-0000-0000D2220000}"/>
    <cellStyle name="1_Danh sach gui BC thuc hien KH2009_DK bo tri lai (chinh thuc)_Hoan chinh KH 2012 Von ho tro co MT 7 2" xfId="13358" xr:uid="{00000000-0005-0000-0000-0000D3220000}"/>
    <cellStyle name="1_Danh sach gui BC thuc hien KH2009_DK bo tri lai (chinh thuc)_Hoan chinh KH 2012 Von ho tro co MT 7 3" xfId="13359" xr:uid="{00000000-0005-0000-0000-0000D4220000}"/>
    <cellStyle name="1_Danh sach gui BC thuc hien KH2009_DK bo tri lai (chinh thuc)_Hoan chinh KH 2012 Von ho tro co MT 7 4" xfId="13360" xr:uid="{00000000-0005-0000-0000-0000D5220000}"/>
    <cellStyle name="1_Danh sach gui BC thuc hien KH2009_DK bo tri lai (chinh thuc)_Hoan chinh KH 2012 Von ho tro co MT 8" xfId="13361" xr:uid="{00000000-0005-0000-0000-0000D6220000}"/>
    <cellStyle name="1_Danh sach gui BC thuc hien KH2009_DK bo tri lai (chinh thuc)_Hoan chinh KH 2012 Von ho tro co MT 8 2" xfId="13362" xr:uid="{00000000-0005-0000-0000-0000D7220000}"/>
    <cellStyle name="1_Danh sach gui BC thuc hien KH2009_DK bo tri lai (chinh thuc)_Hoan chinh KH 2012 Von ho tro co MT 8 3" xfId="13363" xr:uid="{00000000-0005-0000-0000-0000D8220000}"/>
    <cellStyle name="1_Danh sach gui BC thuc hien KH2009_DK bo tri lai (chinh thuc)_Hoan chinh KH 2012 Von ho tro co MT 8 4" xfId="13364" xr:uid="{00000000-0005-0000-0000-0000D9220000}"/>
    <cellStyle name="1_Danh sach gui BC thuc hien KH2009_DK bo tri lai (chinh thuc)_Hoan chinh KH 2012 Von ho tro co MT 9" xfId="13365" xr:uid="{00000000-0005-0000-0000-0000DA220000}"/>
    <cellStyle name="1_Danh sach gui BC thuc hien KH2009_DK bo tri lai (chinh thuc)_Hoan chinh KH 2012 Von ho tro co MT 9 2" xfId="13366" xr:uid="{00000000-0005-0000-0000-0000DB220000}"/>
    <cellStyle name="1_Danh sach gui BC thuc hien KH2009_DK bo tri lai (chinh thuc)_Hoan chinh KH 2012 Von ho tro co MT 9 3" xfId="13367" xr:uid="{00000000-0005-0000-0000-0000DC220000}"/>
    <cellStyle name="1_Danh sach gui BC thuc hien KH2009_DK bo tri lai (chinh thuc)_Hoan chinh KH 2012 Von ho tro co MT 9 4" xfId="13368" xr:uid="{00000000-0005-0000-0000-0000DD220000}"/>
    <cellStyle name="1_Danh sach gui BC thuc hien KH2009_DK bo tri lai (chinh thuc)_Hoan chinh KH 2012 Von ho tro co MT_Bao cao giai ngan quy I" xfId="13369" xr:uid="{00000000-0005-0000-0000-0000DE220000}"/>
    <cellStyle name="1_Danh sach gui BC thuc hien KH2009_DK bo tri lai (chinh thuc)_Hoan chinh KH 2012 Von ho tro co MT_Bao cao giai ngan quy I 2" xfId="13370" xr:uid="{00000000-0005-0000-0000-0000DF220000}"/>
    <cellStyle name="1_Danh sach gui BC thuc hien KH2009_DK bo tri lai (chinh thuc)_Hoan chinh KH 2012 Von ho tro co MT_Bao cao giai ngan quy I 2 2" xfId="13371" xr:uid="{00000000-0005-0000-0000-0000E0220000}"/>
    <cellStyle name="1_Danh sach gui BC thuc hien KH2009_DK bo tri lai (chinh thuc)_Hoan chinh KH 2012 Von ho tro co MT_Bao cao giai ngan quy I 2 3" xfId="13372" xr:uid="{00000000-0005-0000-0000-0000E1220000}"/>
    <cellStyle name="1_Danh sach gui BC thuc hien KH2009_DK bo tri lai (chinh thuc)_Hoan chinh KH 2012 Von ho tro co MT_Bao cao giai ngan quy I 2 4" xfId="13373" xr:uid="{00000000-0005-0000-0000-0000E2220000}"/>
    <cellStyle name="1_Danh sach gui BC thuc hien KH2009_DK bo tri lai (chinh thuc)_Hoan chinh KH 2012 Von ho tro co MT_Bao cao giai ngan quy I 3" xfId="13374" xr:uid="{00000000-0005-0000-0000-0000E3220000}"/>
    <cellStyle name="1_Danh sach gui BC thuc hien KH2009_DK bo tri lai (chinh thuc)_Hoan chinh KH 2012 Von ho tro co MT_Bao cao giai ngan quy I 3 2" xfId="13375" xr:uid="{00000000-0005-0000-0000-0000E4220000}"/>
    <cellStyle name="1_Danh sach gui BC thuc hien KH2009_DK bo tri lai (chinh thuc)_Hoan chinh KH 2012 Von ho tro co MT_Bao cao giai ngan quy I 3 3" xfId="13376" xr:uid="{00000000-0005-0000-0000-0000E5220000}"/>
    <cellStyle name="1_Danh sach gui BC thuc hien KH2009_DK bo tri lai (chinh thuc)_Hoan chinh KH 2012 Von ho tro co MT_Bao cao giai ngan quy I 3 4" xfId="13377" xr:uid="{00000000-0005-0000-0000-0000E6220000}"/>
    <cellStyle name="1_Danh sach gui BC thuc hien KH2009_DK bo tri lai (chinh thuc)_Hoan chinh KH 2012 Von ho tro co MT_Bao cao giai ngan quy I 4" xfId="13378" xr:uid="{00000000-0005-0000-0000-0000E7220000}"/>
    <cellStyle name="1_Danh sach gui BC thuc hien KH2009_DK bo tri lai (chinh thuc)_Hoan chinh KH 2012 Von ho tro co MT_Bao cao giai ngan quy I 5" xfId="13379" xr:uid="{00000000-0005-0000-0000-0000E8220000}"/>
    <cellStyle name="1_Danh sach gui BC thuc hien KH2009_DK bo tri lai (chinh thuc)_Hoan chinh KH 2012 Von ho tro co MT_Bao cao giai ngan quy I 6" xfId="13380" xr:uid="{00000000-0005-0000-0000-0000E9220000}"/>
    <cellStyle name="1_Danh sach gui BC thuc hien KH2009_DK bo tri lai (chinh thuc)_Hoan chinh KH 2012 Von ho tro co MT_BC von DTPT 6 thang 2012" xfId="13381" xr:uid="{00000000-0005-0000-0000-0000EA220000}"/>
    <cellStyle name="1_Danh sach gui BC thuc hien KH2009_DK bo tri lai (chinh thuc)_Hoan chinh KH 2012 Von ho tro co MT_BC von DTPT 6 thang 2012 2" xfId="13382" xr:uid="{00000000-0005-0000-0000-0000EB220000}"/>
    <cellStyle name="1_Danh sach gui BC thuc hien KH2009_DK bo tri lai (chinh thuc)_Hoan chinh KH 2012 Von ho tro co MT_BC von DTPT 6 thang 2012 2 2" xfId="13383" xr:uid="{00000000-0005-0000-0000-0000EC220000}"/>
    <cellStyle name="1_Danh sach gui BC thuc hien KH2009_DK bo tri lai (chinh thuc)_Hoan chinh KH 2012 Von ho tro co MT_BC von DTPT 6 thang 2012 2 3" xfId="13384" xr:uid="{00000000-0005-0000-0000-0000ED220000}"/>
    <cellStyle name="1_Danh sach gui BC thuc hien KH2009_DK bo tri lai (chinh thuc)_Hoan chinh KH 2012 Von ho tro co MT_BC von DTPT 6 thang 2012 2 4" xfId="13385" xr:uid="{00000000-0005-0000-0000-0000EE220000}"/>
    <cellStyle name="1_Danh sach gui BC thuc hien KH2009_DK bo tri lai (chinh thuc)_Hoan chinh KH 2012 Von ho tro co MT_BC von DTPT 6 thang 2012 3" xfId="13386" xr:uid="{00000000-0005-0000-0000-0000EF220000}"/>
    <cellStyle name="1_Danh sach gui BC thuc hien KH2009_DK bo tri lai (chinh thuc)_Hoan chinh KH 2012 Von ho tro co MT_BC von DTPT 6 thang 2012 3 2" xfId="13387" xr:uid="{00000000-0005-0000-0000-0000F0220000}"/>
    <cellStyle name="1_Danh sach gui BC thuc hien KH2009_DK bo tri lai (chinh thuc)_Hoan chinh KH 2012 Von ho tro co MT_BC von DTPT 6 thang 2012 3 3" xfId="13388" xr:uid="{00000000-0005-0000-0000-0000F1220000}"/>
    <cellStyle name="1_Danh sach gui BC thuc hien KH2009_DK bo tri lai (chinh thuc)_Hoan chinh KH 2012 Von ho tro co MT_BC von DTPT 6 thang 2012 3 4" xfId="13389" xr:uid="{00000000-0005-0000-0000-0000F2220000}"/>
    <cellStyle name="1_Danh sach gui BC thuc hien KH2009_DK bo tri lai (chinh thuc)_Hoan chinh KH 2012 Von ho tro co MT_BC von DTPT 6 thang 2012 4" xfId="13390" xr:uid="{00000000-0005-0000-0000-0000F3220000}"/>
    <cellStyle name="1_Danh sach gui BC thuc hien KH2009_DK bo tri lai (chinh thuc)_Hoan chinh KH 2012 Von ho tro co MT_BC von DTPT 6 thang 2012 5" xfId="13391" xr:uid="{00000000-0005-0000-0000-0000F4220000}"/>
    <cellStyle name="1_Danh sach gui BC thuc hien KH2009_DK bo tri lai (chinh thuc)_Hoan chinh KH 2012 Von ho tro co MT_BC von DTPT 6 thang 2012 6" xfId="13392" xr:uid="{00000000-0005-0000-0000-0000F5220000}"/>
    <cellStyle name="1_Danh sach gui BC thuc hien KH2009_DK bo tri lai (chinh thuc)_Hoan chinh KH 2012 Von ho tro co MT_Bieu du thao QD von ho tro co MT" xfId="13393" xr:uid="{00000000-0005-0000-0000-0000F6220000}"/>
    <cellStyle name="1_Danh sach gui BC thuc hien KH2009_DK bo tri lai (chinh thuc)_Hoan chinh KH 2012 Von ho tro co MT_Bieu du thao QD von ho tro co MT 2" xfId="13394" xr:uid="{00000000-0005-0000-0000-0000F7220000}"/>
    <cellStyle name="1_Danh sach gui BC thuc hien KH2009_DK bo tri lai (chinh thuc)_Hoan chinh KH 2012 Von ho tro co MT_Bieu du thao QD von ho tro co MT 2 2" xfId="13395" xr:uid="{00000000-0005-0000-0000-0000F8220000}"/>
    <cellStyle name="1_Danh sach gui BC thuc hien KH2009_DK bo tri lai (chinh thuc)_Hoan chinh KH 2012 Von ho tro co MT_Bieu du thao QD von ho tro co MT 2 3" xfId="13396" xr:uid="{00000000-0005-0000-0000-0000F9220000}"/>
    <cellStyle name="1_Danh sach gui BC thuc hien KH2009_DK bo tri lai (chinh thuc)_Hoan chinh KH 2012 Von ho tro co MT_Bieu du thao QD von ho tro co MT 2 4" xfId="13397" xr:uid="{00000000-0005-0000-0000-0000FA220000}"/>
    <cellStyle name="1_Danh sach gui BC thuc hien KH2009_DK bo tri lai (chinh thuc)_Hoan chinh KH 2012 Von ho tro co MT_Bieu du thao QD von ho tro co MT 3" xfId="13398" xr:uid="{00000000-0005-0000-0000-0000FB220000}"/>
    <cellStyle name="1_Danh sach gui BC thuc hien KH2009_DK bo tri lai (chinh thuc)_Hoan chinh KH 2012 Von ho tro co MT_Bieu du thao QD von ho tro co MT 3 2" xfId="13399" xr:uid="{00000000-0005-0000-0000-0000FC220000}"/>
    <cellStyle name="1_Danh sach gui BC thuc hien KH2009_DK bo tri lai (chinh thuc)_Hoan chinh KH 2012 Von ho tro co MT_Bieu du thao QD von ho tro co MT 3 3" xfId="13400" xr:uid="{00000000-0005-0000-0000-0000FD220000}"/>
    <cellStyle name="1_Danh sach gui BC thuc hien KH2009_DK bo tri lai (chinh thuc)_Hoan chinh KH 2012 Von ho tro co MT_Bieu du thao QD von ho tro co MT 3 4" xfId="13401" xr:uid="{00000000-0005-0000-0000-0000FE220000}"/>
    <cellStyle name="1_Danh sach gui BC thuc hien KH2009_DK bo tri lai (chinh thuc)_Hoan chinh KH 2012 Von ho tro co MT_Bieu du thao QD von ho tro co MT 4" xfId="13402" xr:uid="{00000000-0005-0000-0000-0000FF220000}"/>
    <cellStyle name="1_Danh sach gui BC thuc hien KH2009_DK bo tri lai (chinh thuc)_Hoan chinh KH 2012 Von ho tro co MT_Bieu du thao QD von ho tro co MT 5" xfId="13403" xr:uid="{00000000-0005-0000-0000-000000230000}"/>
    <cellStyle name="1_Danh sach gui BC thuc hien KH2009_DK bo tri lai (chinh thuc)_Hoan chinh KH 2012 Von ho tro co MT_Bieu du thao QD von ho tro co MT 6" xfId="13404" xr:uid="{00000000-0005-0000-0000-000001230000}"/>
    <cellStyle name="1_Danh sach gui BC thuc hien KH2009_DK bo tri lai (chinh thuc)_Hoan chinh KH 2012 Von ho tro co MT_Ke hoach 2012 theo doi (giai ngan 30.6.12)" xfId="13405" xr:uid="{00000000-0005-0000-0000-000002230000}"/>
    <cellStyle name="1_Danh sach gui BC thuc hien KH2009_DK bo tri lai (chinh thuc)_Hoan chinh KH 2012 Von ho tro co MT_Ke hoach 2012 theo doi (giai ngan 30.6.12) 2" xfId="13406" xr:uid="{00000000-0005-0000-0000-000003230000}"/>
    <cellStyle name="1_Danh sach gui BC thuc hien KH2009_DK bo tri lai (chinh thuc)_Hoan chinh KH 2012 Von ho tro co MT_Ke hoach 2012 theo doi (giai ngan 30.6.12) 2 2" xfId="13407" xr:uid="{00000000-0005-0000-0000-000004230000}"/>
    <cellStyle name="1_Danh sach gui BC thuc hien KH2009_DK bo tri lai (chinh thuc)_Hoan chinh KH 2012 Von ho tro co MT_Ke hoach 2012 theo doi (giai ngan 30.6.12) 2 3" xfId="13408" xr:uid="{00000000-0005-0000-0000-000005230000}"/>
    <cellStyle name="1_Danh sach gui BC thuc hien KH2009_DK bo tri lai (chinh thuc)_Hoan chinh KH 2012 Von ho tro co MT_Ke hoach 2012 theo doi (giai ngan 30.6.12) 2 4" xfId="13409" xr:uid="{00000000-0005-0000-0000-000006230000}"/>
    <cellStyle name="1_Danh sach gui BC thuc hien KH2009_DK bo tri lai (chinh thuc)_Hoan chinh KH 2012 Von ho tro co MT_Ke hoach 2012 theo doi (giai ngan 30.6.12) 3" xfId="13410" xr:uid="{00000000-0005-0000-0000-000007230000}"/>
    <cellStyle name="1_Danh sach gui BC thuc hien KH2009_DK bo tri lai (chinh thuc)_Hoan chinh KH 2012 Von ho tro co MT_Ke hoach 2012 theo doi (giai ngan 30.6.12) 3 2" xfId="13411" xr:uid="{00000000-0005-0000-0000-000008230000}"/>
    <cellStyle name="1_Danh sach gui BC thuc hien KH2009_DK bo tri lai (chinh thuc)_Hoan chinh KH 2012 Von ho tro co MT_Ke hoach 2012 theo doi (giai ngan 30.6.12) 3 3" xfId="13412" xr:uid="{00000000-0005-0000-0000-000009230000}"/>
    <cellStyle name="1_Danh sach gui BC thuc hien KH2009_DK bo tri lai (chinh thuc)_Hoan chinh KH 2012 Von ho tro co MT_Ke hoach 2012 theo doi (giai ngan 30.6.12) 3 4" xfId="13413" xr:uid="{00000000-0005-0000-0000-00000A230000}"/>
    <cellStyle name="1_Danh sach gui BC thuc hien KH2009_DK bo tri lai (chinh thuc)_Hoan chinh KH 2012 Von ho tro co MT_Ke hoach 2012 theo doi (giai ngan 30.6.12) 4" xfId="13414" xr:uid="{00000000-0005-0000-0000-00000B230000}"/>
    <cellStyle name="1_Danh sach gui BC thuc hien KH2009_DK bo tri lai (chinh thuc)_Hoan chinh KH 2012 Von ho tro co MT_Ke hoach 2012 theo doi (giai ngan 30.6.12) 5" xfId="13415" xr:uid="{00000000-0005-0000-0000-00000C230000}"/>
    <cellStyle name="1_Danh sach gui BC thuc hien KH2009_DK bo tri lai (chinh thuc)_Hoan chinh KH 2012 Von ho tro co MT_Ke hoach 2012 theo doi (giai ngan 30.6.12) 6" xfId="13416" xr:uid="{00000000-0005-0000-0000-00000D230000}"/>
    <cellStyle name="1_Danh sach gui BC thuc hien KH2009_DK bo tri lai (chinh thuc)_Ke hoach 2012 (theo doi)" xfId="13417" xr:uid="{00000000-0005-0000-0000-00000E230000}"/>
    <cellStyle name="1_Danh sach gui BC thuc hien KH2009_DK bo tri lai (chinh thuc)_Ke hoach 2012 (theo doi) 2" xfId="13418" xr:uid="{00000000-0005-0000-0000-00000F230000}"/>
    <cellStyle name="1_Danh sach gui BC thuc hien KH2009_DK bo tri lai (chinh thuc)_Ke hoach 2012 (theo doi) 2 2" xfId="13419" xr:uid="{00000000-0005-0000-0000-000010230000}"/>
    <cellStyle name="1_Danh sach gui BC thuc hien KH2009_DK bo tri lai (chinh thuc)_Ke hoach 2012 (theo doi) 2 3" xfId="13420" xr:uid="{00000000-0005-0000-0000-000011230000}"/>
    <cellStyle name="1_Danh sach gui BC thuc hien KH2009_DK bo tri lai (chinh thuc)_Ke hoach 2012 (theo doi) 2 4" xfId="13421" xr:uid="{00000000-0005-0000-0000-000012230000}"/>
    <cellStyle name="1_Danh sach gui BC thuc hien KH2009_DK bo tri lai (chinh thuc)_Ke hoach 2012 (theo doi) 3" xfId="13422" xr:uid="{00000000-0005-0000-0000-000013230000}"/>
    <cellStyle name="1_Danh sach gui BC thuc hien KH2009_DK bo tri lai (chinh thuc)_Ke hoach 2012 (theo doi) 3 2" xfId="13423" xr:uid="{00000000-0005-0000-0000-000014230000}"/>
    <cellStyle name="1_Danh sach gui BC thuc hien KH2009_DK bo tri lai (chinh thuc)_Ke hoach 2012 (theo doi) 3 3" xfId="13424" xr:uid="{00000000-0005-0000-0000-000015230000}"/>
    <cellStyle name="1_Danh sach gui BC thuc hien KH2009_DK bo tri lai (chinh thuc)_Ke hoach 2012 (theo doi) 3 4" xfId="13425" xr:uid="{00000000-0005-0000-0000-000016230000}"/>
    <cellStyle name="1_Danh sach gui BC thuc hien KH2009_DK bo tri lai (chinh thuc)_Ke hoach 2012 (theo doi) 4" xfId="13426" xr:uid="{00000000-0005-0000-0000-000017230000}"/>
    <cellStyle name="1_Danh sach gui BC thuc hien KH2009_DK bo tri lai (chinh thuc)_Ke hoach 2012 (theo doi) 5" xfId="13427" xr:uid="{00000000-0005-0000-0000-000018230000}"/>
    <cellStyle name="1_Danh sach gui BC thuc hien KH2009_DK bo tri lai (chinh thuc)_Ke hoach 2012 (theo doi) 6" xfId="13428" xr:uid="{00000000-0005-0000-0000-000019230000}"/>
    <cellStyle name="1_Danh sach gui BC thuc hien KH2009_DK bo tri lai (chinh thuc)_Ke hoach 2012 theo doi (giai ngan 30.6.12)" xfId="13429" xr:uid="{00000000-0005-0000-0000-00001A230000}"/>
    <cellStyle name="1_Danh sach gui BC thuc hien KH2009_DK bo tri lai (chinh thuc)_Ke hoach 2012 theo doi (giai ngan 30.6.12) 2" xfId="13430" xr:uid="{00000000-0005-0000-0000-00001B230000}"/>
    <cellStyle name="1_Danh sach gui BC thuc hien KH2009_DK bo tri lai (chinh thuc)_Ke hoach 2012 theo doi (giai ngan 30.6.12) 2 2" xfId="13431" xr:uid="{00000000-0005-0000-0000-00001C230000}"/>
    <cellStyle name="1_Danh sach gui BC thuc hien KH2009_DK bo tri lai (chinh thuc)_Ke hoach 2012 theo doi (giai ngan 30.6.12) 2 3" xfId="13432" xr:uid="{00000000-0005-0000-0000-00001D230000}"/>
    <cellStyle name="1_Danh sach gui BC thuc hien KH2009_DK bo tri lai (chinh thuc)_Ke hoach 2012 theo doi (giai ngan 30.6.12) 2 4" xfId="13433" xr:uid="{00000000-0005-0000-0000-00001E230000}"/>
    <cellStyle name="1_Danh sach gui BC thuc hien KH2009_DK bo tri lai (chinh thuc)_Ke hoach 2012 theo doi (giai ngan 30.6.12) 3" xfId="13434" xr:uid="{00000000-0005-0000-0000-00001F230000}"/>
    <cellStyle name="1_Danh sach gui BC thuc hien KH2009_DK bo tri lai (chinh thuc)_Ke hoach 2012 theo doi (giai ngan 30.6.12) 3 2" xfId="13435" xr:uid="{00000000-0005-0000-0000-000020230000}"/>
    <cellStyle name="1_Danh sach gui BC thuc hien KH2009_DK bo tri lai (chinh thuc)_Ke hoach 2012 theo doi (giai ngan 30.6.12) 3 3" xfId="13436" xr:uid="{00000000-0005-0000-0000-000021230000}"/>
    <cellStyle name="1_Danh sach gui BC thuc hien KH2009_DK bo tri lai (chinh thuc)_Ke hoach 2012 theo doi (giai ngan 30.6.12) 3 4" xfId="13437" xr:uid="{00000000-0005-0000-0000-000022230000}"/>
    <cellStyle name="1_Danh sach gui BC thuc hien KH2009_DK bo tri lai (chinh thuc)_Ke hoach 2012 theo doi (giai ngan 30.6.12) 4" xfId="13438" xr:uid="{00000000-0005-0000-0000-000023230000}"/>
    <cellStyle name="1_Danh sach gui BC thuc hien KH2009_DK bo tri lai (chinh thuc)_Ke hoach 2012 theo doi (giai ngan 30.6.12) 5" xfId="13439" xr:uid="{00000000-0005-0000-0000-000024230000}"/>
    <cellStyle name="1_Danh sach gui BC thuc hien KH2009_DK bo tri lai (chinh thuc)_Ke hoach 2012 theo doi (giai ngan 30.6.12) 6" xfId="13440" xr:uid="{00000000-0005-0000-0000-000025230000}"/>
    <cellStyle name="1_Danh sach gui BC thuc hien KH2009_Ke hoach 2009 (theo doi) -1" xfId="13441" xr:uid="{00000000-0005-0000-0000-000026230000}"/>
    <cellStyle name="1_Danh sach gui BC thuc hien KH2009_Ke hoach 2009 (theo doi) -1 2" xfId="13442" xr:uid="{00000000-0005-0000-0000-000027230000}"/>
    <cellStyle name="1_Danh sach gui BC thuc hien KH2009_Ke hoach 2009 (theo doi) -1 2 2" xfId="13443" xr:uid="{00000000-0005-0000-0000-000028230000}"/>
    <cellStyle name="1_Danh sach gui BC thuc hien KH2009_Ke hoach 2009 (theo doi) -1 2 3" xfId="13444" xr:uid="{00000000-0005-0000-0000-000029230000}"/>
    <cellStyle name="1_Danh sach gui BC thuc hien KH2009_Ke hoach 2009 (theo doi) -1 2 4" xfId="13445" xr:uid="{00000000-0005-0000-0000-00002A230000}"/>
    <cellStyle name="1_Danh sach gui BC thuc hien KH2009_Ke hoach 2009 (theo doi) -1 3" xfId="13446" xr:uid="{00000000-0005-0000-0000-00002B230000}"/>
    <cellStyle name="1_Danh sach gui BC thuc hien KH2009_Ke hoach 2009 (theo doi) -1 4" xfId="13447" xr:uid="{00000000-0005-0000-0000-00002C230000}"/>
    <cellStyle name="1_Danh sach gui BC thuc hien KH2009_Ke hoach 2009 (theo doi) -1 5" xfId="13448" xr:uid="{00000000-0005-0000-0000-00002D230000}"/>
    <cellStyle name="1_Danh sach gui BC thuc hien KH2009_Ke hoach 2009 (theo doi) -1_Bao cao tinh hinh thuc hien KH 2009 den 31-01-10" xfId="13449" xr:uid="{00000000-0005-0000-0000-00002E230000}"/>
    <cellStyle name="1_Danh sach gui BC thuc hien KH2009_Ke hoach 2009 (theo doi) -1_Bao cao tinh hinh thuc hien KH 2009 den 31-01-10 2" xfId="13450" xr:uid="{00000000-0005-0000-0000-00002F230000}"/>
    <cellStyle name="1_Danh sach gui BC thuc hien KH2009_Ke hoach 2009 (theo doi) -1_Bao cao tinh hinh thuc hien KH 2009 den 31-01-10 2 2" xfId="13451" xr:uid="{00000000-0005-0000-0000-000030230000}"/>
    <cellStyle name="1_Danh sach gui BC thuc hien KH2009_Ke hoach 2009 (theo doi) -1_Bao cao tinh hinh thuc hien KH 2009 den 31-01-10 2 2 2" xfId="13452" xr:uid="{00000000-0005-0000-0000-000031230000}"/>
    <cellStyle name="1_Danh sach gui BC thuc hien KH2009_Ke hoach 2009 (theo doi) -1_Bao cao tinh hinh thuc hien KH 2009 den 31-01-10 2 2 3" xfId="13453" xr:uid="{00000000-0005-0000-0000-000032230000}"/>
    <cellStyle name="1_Danh sach gui BC thuc hien KH2009_Ke hoach 2009 (theo doi) -1_Bao cao tinh hinh thuc hien KH 2009 den 31-01-10 2 2 4" xfId="13454" xr:uid="{00000000-0005-0000-0000-000033230000}"/>
    <cellStyle name="1_Danh sach gui BC thuc hien KH2009_Ke hoach 2009 (theo doi) -1_Bao cao tinh hinh thuc hien KH 2009 den 31-01-10 2 3" xfId="13455" xr:uid="{00000000-0005-0000-0000-000034230000}"/>
    <cellStyle name="1_Danh sach gui BC thuc hien KH2009_Ke hoach 2009 (theo doi) -1_Bao cao tinh hinh thuc hien KH 2009 den 31-01-10 2 4" xfId="13456" xr:uid="{00000000-0005-0000-0000-000035230000}"/>
    <cellStyle name="1_Danh sach gui BC thuc hien KH2009_Ke hoach 2009 (theo doi) -1_Bao cao tinh hinh thuc hien KH 2009 den 31-01-10 2 5" xfId="13457" xr:uid="{00000000-0005-0000-0000-000036230000}"/>
    <cellStyle name="1_Danh sach gui BC thuc hien KH2009_Ke hoach 2009 (theo doi) -1_Bao cao tinh hinh thuc hien KH 2009 den 31-01-10 3" xfId="13458" xr:uid="{00000000-0005-0000-0000-000037230000}"/>
    <cellStyle name="1_Danh sach gui BC thuc hien KH2009_Ke hoach 2009 (theo doi) -1_Bao cao tinh hinh thuc hien KH 2009 den 31-01-10 3 2" xfId="13459" xr:uid="{00000000-0005-0000-0000-000038230000}"/>
    <cellStyle name="1_Danh sach gui BC thuc hien KH2009_Ke hoach 2009 (theo doi) -1_Bao cao tinh hinh thuc hien KH 2009 den 31-01-10 3 3" xfId="13460" xr:uid="{00000000-0005-0000-0000-000039230000}"/>
    <cellStyle name="1_Danh sach gui BC thuc hien KH2009_Ke hoach 2009 (theo doi) -1_Bao cao tinh hinh thuc hien KH 2009 den 31-01-10 3 4" xfId="13461" xr:uid="{00000000-0005-0000-0000-00003A230000}"/>
    <cellStyle name="1_Danh sach gui BC thuc hien KH2009_Ke hoach 2009 (theo doi) -1_Bao cao tinh hinh thuc hien KH 2009 den 31-01-10 4" xfId="13462" xr:uid="{00000000-0005-0000-0000-00003B230000}"/>
    <cellStyle name="1_Danh sach gui BC thuc hien KH2009_Ke hoach 2009 (theo doi) -1_Bao cao tinh hinh thuc hien KH 2009 den 31-01-10 5" xfId="13463" xr:uid="{00000000-0005-0000-0000-00003C230000}"/>
    <cellStyle name="1_Danh sach gui BC thuc hien KH2009_Ke hoach 2009 (theo doi) -1_Bao cao tinh hinh thuc hien KH 2009 den 31-01-10 6" xfId="13464" xr:uid="{00000000-0005-0000-0000-00003D230000}"/>
    <cellStyle name="1_Danh sach gui BC thuc hien KH2009_Ke hoach 2009 (theo doi) -1_Bao cao tinh hinh thuc hien KH 2009 den 31-01-10_BC von DTPT 6 thang 2012" xfId="13465" xr:uid="{00000000-0005-0000-0000-00003E230000}"/>
    <cellStyle name="1_Danh sach gui BC thuc hien KH2009_Ke hoach 2009 (theo doi) -1_Bao cao tinh hinh thuc hien KH 2009 den 31-01-10_BC von DTPT 6 thang 2012 2" xfId="13466" xr:uid="{00000000-0005-0000-0000-00003F230000}"/>
    <cellStyle name="1_Danh sach gui BC thuc hien KH2009_Ke hoach 2009 (theo doi) -1_Bao cao tinh hinh thuc hien KH 2009 den 31-01-10_BC von DTPT 6 thang 2012 2 2" xfId="13467" xr:uid="{00000000-0005-0000-0000-000040230000}"/>
    <cellStyle name="1_Danh sach gui BC thuc hien KH2009_Ke hoach 2009 (theo doi) -1_Bao cao tinh hinh thuc hien KH 2009 den 31-01-10_BC von DTPT 6 thang 2012 2 2 2" xfId="13468" xr:uid="{00000000-0005-0000-0000-000041230000}"/>
    <cellStyle name="1_Danh sach gui BC thuc hien KH2009_Ke hoach 2009 (theo doi) -1_Bao cao tinh hinh thuc hien KH 2009 den 31-01-10_BC von DTPT 6 thang 2012 2 2 3" xfId="13469" xr:uid="{00000000-0005-0000-0000-000042230000}"/>
    <cellStyle name="1_Danh sach gui BC thuc hien KH2009_Ke hoach 2009 (theo doi) -1_Bao cao tinh hinh thuc hien KH 2009 den 31-01-10_BC von DTPT 6 thang 2012 2 2 4" xfId="13470" xr:uid="{00000000-0005-0000-0000-000043230000}"/>
    <cellStyle name="1_Danh sach gui BC thuc hien KH2009_Ke hoach 2009 (theo doi) -1_Bao cao tinh hinh thuc hien KH 2009 den 31-01-10_BC von DTPT 6 thang 2012 2 3" xfId="13471" xr:uid="{00000000-0005-0000-0000-000044230000}"/>
    <cellStyle name="1_Danh sach gui BC thuc hien KH2009_Ke hoach 2009 (theo doi) -1_Bao cao tinh hinh thuc hien KH 2009 den 31-01-10_BC von DTPT 6 thang 2012 2 4" xfId="13472" xr:uid="{00000000-0005-0000-0000-000045230000}"/>
    <cellStyle name="1_Danh sach gui BC thuc hien KH2009_Ke hoach 2009 (theo doi) -1_Bao cao tinh hinh thuc hien KH 2009 den 31-01-10_BC von DTPT 6 thang 2012 2 5" xfId="13473" xr:uid="{00000000-0005-0000-0000-000046230000}"/>
    <cellStyle name="1_Danh sach gui BC thuc hien KH2009_Ke hoach 2009 (theo doi) -1_Bao cao tinh hinh thuc hien KH 2009 den 31-01-10_BC von DTPT 6 thang 2012 3" xfId="13474" xr:uid="{00000000-0005-0000-0000-000047230000}"/>
    <cellStyle name="1_Danh sach gui BC thuc hien KH2009_Ke hoach 2009 (theo doi) -1_Bao cao tinh hinh thuc hien KH 2009 den 31-01-10_BC von DTPT 6 thang 2012 3 2" xfId="13475" xr:uid="{00000000-0005-0000-0000-000048230000}"/>
    <cellStyle name="1_Danh sach gui BC thuc hien KH2009_Ke hoach 2009 (theo doi) -1_Bao cao tinh hinh thuc hien KH 2009 den 31-01-10_BC von DTPT 6 thang 2012 3 3" xfId="13476" xr:uid="{00000000-0005-0000-0000-000049230000}"/>
    <cellStyle name="1_Danh sach gui BC thuc hien KH2009_Ke hoach 2009 (theo doi) -1_Bao cao tinh hinh thuc hien KH 2009 den 31-01-10_BC von DTPT 6 thang 2012 3 4" xfId="13477" xr:uid="{00000000-0005-0000-0000-00004A230000}"/>
    <cellStyle name="1_Danh sach gui BC thuc hien KH2009_Ke hoach 2009 (theo doi) -1_Bao cao tinh hinh thuc hien KH 2009 den 31-01-10_BC von DTPT 6 thang 2012 4" xfId="13478" xr:uid="{00000000-0005-0000-0000-00004B230000}"/>
    <cellStyle name="1_Danh sach gui BC thuc hien KH2009_Ke hoach 2009 (theo doi) -1_Bao cao tinh hinh thuc hien KH 2009 den 31-01-10_BC von DTPT 6 thang 2012 5" xfId="13479" xr:uid="{00000000-0005-0000-0000-00004C230000}"/>
    <cellStyle name="1_Danh sach gui BC thuc hien KH2009_Ke hoach 2009 (theo doi) -1_Bao cao tinh hinh thuc hien KH 2009 den 31-01-10_BC von DTPT 6 thang 2012 6" xfId="13480" xr:uid="{00000000-0005-0000-0000-00004D230000}"/>
    <cellStyle name="1_Danh sach gui BC thuc hien KH2009_Ke hoach 2009 (theo doi) -1_Bao cao tinh hinh thuc hien KH 2009 den 31-01-10_Bieu du thao QD von ho tro co MT" xfId="13481" xr:uid="{00000000-0005-0000-0000-00004E230000}"/>
    <cellStyle name="1_Danh sach gui BC thuc hien KH2009_Ke hoach 2009 (theo doi) -1_Bao cao tinh hinh thuc hien KH 2009 den 31-01-10_Bieu du thao QD von ho tro co MT 2" xfId="13482" xr:uid="{00000000-0005-0000-0000-00004F230000}"/>
    <cellStyle name="1_Danh sach gui BC thuc hien KH2009_Ke hoach 2009 (theo doi) -1_Bao cao tinh hinh thuc hien KH 2009 den 31-01-10_Bieu du thao QD von ho tro co MT 2 2" xfId="13483" xr:uid="{00000000-0005-0000-0000-000050230000}"/>
    <cellStyle name="1_Danh sach gui BC thuc hien KH2009_Ke hoach 2009 (theo doi) -1_Bao cao tinh hinh thuc hien KH 2009 den 31-01-10_Bieu du thao QD von ho tro co MT 2 2 2" xfId="13484" xr:uid="{00000000-0005-0000-0000-000051230000}"/>
    <cellStyle name="1_Danh sach gui BC thuc hien KH2009_Ke hoach 2009 (theo doi) -1_Bao cao tinh hinh thuc hien KH 2009 den 31-01-10_Bieu du thao QD von ho tro co MT 2 2 3" xfId="13485" xr:uid="{00000000-0005-0000-0000-000052230000}"/>
    <cellStyle name="1_Danh sach gui BC thuc hien KH2009_Ke hoach 2009 (theo doi) -1_Bao cao tinh hinh thuc hien KH 2009 den 31-01-10_Bieu du thao QD von ho tro co MT 2 2 4" xfId="13486" xr:uid="{00000000-0005-0000-0000-000053230000}"/>
    <cellStyle name="1_Danh sach gui BC thuc hien KH2009_Ke hoach 2009 (theo doi) -1_Bao cao tinh hinh thuc hien KH 2009 den 31-01-10_Bieu du thao QD von ho tro co MT 2 3" xfId="13487" xr:uid="{00000000-0005-0000-0000-000054230000}"/>
    <cellStyle name="1_Danh sach gui BC thuc hien KH2009_Ke hoach 2009 (theo doi) -1_Bao cao tinh hinh thuc hien KH 2009 den 31-01-10_Bieu du thao QD von ho tro co MT 2 4" xfId="13488" xr:uid="{00000000-0005-0000-0000-000055230000}"/>
    <cellStyle name="1_Danh sach gui BC thuc hien KH2009_Ke hoach 2009 (theo doi) -1_Bao cao tinh hinh thuc hien KH 2009 den 31-01-10_Bieu du thao QD von ho tro co MT 2 5" xfId="13489" xr:uid="{00000000-0005-0000-0000-000056230000}"/>
    <cellStyle name="1_Danh sach gui BC thuc hien KH2009_Ke hoach 2009 (theo doi) -1_Bao cao tinh hinh thuc hien KH 2009 den 31-01-10_Bieu du thao QD von ho tro co MT 3" xfId="13490" xr:uid="{00000000-0005-0000-0000-000057230000}"/>
    <cellStyle name="1_Danh sach gui BC thuc hien KH2009_Ke hoach 2009 (theo doi) -1_Bao cao tinh hinh thuc hien KH 2009 den 31-01-10_Bieu du thao QD von ho tro co MT 3 2" xfId="13491" xr:uid="{00000000-0005-0000-0000-000058230000}"/>
    <cellStyle name="1_Danh sach gui BC thuc hien KH2009_Ke hoach 2009 (theo doi) -1_Bao cao tinh hinh thuc hien KH 2009 den 31-01-10_Bieu du thao QD von ho tro co MT 3 3" xfId="13492" xr:uid="{00000000-0005-0000-0000-000059230000}"/>
    <cellStyle name="1_Danh sach gui BC thuc hien KH2009_Ke hoach 2009 (theo doi) -1_Bao cao tinh hinh thuc hien KH 2009 den 31-01-10_Bieu du thao QD von ho tro co MT 3 4" xfId="13493" xr:uid="{00000000-0005-0000-0000-00005A230000}"/>
    <cellStyle name="1_Danh sach gui BC thuc hien KH2009_Ke hoach 2009 (theo doi) -1_Bao cao tinh hinh thuc hien KH 2009 den 31-01-10_Bieu du thao QD von ho tro co MT 4" xfId="13494" xr:uid="{00000000-0005-0000-0000-00005B230000}"/>
    <cellStyle name="1_Danh sach gui BC thuc hien KH2009_Ke hoach 2009 (theo doi) -1_Bao cao tinh hinh thuc hien KH 2009 den 31-01-10_Bieu du thao QD von ho tro co MT 5" xfId="13495" xr:uid="{00000000-0005-0000-0000-00005C230000}"/>
    <cellStyle name="1_Danh sach gui BC thuc hien KH2009_Ke hoach 2009 (theo doi) -1_Bao cao tinh hinh thuc hien KH 2009 den 31-01-10_Bieu du thao QD von ho tro co MT 6" xfId="13496" xr:uid="{00000000-0005-0000-0000-00005D230000}"/>
    <cellStyle name="1_Danh sach gui BC thuc hien KH2009_Ke hoach 2009 (theo doi) -1_Bao cao tinh hinh thuc hien KH 2009 den 31-01-10_Ke hoach 2012 (theo doi)" xfId="13497" xr:uid="{00000000-0005-0000-0000-00005E230000}"/>
    <cellStyle name="1_Danh sach gui BC thuc hien KH2009_Ke hoach 2009 (theo doi) -1_Bao cao tinh hinh thuc hien KH 2009 den 31-01-10_Ke hoach 2012 (theo doi) 2" xfId="13498" xr:uid="{00000000-0005-0000-0000-00005F230000}"/>
    <cellStyle name="1_Danh sach gui BC thuc hien KH2009_Ke hoach 2009 (theo doi) -1_Bao cao tinh hinh thuc hien KH 2009 den 31-01-10_Ke hoach 2012 (theo doi) 2 2" xfId="13499" xr:uid="{00000000-0005-0000-0000-000060230000}"/>
    <cellStyle name="1_Danh sach gui BC thuc hien KH2009_Ke hoach 2009 (theo doi) -1_Bao cao tinh hinh thuc hien KH 2009 den 31-01-10_Ke hoach 2012 (theo doi) 2 2 2" xfId="13500" xr:uid="{00000000-0005-0000-0000-000061230000}"/>
    <cellStyle name="1_Danh sach gui BC thuc hien KH2009_Ke hoach 2009 (theo doi) -1_Bao cao tinh hinh thuc hien KH 2009 den 31-01-10_Ke hoach 2012 (theo doi) 2 2 3" xfId="13501" xr:uid="{00000000-0005-0000-0000-000062230000}"/>
    <cellStyle name="1_Danh sach gui BC thuc hien KH2009_Ke hoach 2009 (theo doi) -1_Bao cao tinh hinh thuc hien KH 2009 den 31-01-10_Ke hoach 2012 (theo doi) 2 2 4" xfId="13502" xr:uid="{00000000-0005-0000-0000-000063230000}"/>
    <cellStyle name="1_Danh sach gui BC thuc hien KH2009_Ke hoach 2009 (theo doi) -1_Bao cao tinh hinh thuc hien KH 2009 den 31-01-10_Ke hoach 2012 (theo doi) 2 3" xfId="13503" xr:uid="{00000000-0005-0000-0000-000064230000}"/>
    <cellStyle name="1_Danh sach gui BC thuc hien KH2009_Ke hoach 2009 (theo doi) -1_Bao cao tinh hinh thuc hien KH 2009 den 31-01-10_Ke hoach 2012 (theo doi) 2 4" xfId="13504" xr:uid="{00000000-0005-0000-0000-000065230000}"/>
    <cellStyle name="1_Danh sach gui BC thuc hien KH2009_Ke hoach 2009 (theo doi) -1_Bao cao tinh hinh thuc hien KH 2009 den 31-01-10_Ke hoach 2012 (theo doi) 2 5" xfId="13505" xr:uid="{00000000-0005-0000-0000-000066230000}"/>
    <cellStyle name="1_Danh sach gui BC thuc hien KH2009_Ke hoach 2009 (theo doi) -1_Bao cao tinh hinh thuc hien KH 2009 den 31-01-10_Ke hoach 2012 (theo doi) 3" xfId="13506" xr:uid="{00000000-0005-0000-0000-000067230000}"/>
    <cellStyle name="1_Danh sach gui BC thuc hien KH2009_Ke hoach 2009 (theo doi) -1_Bao cao tinh hinh thuc hien KH 2009 den 31-01-10_Ke hoach 2012 (theo doi) 3 2" xfId="13507" xr:uid="{00000000-0005-0000-0000-000068230000}"/>
    <cellStyle name="1_Danh sach gui BC thuc hien KH2009_Ke hoach 2009 (theo doi) -1_Bao cao tinh hinh thuc hien KH 2009 den 31-01-10_Ke hoach 2012 (theo doi) 3 3" xfId="13508" xr:uid="{00000000-0005-0000-0000-000069230000}"/>
    <cellStyle name="1_Danh sach gui BC thuc hien KH2009_Ke hoach 2009 (theo doi) -1_Bao cao tinh hinh thuc hien KH 2009 den 31-01-10_Ke hoach 2012 (theo doi) 3 4" xfId="13509" xr:uid="{00000000-0005-0000-0000-00006A230000}"/>
    <cellStyle name="1_Danh sach gui BC thuc hien KH2009_Ke hoach 2009 (theo doi) -1_Bao cao tinh hinh thuc hien KH 2009 den 31-01-10_Ke hoach 2012 (theo doi) 4" xfId="13510" xr:uid="{00000000-0005-0000-0000-00006B230000}"/>
    <cellStyle name="1_Danh sach gui BC thuc hien KH2009_Ke hoach 2009 (theo doi) -1_Bao cao tinh hinh thuc hien KH 2009 den 31-01-10_Ke hoach 2012 (theo doi) 5" xfId="13511" xr:uid="{00000000-0005-0000-0000-00006C230000}"/>
    <cellStyle name="1_Danh sach gui BC thuc hien KH2009_Ke hoach 2009 (theo doi) -1_Bao cao tinh hinh thuc hien KH 2009 den 31-01-10_Ke hoach 2012 (theo doi) 6" xfId="13512" xr:uid="{00000000-0005-0000-0000-00006D230000}"/>
    <cellStyle name="1_Danh sach gui BC thuc hien KH2009_Ke hoach 2009 (theo doi) -1_Bao cao tinh hinh thuc hien KH 2009 den 31-01-10_Ke hoach 2012 theo doi (giai ngan 30.6.12)" xfId="13513" xr:uid="{00000000-0005-0000-0000-00006E230000}"/>
    <cellStyle name="1_Danh sach gui BC thuc hien KH2009_Ke hoach 2009 (theo doi) -1_Bao cao tinh hinh thuc hien KH 2009 den 31-01-10_Ke hoach 2012 theo doi (giai ngan 30.6.12) 2" xfId="13514" xr:uid="{00000000-0005-0000-0000-00006F230000}"/>
    <cellStyle name="1_Danh sach gui BC thuc hien KH2009_Ke hoach 2009 (theo doi) -1_Bao cao tinh hinh thuc hien KH 2009 den 31-01-10_Ke hoach 2012 theo doi (giai ngan 30.6.12) 2 2" xfId="13515" xr:uid="{00000000-0005-0000-0000-000070230000}"/>
    <cellStyle name="1_Danh sach gui BC thuc hien KH2009_Ke hoach 2009 (theo doi) -1_Bao cao tinh hinh thuc hien KH 2009 den 31-01-10_Ke hoach 2012 theo doi (giai ngan 30.6.12) 2 2 2" xfId="13516" xr:uid="{00000000-0005-0000-0000-000071230000}"/>
    <cellStyle name="1_Danh sach gui BC thuc hien KH2009_Ke hoach 2009 (theo doi) -1_Bao cao tinh hinh thuc hien KH 2009 den 31-01-10_Ke hoach 2012 theo doi (giai ngan 30.6.12) 2 2 3" xfId="13517" xr:uid="{00000000-0005-0000-0000-000072230000}"/>
    <cellStyle name="1_Danh sach gui BC thuc hien KH2009_Ke hoach 2009 (theo doi) -1_Bao cao tinh hinh thuc hien KH 2009 den 31-01-10_Ke hoach 2012 theo doi (giai ngan 30.6.12) 2 2 4" xfId="13518" xr:uid="{00000000-0005-0000-0000-000073230000}"/>
    <cellStyle name="1_Danh sach gui BC thuc hien KH2009_Ke hoach 2009 (theo doi) -1_Bao cao tinh hinh thuc hien KH 2009 den 31-01-10_Ke hoach 2012 theo doi (giai ngan 30.6.12) 2 3" xfId="13519" xr:uid="{00000000-0005-0000-0000-000074230000}"/>
    <cellStyle name="1_Danh sach gui BC thuc hien KH2009_Ke hoach 2009 (theo doi) -1_Bao cao tinh hinh thuc hien KH 2009 den 31-01-10_Ke hoach 2012 theo doi (giai ngan 30.6.12) 2 4" xfId="13520" xr:uid="{00000000-0005-0000-0000-000075230000}"/>
    <cellStyle name="1_Danh sach gui BC thuc hien KH2009_Ke hoach 2009 (theo doi) -1_Bao cao tinh hinh thuc hien KH 2009 den 31-01-10_Ke hoach 2012 theo doi (giai ngan 30.6.12) 2 5" xfId="13521" xr:uid="{00000000-0005-0000-0000-000076230000}"/>
    <cellStyle name="1_Danh sach gui BC thuc hien KH2009_Ke hoach 2009 (theo doi) -1_Bao cao tinh hinh thuc hien KH 2009 den 31-01-10_Ke hoach 2012 theo doi (giai ngan 30.6.12) 3" xfId="13522" xr:uid="{00000000-0005-0000-0000-000077230000}"/>
    <cellStyle name="1_Danh sach gui BC thuc hien KH2009_Ke hoach 2009 (theo doi) -1_Bao cao tinh hinh thuc hien KH 2009 den 31-01-10_Ke hoach 2012 theo doi (giai ngan 30.6.12) 3 2" xfId="13523" xr:uid="{00000000-0005-0000-0000-000078230000}"/>
    <cellStyle name="1_Danh sach gui BC thuc hien KH2009_Ke hoach 2009 (theo doi) -1_Bao cao tinh hinh thuc hien KH 2009 den 31-01-10_Ke hoach 2012 theo doi (giai ngan 30.6.12) 3 3" xfId="13524" xr:uid="{00000000-0005-0000-0000-000079230000}"/>
    <cellStyle name="1_Danh sach gui BC thuc hien KH2009_Ke hoach 2009 (theo doi) -1_Bao cao tinh hinh thuc hien KH 2009 den 31-01-10_Ke hoach 2012 theo doi (giai ngan 30.6.12) 3 4" xfId="13525" xr:uid="{00000000-0005-0000-0000-00007A230000}"/>
    <cellStyle name="1_Danh sach gui BC thuc hien KH2009_Ke hoach 2009 (theo doi) -1_Bao cao tinh hinh thuc hien KH 2009 den 31-01-10_Ke hoach 2012 theo doi (giai ngan 30.6.12) 4" xfId="13526" xr:uid="{00000000-0005-0000-0000-00007B230000}"/>
    <cellStyle name="1_Danh sach gui BC thuc hien KH2009_Ke hoach 2009 (theo doi) -1_Bao cao tinh hinh thuc hien KH 2009 den 31-01-10_Ke hoach 2012 theo doi (giai ngan 30.6.12) 5" xfId="13527" xr:uid="{00000000-0005-0000-0000-00007C230000}"/>
    <cellStyle name="1_Danh sach gui BC thuc hien KH2009_Ke hoach 2009 (theo doi) -1_Bao cao tinh hinh thuc hien KH 2009 den 31-01-10_Ke hoach 2012 theo doi (giai ngan 30.6.12) 6" xfId="13528" xr:uid="{00000000-0005-0000-0000-00007D230000}"/>
    <cellStyle name="1_Danh sach gui BC thuc hien KH2009_Ke hoach 2009 (theo doi) -1_BC von DTPT 6 thang 2012" xfId="13529" xr:uid="{00000000-0005-0000-0000-00007E230000}"/>
    <cellStyle name="1_Danh sach gui BC thuc hien KH2009_Ke hoach 2009 (theo doi) -1_BC von DTPT 6 thang 2012 2" xfId="13530" xr:uid="{00000000-0005-0000-0000-00007F230000}"/>
    <cellStyle name="1_Danh sach gui BC thuc hien KH2009_Ke hoach 2009 (theo doi) -1_BC von DTPT 6 thang 2012 2 2" xfId="13531" xr:uid="{00000000-0005-0000-0000-000080230000}"/>
    <cellStyle name="1_Danh sach gui BC thuc hien KH2009_Ke hoach 2009 (theo doi) -1_BC von DTPT 6 thang 2012 2 3" xfId="13532" xr:uid="{00000000-0005-0000-0000-000081230000}"/>
    <cellStyle name="1_Danh sach gui BC thuc hien KH2009_Ke hoach 2009 (theo doi) -1_BC von DTPT 6 thang 2012 2 4" xfId="13533" xr:uid="{00000000-0005-0000-0000-000082230000}"/>
    <cellStyle name="1_Danh sach gui BC thuc hien KH2009_Ke hoach 2009 (theo doi) -1_BC von DTPT 6 thang 2012 3" xfId="13534" xr:uid="{00000000-0005-0000-0000-000083230000}"/>
    <cellStyle name="1_Danh sach gui BC thuc hien KH2009_Ke hoach 2009 (theo doi) -1_BC von DTPT 6 thang 2012 4" xfId="13535" xr:uid="{00000000-0005-0000-0000-000084230000}"/>
    <cellStyle name="1_Danh sach gui BC thuc hien KH2009_Ke hoach 2009 (theo doi) -1_BC von DTPT 6 thang 2012 5" xfId="13536" xr:uid="{00000000-0005-0000-0000-000085230000}"/>
    <cellStyle name="1_Danh sach gui BC thuc hien KH2009_Ke hoach 2009 (theo doi) -1_Bieu du thao QD von ho tro co MT" xfId="13537" xr:uid="{00000000-0005-0000-0000-000086230000}"/>
    <cellStyle name="1_Danh sach gui BC thuc hien KH2009_Ke hoach 2009 (theo doi) -1_Bieu du thao QD von ho tro co MT 2" xfId="13538" xr:uid="{00000000-0005-0000-0000-000087230000}"/>
    <cellStyle name="1_Danh sach gui BC thuc hien KH2009_Ke hoach 2009 (theo doi) -1_Bieu du thao QD von ho tro co MT 2 2" xfId="13539" xr:uid="{00000000-0005-0000-0000-000088230000}"/>
    <cellStyle name="1_Danh sach gui BC thuc hien KH2009_Ke hoach 2009 (theo doi) -1_Bieu du thao QD von ho tro co MT 2 3" xfId="13540" xr:uid="{00000000-0005-0000-0000-000089230000}"/>
    <cellStyle name="1_Danh sach gui BC thuc hien KH2009_Ke hoach 2009 (theo doi) -1_Bieu du thao QD von ho tro co MT 2 4" xfId="13541" xr:uid="{00000000-0005-0000-0000-00008A230000}"/>
    <cellStyle name="1_Danh sach gui BC thuc hien KH2009_Ke hoach 2009 (theo doi) -1_Bieu du thao QD von ho tro co MT 3" xfId="13542" xr:uid="{00000000-0005-0000-0000-00008B230000}"/>
    <cellStyle name="1_Danh sach gui BC thuc hien KH2009_Ke hoach 2009 (theo doi) -1_Bieu du thao QD von ho tro co MT 4" xfId="13543" xr:uid="{00000000-0005-0000-0000-00008C230000}"/>
    <cellStyle name="1_Danh sach gui BC thuc hien KH2009_Ke hoach 2009 (theo doi) -1_Bieu du thao QD von ho tro co MT 5" xfId="13544" xr:uid="{00000000-0005-0000-0000-00008D230000}"/>
    <cellStyle name="1_Danh sach gui BC thuc hien KH2009_Ke hoach 2009 (theo doi) -1_Book1" xfId="13545" xr:uid="{00000000-0005-0000-0000-00008E230000}"/>
    <cellStyle name="1_Danh sach gui BC thuc hien KH2009_Ke hoach 2009 (theo doi) -1_Book1 2" xfId="13546" xr:uid="{00000000-0005-0000-0000-00008F230000}"/>
    <cellStyle name="1_Danh sach gui BC thuc hien KH2009_Ke hoach 2009 (theo doi) -1_Book1 2 2" xfId="13547" xr:uid="{00000000-0005-0000-0000-000090230000}"/>
    <cellStyle name="1_Danh sach gui BC thuc hien KH2009_Ke hoach 2009 (theo doi) -1_Book1 2 3" xfId="13548" xr:uid="{00000000-0005-0000-0000-000091230000}"/>
    <cellStyle name="1_Danh sach gui BC thuc hien KH2009_Ke hoach 2009 (theo doi) -1_Book1 2 4" xfId="13549" xr:uid="{00000000-0005-0000-0000-000092230000}"/>
    <cellStyle name="1_Danh sach gui BC thuc hien KH2009_Ke hoach 2009 (theo doi) -1_Book1 3" xfId="13550" xr:uid="{00000000-0005-0000-0000-000093230000}"/>
    <cellStyle name="1_Danh sach gui BC thuc hien KH2009_Ke hoach 2009 (theo doi) -1_Book1 3 2" xfId="13551" xr:uid="{00000000-0005-0000-0000-000094230000}"/>
    <cellStyle name="1_Danh sach gui BC thuc hien KH2009_Ke hoach 2009 (theo doi) -1_Book1 3 3" xfId="13552" xr:uid="{00000000-0005-0000-0000-000095230000}"/>
    <cellStyle name="1_Danh sach gui BC thuc hien KH2009_Ke hoach 2009 (theo doi) -1_Book1 3 4" xfId="13553" xr:uid="{00000000-0005-0000-0000-000096230000}"/>
    <cellStyle name="1_Danh sach gui BC thuc hien KH2009_Ke hoach 2009 (theo doi) -1_Book1 4" xfId="13554" xr:uid="{00000000-0005-0000-0000-000097230000}"/>
    <cellStyle name="1_Danh sach gui BC thuc hien KH2009_Ke hoach 2009 (theo doi) -1_Book1 5" xfId="13555" xr:uid="{00000000-0005-0000-0000-000098230000}"/>
    <cellStyle name="1_Danh sach gui BC thuc hien KH2009_Ke hoach 2009 (theo doi) -1_Book1 6" xfId="13556" xr:uid="{00000000-0005-0000-0000-000099230000}"/>
    <cellStyle name="1_Danh sach gui BC thuc hien KH2009_Ke hoach 2009 (theo doi) -1_Book1_BC von DTPT 6 thang 2012" xfId="13557" xr:uid="{00000000-0005-0000-0000-00009A230000}"/>
    <cellStyle name="1_Danh sach gui BC thuc hien KH2009_Ke hoach 2009 (theo doi) -1_Book1_BC von DTPT 6 thang 2012 2" xfId="13558" xr:uid="{00000000-0005-0000-0000-00009B230000}"/>
    <cellStyle name="1_Danh sach gui BC thuc hien KH2009_Ke hoach 2009 (theo doi) -1_Book1_BC von DTPT 6 thang 2012 2 2" xfId="13559" xr:uid="{00000000-0005-0000-0000-00009C230000}"/>
    <cellStyle name="1_Danh sach gui BC thuc hien KH2009_Ke hoach 2009 (theo doi) -1_Book1_BC von DTPT 6 thang 2012 2 3" xfId="13560" xr:uid="{00000000-0005-0000-0000-00009D230000}"/>
    <cellStyle name="1_Danh sach gui BC thuc hien KH2009_Ke hoach 2009 (theo doi) -1_Book1_BC von DTPT 6 thang 2012 2 4" xfId="13561" xr:uid="{00000000-0005-0000-0000-00009E230000}"/>
    <cellStyle name="1_Danh sach gui BC thuc hien KH2009_Ke hoach 2009 (theo doi) -1_Book1_BC von DTPT 6 thang 2012 3" xfId="13562" xr:uid="{00000000-0005-0000-0000-00009F230000}"/>
    <cellStyle name="1_Danh sach gui BC thuc hien KH2009_Ke hoach 2009 (theo doi) -1_Book1_BC von DTPT 6 thang 2012 3 2" xfId="13563" xr:uid="{00000000-0005-0000-0000-0000A0230000}"/>
    <cellStyle name="1_Danh sach gui BC thuc hien KH2009_Ke hoach 2009 (theo doi) -1_Book1_BC von DTPT 6 thang 2012 3 3" xfId="13564" xr:uid="{00000000-0005-0000-0000-0000A1230000}"/>
    <cellStyle name="1_Danh sach gui BC thuc hien KH2009_Ke hoach 2009 (theo doi) -1_Book1_BC von DTPT 6 thang 2012 3 4" xfId="13565" xr:uid="{00000000-0005-0000-0000-0000A2230000}"/>
    <cellStyle name="1_Danh sach gui BC thuc hien KH2009_Ke hoach 2009 (theo doi) -1_Book1_BC von DTPT 6 thang 2012 4" xfId="13566" xr:uid="{00000000-0005-0000-0000-0000A3230000}"/>
    <cellStyle name="1_Danh sach gui BC thuc hien KH2009_Ke hoach 2009 (theo doi) -1_Book1_BC von DTPT 6 thang 2012 5" xfId="13567" xr:uid="{00000000-0005-0000-0000-0000A4230000}"/>
    <cellStyle name="1_Danh sach gui BC thuc hien KH2009_Ke hoach 2009 (theo doi) -1_Book1_BC von DTPT 6 thang 2012 6" xfId="13568" xr:uid="{00000000-0005-0000-0000-0000A5230000}"/>
    <cellStyle name="1_Danh sach gui BC thuc hien KH2009_Ke hoach 2009 (theo doi) -1_Book1_Bieu du thao QD von ho tro co MT" xfId="13569" xr:uid="{00000000-0005-0000-0000-0000A6230000}"/>
    <cellStyle name="1_Danh sach gui BC thuc hien KH2009_Ke hoach 2009 (theo doi) -1_Book1_Bieu du thao QD von ho tro co MT 2" xfId="13570" xr:uid="{00000000-0005-0000-0000-0000A7230000}"/>
    <cellStyle name="1_Danh sach gui BC thuc hien KH2009_Ke hoach 2009 (theo doi) -1_Book1_Bieu du thao QD von ho tro co MT 2 2" xfId="13571" xr:uid="{00000000-0005-0000-0000-0000A8230000}"/>
    <cellStyle name="1_Danh sach gui BC thuc hien KH2009_Ke hoach 2009 (theo doi) -1_Book1_Bieu du thao QD von ho tro co MT 2 3" xfId="13572" xr:uid="{00000000-0005-0000-0000-0000A9230000}"/>
    <cellStyle name="1_Danh sach gui BC thuc hien KH2009_Ke hoach 2009 (theo doi) -1_Book1_Bieu du thao QD von ho tro co MT 2 4" xfId="13573" xr:uid="{00000000-0005-0000-0000-0000AA230000}"/>
    <cellStyle name="1_Danh sach gui BC thuc hien KH2009_Ke hoach 2009 (theo doi) -1_Book1_Bieu du thao QD von ho tro co MT 3" xfId="13574" xr:uid="{00000000-0005-0000-0000-0000AB230000}"/>
    <cellStyle name="1_Danh sach gui BC thuc hien KH2009_Ke hoach 2009 (theo doi) -1_Book1_Bieu du thao QD von ho tro co MT 3 2" xfId="13575" xr:uid="{00000000-0005-0000-0000-0000AC230000}"/>
    <cellStyle name="1_Danh sach gui BC thuc hien KH2009_Ke hoach 2009 (theo doi) -1_Book1_Bieu du thao QD von ho tro co MT 3 3" xfId="13576" xr:uid="{00000000-0005-0000-0000-0000AD230000}"/>
    <cellStyle name="1_Danh sach gui BC thuc hien KH2009_Ke hoach 2009 (theo doi) -1_Book1_Bieu du thao QD von ho tro co MT 3 4" xfId="13577" xr:uid="{00000000-0005-0000-0000-0000AE230000}"/>
    <cellStyle name="1_Danh sach gui BC thuc hien KH2009_Ke hoach 2009 (theo doi) -1_Book1_Bieu du thao QD von ho tro co MT 4" xfId="13578" xr:uid="{00000000-0005-0000-0000-0000AF230000}"/>
    <cellStyle name="1_Danh sach gui BC thuc hien KH2009_Ke hoach 2009 (theo doi) -1_Book1_Bieu du thao QD von ho tro co MT 5" xfId="13579" xr:uid="{00000000-0005-0000-0000-0000B0230000}"/>
    <cellStyle name="1_Danh sach gui BC thuc hien KH2009_Ke hoach 2009 (theo doi) -1_Book1_Bieu du thao QD von ho tro co MT 6" xfId="13580" xr:uid="{00000000-0005-0000-0000-0000B1230000}"/>
    <cellStyle name="1_Danh sach gui BC thuc hien KH2009_Ke hoach 2009 (theo doi) -1_Book1_Hoan chinh KH 2012 (o nha)" xfId="13581" xr:uid="{00000000-0005-0000-0000-0000B2230000}"/>
    <cellStyle name="1_Danh sach gui BC thuc hien KH2009_Ke hoach 2009 (theo doi) -1_Book1_Hoan chinh KH 2012 (o nha) 2" xfId="13582" xr:uid="{00000000-0005-0000-0000-0000B3230000}"/>
    <cellStyle name="1_Danh sach gui BC thuc hien KH2009_Ke hoach 2009 (theo doi) -1_Book1_Hoan chinh KH 2012 (o nha) 2 2" xfId="13583" xr:uid="{00000000-0005-0000-0000-0000B4230000}"/>
    <cellStyle name="1_Danh sach gui BC thuc hien KH2009_Ke hoach 2009 (theo doi) -1_Book1_Hoan chinh KH 2012 (o nha) 2 3" xfId="13584" xr:uid="{00000000-0005-0000-0000-0000B5230000}"/>
    <cellStyle name="1_Danh sach gui BC thuc hien KH2009_Ke hoach 2009 (theo doi) -1_Book1_Hoan chinh KH 2012 (o nha) 2 4" xfId="13585" xr:uid="{00000000-0005-0000-0000-0000B6230000}"/>
    <cellStyle name="1_Danh sach gui BC thuc hien KH2009_Ke hoach 2009 (theo doi) -1_Book1_Hoan chinh KH 2012 (o nha) 3" xfId="13586" xr:uid="{00000000-0005-0000-0000-0000B7230000}"/>
    <cellStyle name="1_Danh sach gui BC thuc hien KH2009_Ke hoach 2009 (theo doi) -1_Book1_Hoan chinh KH 2012 (o nha) 3 2" xfId="13587" xr:uid="{00000000-0005-0000-0000-0000B8230000}"/>
    <cellStyle name="1_Danh sach gui BC thuc hien KH2009_Ke hoach 2009 (theo doi) -1_Book1_Hoan chinh KH 2012 (o nha) 3 3" xfId="13588" xr:uid="{00000000-0005-0000-0000-0000B9230000}"/>
    <cellStyle name="1_Danh sach gui BC thuc hien KH2009_Ke hoach 2009 (theo doi) -1_Book1_Hoan chinh KH 2012 (o nha) 3 4" xfId="13589" xr:uid="{00000000-0005-0000-0000-0000BA230000}"/>
    <cellStyle name="1_Danh sach gui BC thuc hien KH2009_Ke hoach 2009 (theo doi) -1_Book1_Hoan chinh KH 2012 (o nha) 4" xfId="13590" xr:uid="{00000000-0005-0000-0000-0000BB230000}"/>
    <cellStyle name="1_Danh sach gui BC thuc hien KH2009_Ke hoach 2009 (theo doi) -1_Book1_Hoan chinh KH 2012 (o nha) 5" xfId="13591" xr:uid="{00000000-0005-0000-0000-0000BC230000}"/>
    <cellStyle name="1_Danh sach gui BC thuc hien KH2009_Ke hoach 2009 (theo doi) -1_Book1_Hoan chinh KH 2012 (o nha) 6" xfId="13592" xr:uid="{00000000-0005-0000-0000-0000BD230000}"/>
    <cellStyle name="1_Danh sach gui BC thuc hien KH2009_Ke hoach 2009 (theo doi) -1_Book1_Hoan chinh KH 2012 (o nha)_Bao cao giai ngan quy I" xfId="13593" xr:uid="{00000000-0005-0000-0000-0000BE230000}"/>
    <cellStyle name="1_Danh sach gui BC thuc hien KH2009_Ke hoach 2009 (theo doi) -1_Book1_Hoan chinh KH 2012 (o nha)_Bao cao giai ngan quy I 2" xfId="13594" xr:uid="{00000000-0005-0000-0000-0000BF230000}"/>
    <cellStyle name="1_Danh sach gui BC thuc hien KH2009_Ke hoach 2009 (theo doi) -1_Book1_Hoan chinh KH 2012 (o nha)_Bao cao giai ngan quy I 2 2" xfId="13595" xr:uid="{00000000-0005-0000-0000-0000C0230000}"/>
    <cellStyle name="1_Danh sach gui BC thuc hien KH2009_Ke hoach 2009 (theo doi) -1_Book1_Hoan chinh KH 2012 (o nha)_Bao cao giai ngan quy I 2 3" xfId="13596" xr:uid="{00000000-0005-0000-0000-0000C1230000}"/>
    <cellStyle name="1_Danh sach gui BC thuc hien KH2009_Ke hoach 2009 (theo doi) -1_Book1_Hoan chinh KH 2012 (o nha)_Bao cao giai ngan quy I 2 4" xfId="13597" xr:uid="{00000000-0005-0000-0000-0000C2230000}"/>
    <cellStyle name="1_Danh sach gui BC thuc hien KH2009_Ke hoach 2009 (theo doi) -1_Book1_Hoan chinh KH 2012 (o nha)_Bao cao giai ngan quy I 3" xfId="13598" xr:uid="{00000000-0005-0000-0000-0000C3230000}"/>
    <cellStyle name="1_Danh sach gui BC thuc hien KH2009_Ke hoach 2009 (theo doi) -1_Book1_Hoan chinh KH 2012 (o nha)_Bao cao giai ngan quy I 3 2" xfId="13599" xr:uid="{00000000-0005-0000-0000-0000C4230000}"/>
    <cellStyle name="1_Danh sach gui BC thuc hien KH2009_Ke hoach 2009 (theo doi) -1_Book1_Hoan chinh KH 2012 (o nha)_Bao cao giai ngan quy I 3 3" xfId="13600" xr:uid="{00000000-0005-0000-0000-0000C5230000}"/>
    <cellStyle name="1_Danh sach gui BC thuc hien KH2009_Ke hoach 2009 (theo doi) -1_Book1_Hoan chinh KH 2012 (o nha)_Bao cao giai ngan quy I 3 4" xfId="13601" xr:uid="{00000000-0005-0000-0000-0000C6230000}"/>
    <cellStyle name="1_Danh sach gui BC thuc hien KH2009_Ke hoach 2009 (theo doi) -1_Book1_Hoan chinh KH 2012 (o nha)_Bao cao giai ngan quy I 4" xfId="13602" xr:uid="{00000000-0005-0000-0000-0000C7230000}"/>
    <cellStyle name="1_Danh sach gui BC thuc hien KH2009_Ke hoach 2009 (theo doi) -1_Book1_Hoan chinh KH 2012 (o nha)_Bao cao giai ngan quy I 5" xfId="13603" xr:uid="{00000000-0005-0000-0000-0000C8230000}"/>
    <cellStyle name="1_Danh sach gui BC thuc hien KH2009_Ke hoach 2009 (theo doi) -1_Book1_Hoan chinh KH 2012 (o nha)_Bao cao giai ngan quy I 6" xfId="13604" xr:uid="{00000000-0005-0000-0000-0000C9230000}"/>
    <cellStyle name="1_Danh sach gui BC thuc hien KH2009_Ke hoach 2009 (theo doi) -1_Book1_Hoan chinh KH 2012 (o nha)_BC von DTPT 6 thang 2012" xfId="13605" xr:uid="{00000000-0005-0000-0000-0000CA230000}"/>
    <cellStyle name="1_Danh sach gui BC thuc hien KH2009_Ke hoach 2009 (theo doi) -1_Book1_Hoan chinh KH 2012 (o nha)_BC von DTPT 6 thang 2012 2" xfId="13606" xr:uid="{00000000-0005-0000-0000-0000CB230000}"/>
    <cellStyle name="1_Danh sach gui BC thuc hien KH2009_Ke hoach 2009 (theo doi) -1_Book1_Hoan chinh KH 2012 (o nha)_BC von DTPT 6 thang 2012 2 2" xfId="13607" xr:uid="{00000000-0005-0000-0000-0000CC230000}"/>
    <cellStyle name="1_Danh sach gui BC thuc hien KH2009_Ke hoach 2009 (theo doi) -1_Book1_Hoan chinh KH 2012 (o nha)_BC von DTPT 6 thang 2012 2 3" xfId="13608" xr:uid="{00000000-0005-0000-0000-0000CD230000}"/>
    <cellStyle name="1_Danh sach gui BC thuc hien KH2009_Ke hoach 2009 (theo doi) -1_Book1_Hoan chinh KH 2012 (o nha)_BC von DTPT 6 thang 2012 2 4" xfId="13609" xr:uid="{00000000-0005-0000-0000-0000CE230000}"/>
    <cellStyle name="1_Danh sach gui BC thuc hien KH2009_Ke hoach 2009 (theo doi) -1_Book1_Hoan chinh KH 2012 (o nha)_BC von DTPT 6 thang 2012 3" xfId="13610" xr:uid="{00000000-0005-0000-0000-0000CF230000}"/>
    <cellStyle name="1_Danh sach gui BC thuc hien KH2009_Ke hoach 2009 (theo doi) -1_Book1_Hoan chinh KH 2012 (o nha)_BC von DTPT 6 thang 2012 3 2" xfId="13611" xr:uid="{00000000-0005-0000-0000-0000D0230000}"/>
    <cellStyle name="1_Danh sach gui BC thuc hien KH2009_Ke hoach 2009 (theo doi) -1_Book1_Hoan chinh KH 2012 (o nha)_BC von DTPT 6 thang 2012 3 3" xfId="13612" xr:uid="{00000000-0005-0000-0000-0000D1230000}"/>
    <cellStyle name="1_Danh sach gui BC thuc hien KH2009_Ke hoach 2009 (theo doi) -1_Book1_Hoan chinh KH 2012 (o nha)_BC von DTPT 6 thang 2012 3 4" xfId="13613" xr:uid="{00000000-0005-0000-0000-0000D2230000}"/>
    <cellStyle name="1_Danh sach gui BC thuc hien KH2009_Ke hoach 2009 (theo doi) -1_Book1_Hoan chinh KH 2012 (o nha)_BC von DTPT 6 thang 2012 4" xfId="13614" xr:uid="{00000000-0005-0000-0000-0000D3230000}"/>
    <cellStyle name="1_Danh sach gui BC thuc hien KH2009_Ke hoach 2009 (theo doi) -1_Book1_Hoan chinh KH 2012 (o nha)_BC von DTPT 6 thang 2012 5" xfId="13615" xr:uid="{00000000-0005-0000-0000-0000D4230000}"/>
    <cellStyle name="1_Danh sach gui BC thuc hien KH2009_Ke hoach 2009 (theo doi) -1_Book1_Hoan chinh KH 2012 (o nha)_BC von DTPT 6 thang 2012 6" xfId="13616" xr:uid="{00000000-0005-0000-0000-0000D5230000}"/>
    <cellStyle name="1_Danh sach gui BC thuc hien KH2009_Ke hoach 2009 (theo doi) -1_Book1_Hoan chinh KH 2012 (o nha)_Bieu du thao QD von ho tro co MT" xfId="13617" xr:uid="{00000000-0005-0000-0000-0000D6230000}"/>
    <cellStyle name="1_Danh sach gui BC thuc hien KH2009_Ke hoach 2009 (theo doi) -1_Book1_Hoan chinh KH 2012 (o nha)_Bieu du thao QD von ho tro co MT 2" xfId="13618" xr:uid="{00000000-0005-0000-0000-0000D7230000}"/>
    <cellStyle name="1_Danh sach gui BC thuc hien KH2009_Ke hoach 2009 (theo doi) -1_Book1_Hoan chinh KH 2012 (o nha)_Bieu du thao QD von ho tro co MT 2 2" xfId="13619" xr:uid="{00000000-0005-0000-0000-0000D8230000}"/>
    <cellStyle name="1_Danh sach gui BC thuc hien KH2009_Ke hoach 2009 (theo doi) -1_Book1_Hoan chinh KH 2012 (o nha)_Bieu du thao QD von ho tro co MT 2 3" xfId="13620" xr:uid="{00000000-0005-0000-0000-0000D9230000}"/>
    <cellStyle name="1_Danh sach gui BC thuc hien KH2009_Ke hoach 2009 (theo doi) -1_Book1_Hoan chinh KH 2012 (o nha)_Bieu du thao QD von ho tro co MT 2 4" xfId="13621" xr:uid="{00000000-0005-0000-0000-0000DA230000}"/>
    <cellStyle name="1_Danh sach gui BC thuc hien KH2009_Ke hoach 2009 (theo doi) -1_Book1_Hoan chinh KH 2012 (o nha)_Bieu du thao QD von ho tro co MT 3" xfId="13622" xr:uid="{00000000-0005-0000-0000-0000DB230000}"/>
    <cellStyle name="1_Danh sach gui BC thuc hien KH2009_Ke hoach 2009 (theo doi) -1_Book1_Hoan chinh KH 2012 (o nha)_Bieu du thao QD von ho tro co MT 3 2" xfId="13623" xr:uid="{00000000-0005-0000-0000-0000DC230000}"/>
    <cellStyle name="1_Danh sach gui BC thuc hien KH2009_Ke hoach 2009 (theo doi) -1_Book1_Hoan chinh KH 2012 (o nha)_Bieu du thao QD von ho tro co MT 3 3" xfId="13624" xr:uid="{00000000-0005-0000-0000-0000DD230000}"/>
    <cellStyle name="1_Danh sach gui BC thuc hien KH2009_Ke hoach 2009 (theo doi) -1_Book1_Hoan chinh KH 2012 (o nha)_Bieu du thao QD von ho tro co MT 3 4" xfId="13625" xr:uid="{00000000-0005-0000-0000-0000DE230000}"/>
    <cellStyle name="1_Danh sach gui BC thuc hien KH2009_Ke hoach 2009 (theo doi) -1_Book1_Hoan chinh KH 2012 (o nha)_Bieu du thao QD von ho tro co MT 4" xfId="13626" xr:uid="{00000000-0005-0000-0000-0000DF230000}"/>
    <cellStyle name="1_Danh sach gui BC thuc hien KH2009_Ke hoach 2009 (theo doi) -1_Book1_Hoan chinh KH 2012 (o nha)_Bieu du thao QD von ho tro co MT 5" xfId="13627" xr:uid="{00000000-0005-0000-0000-0000E0230000}"/>
    <cellStyle name="1_Danh sach gui BC thuc hien KH2009_Ke hoach 2009 (theo doi) -1_Book1_Hoan chinh KH 2012 (o nha)_Bieu du thao QD von ho tro co MT 6" xfId="13628" xr:uid="{00000000-0005-0000-0000-0000E1230000}"/>
    <cellStyle name="1_Danh sach gui BC thuc hien KH2009_Ke hoach 2009 (theo doi) -1_Book1_Hoan chinh KH 2012 (o nha)_Ke hoach 2012 theo doi (giai ngan 30.6.12)" xfId="13629" xr:uid="{00000000-0005-0000-0000-0000E2230000}"/>
    <cellStyle name="1_Danh sach gui BC thuc hien KH2009_Ke hoach 2009 (theo doi) -1_Book1_Hoan chinh KH 2012 (o nha)_Ke hoach 2012 theo doi (giai ngan 30.6.12) 2" xfId="13630" xr:uid="{00000000-0005-0000-0000-0000E3230000}"/>
    <cellStyle name="1_Danh sach gui BC thuc hien KH2009_Ke hoach 2009 (theo doi) -1_Book1_Hoan chinh KH 2012 (o nha)_Ke hoach 2012 theo doi (giai ngan 30.6.12) 2 2" xfId="13631" xr:uid="{00000000-0005-0000-0000-0000E4230000}"/>
    <cellStyle name="1_Danh sach gui BC thuc hien KH2009_Ke hoach 2009 (theo doi) -1_Book1_Hoan chinh KH 2012 (o nha)_Ke hoach 2012 theo doi (giai ngan 30.6.12) 2 3" xfId="13632" xr:uid="{00000000-0005-0000-0000-0000E5230000}"/>
    <cellStyle name="1_Danh sach gui BC thuc hien KH2009_Ke hoach 2009 (theo doi) -1_Book1_Hoan chinh KH 2012 (o nha)_Ke hoach 2012 theo doi (giai ngan 30.6.12) 2 4" xfId="13633" xr:uid="{00000000-0005-0000-0000-0000E6230000}"/>
    <cellStyle name="1_Danh sach gui BC thuc hien KH2009_Ke hoach 2009 (theo doi) -1_Book1_Hoan chinh KH 2012 (o nha)_Ke hoach 2012 theo doi (giai ngan 30.6.12) 3" xfId="13634" xr:uid="{00000000-0005-0000-0000-0000E7230000}"/>
    <cellStyle name="1_Danh sach gui BC thuc hien KH2009_Ke hoach 2009 (theo doi) -1_Book1_Hoan chinh KH 2012 (o nha)_Ke hoach 2012 theo doi (giai ngan 30.6.12) 3 2" xfId="13635" xr:uid="{00000000-0005-0000-0000-0000E8230000}"/>
    <cellStyle name="1_Danh sach gui BC thuc hien KH2009_Ke hoach 2009 (theo doi) -1_Book1_Hoan chinh KH 2012 (o nha)_Ke hoach 2012 theo doi (giai ngan 30.6.12) 3 3" xfId="13636" xr:uid="{00000000-0005-0000-0000-0000E9230000}"/>
    <cellStyle name="1_Danh sach gui BC thuc hien KH2009_Ke hoach 2009 (theo doi) -1_Book1_Hoan chinh KH 2012 (o nha)_Ke hoach 2012 theo doi (giai ngan 30.6.12) 3 4" xfId="13637" xr:uid="{00000000-0005-0000-0000-0000EA230000}"/>
    <cellStyle name="1_Danh sach gui BC thuc hien KH2009_Ke hoach 2009 (theo doi) -1_Book1_Hoan chinh KH 2012 (o nha)_Ke hoach 2012 theo doi (giai ngan 30.6.12) 4" xfId="13638" xr:uid="{00000000-0005-0000-0000-0000EB230000}"/>
    <cellStyle name="1_Danh sach gui BC thuc hien KH2009_Ke hoach 2009 (theo doi) -1_Book1_Hoan chinh KH 2012 (o nha)_Ke hoach 2012 theo doi (giai ngan 30.6.12) 5" xfId="13639" xr:uid="{00000000-0005-0000-0000-0000EC230000}"/>
    <cellStyle name="1_Danh sach gui BC thuc hien KH2009_Ke hoach 2009 (theo doi) -1_Book1_Hoan chinh KH 2012 (o nha)_Ke hoach 2012 theo doi (giai ngan 30.6.12) 6" xfId="13640" xr:uid="{00000000-0005-0000-0000-0000ED230000}"/>
    <cellStyle name="1_Danh sach gui BC thuc hien KH2009_Ke hoach 2009 (theo doi) -1_Book1_Hoan chinh KH 2012 Von ho tro co MT" xfId="13641" xr:uid="{00000000-0005-0000-0000-0000EE230000}"/>
    <cellStyle name="1_Danh sach gui BC thuc hien KH2009_Ke hoach 2009 (theo doi) -1_Book1_Hoan chinh KH 2012 Von ho tro co MT (chi tiet)" xfId="13642" xr:uid="{00000000-0005-0000-0000-0000EF230000}"/>
    <cellStyle name="1_Danh sach gui BC thuc hien KH2009_Ke hoach 2009 (theo doi) -1_Book1_Hoan chinh KH 2012 Von ho tro co MT (chi tiet) 2" xfId="13643" xr:uid="{00000000-0005-0000-0000-0000F0230000}"/>
    <cellStyle name="1_Danh sach gui BC thuc hien KH2009_Ke hoach 2009 (theo doi) -1_Book1_Hoan chinh KH 2012 Von ho tro co MT (chi tiet) 2 2" xfId="13644" xr:uid="{00000000-0005-0000-0000-0000F1230000}"/>
    <cellStyle name="1_Danh sach gui BC thuc hien KH2009_Ke hoach 2009 (theo doi) -1_Book1_Hoan chinh KH 2012 Von ho tro co MT (chi tiet) 2 3" xfId="13645" xr:uid="{00000000-0005-0000-0000-0000F2230000}"/>
    <cellStyle name="1_Danh sach gui BC thuc hien KH2009_Ke hoach 2009 (theo doi) -1_Book1_Hoan chinh KH 2012 Von ho tro co MT (chi tiet) 2 4" xfId="13646" xr:uid="{00000000-0005-0000-0000-0000F3230000}"/>
    <cellStyle name="1_Danh sach gui BC thuc hien KH2009_Ke hoach 2009 (theo doi) -1_Book1_Hoan chinh KH 2012 Von ho tro co MT (chi tiet) 3" xfId="13647" xr:uid="{00000000-0005-0000-0000-0000F4230000}"/>
    <cellStyle name="1_Danh sach gui BC thuc hien KH2009_Ke hoach 2009 (theo doi) -1_Book1_Hoan chinh KH 2012 Von ho tro co MT (chi tiet) 3 2" xfId="13648" xr:uid="{00000000-0005-0000-0000-0000F5230000}"/>
    <cellStyle name="1_Danh sach gui BC thuc hien KH2009_Ke hoach 2009 (theo doi) -1_Book1_Hoan chinh KH 2012 Von ho tro co MT (chi tiet) 3 3" xfId="13649" xr:uid="{00000000-0005-0000-0000-0000F6230000}"/>
    <cellStyle name="1_Danh sach gui BC thuc hien KH2009_Ke hoach 2009 (theo doi) -1_Book1_Hoan chinh KH 2012 Von ho tro co MT (chi tiet) 3 4" xfId="13650" xr:uid="{00000000-0005-0000-0000-0000F7230000}"/>
    <cellStyle name="1_Danh sach gui BC thuc hien KH2009_Ke hoach 2009 (theo doi) -1_Book1_Hoan chinh KH 2012 Von ho tro co MT (chi tiet) 4" xfId="13651" xr:uid="{00000000-0005-0000-0000-0000F8230000}"/>
    <cellStyle name="1_Danh sach gui BC thuc hien KH2009_Ke hoach 2009 (theo doi) -1_Book1_Hoan chinh KH 2012 Von ho tro co MT (chi tiet) 5" xfId="13652" xr:uid="{00000000-0005-0000-0000-0000F9230000}"/>
    <cellStyle name="1_Danh sach gui BC thuc hien KH2009_Ke hoach 2009 (theo doi) -1_Book1_Hoan chinh KH 2012 Von ho tro co MT (chi tiet) 6" xfId="13653" xr:uid="{00000000-0005-0000-0000-0000FA230000}"/>
    <cellStyle name="1_Danh sach gui BC thuc hien KH2009_Ke hoach 2009 (theo doi) -1_Book1_Hoan chinh KH 2012 Von ho tro co MT 10" xfId="13654" xr:uid="{00000000-0005-0000-0000-0000FB230000}"/>
    <cellStyle name="1_Danh sach gui BC thuc hien KH2009_Ke hoach 2009 (theo doi) -1_Book1_Hoan chinh KH 2012 Von ho tro co MT 10 2" xfId="13655" xr:uid="{00000000-0005-0000-0000-0000FC230000}"/>
    <cellStyle name="1_Danh sach gui BC thuc hien KH2009_Ke hoach 2009 (theo doi) -1_Book1_Hoan chinh KH 2012 Von ho tro co MT 10 3" xfId="13656" xr:uid="{00000000-0005-0000-0000-0000FD230000}"/>
    <cellStyle name="1_Danh sach gui BC thuc hien KH2009_Ke hoach 2009 (theo doi) -1_Book1_Hoan chinh KH 2012 Von ho tro co MT 10 4" xfId="13657" xr:uid="{00000000-0005-0000-0000-0000FE230000}"/>
    <cellStyle name="1_Danh sach gui BC thuc hien KH2009_Ke hoach 2009 (theo doi) -1_Book1_Hoan chinh KH 2012 Von ho tro co MT 11" xfId="13658" xr:uid="{00000000-0005-0000-0000-0000FF230000}"/>
    <cellStyle name="1_Danh sach gui BC thuc hien KH2009_Ke hoach 2009 (theo doi) -1_Book1_Hoan chinh KH 2012 Von ho tro co MT 11 2" xfId="13659" xr:uid="{00000000-0005-0000-0000-000000240000}"/>
    <cellStyle name="1_Danh sach gui BC thuc hien KH2009_Ke hoach 2009 (theo doi) -1_Book1_Hoan chinh KH 2012 Von ho tro co MT 11 3" xfId="13660" xr:uid="{00000000-0005-0000-0000-000001240000}"/>
    <cellStyle name="1_Danh sach gui BC thuc hien KH2009_Ke hoach 2009 (theo doi) -1_Book1_Hoan chinh KH 2012 Von ho tro co MT 11 4" xfId="13661" xr:uid="{00000000-0005-0000-0000-000002240000}"/>
    <cellStyle name="1_Danh sach gui BC thuc hien KH2009_Ke hoach 2009 (theo doi) -1_Book1_Hoan chinh KH 2012 Von ho tro co MT 12" xfId="13662" xr:uid="{00000000-0005-0000-0000-000003240000}"/>
    <cellStyle name="1_Danh sach gui BC thuc hien KH2009_Ke hoach 2009 (theo doi) -1_Book1_Hoan chinh KH 2012 Von ho tro co MT 12 2" xfId="13663" xr:uid="{00000000-0005-0000-0000-000004240000}"/>
    <cellStyle name="1_Danh sach gui BC thuc hien KH2009_Ke hoach 2009 (theo doi) -1_Book1_Hoan chinh KH 2012 Von ho tro co MT 12 3" xfId="13664" xr:uid="{00000000-0005-0000-0000-000005240000}"/>
    <cellStyle name="1_Danh sach gui BC thuc hien KH2009_Ke hoach 2009 (theo doi) -1_Book1_Hoan chinh KH 2012 Von ho tro co MT 12 4" xfId="13665" xr:uid="{00000000-0005-0000-0000-000006240000}"/>
    <cellStyle name="1_Danh sach gui BC thuc hien KH2009_Ke hoach 2009 (theo doi) -1_Book1_Hoan chinh KH 2012 Von ho tro co MT 13" xfId="13666" xr:uid="{00000000-0005-0000-0000-000007240000}"/>
    <cellStyle name="1_Danh sach gui BC thuc hien KH2009_Ke hoach 2009 (theo doi) -1_Book1_Hoan chinh KH 2012 Von ho tro co MT 13 2" xfId="13667" xr:uid="{00000000-0005-0000-0000-000008240000}"/>
    <cellStyle name="1_Danh sach gui BC thuc hien KH2009_Ke hoach 2009 (theo doi) -1_Book1_Hoan chinh KH 2012 Von ho tro co MT 13 3" xfId="13668" xr:uid="{00000000-0005-0000-0000-000009240000}"/>
    <cellStyle name="1_Danh sach gui BC thuc hien KH2009_Ke hoach 2009 (theo doi) -1_Book1_Hoan chinh KH 2012 Von ho tro co MT 13 4" xfId="13669" xr:uid="{00000000-0005-0000-0000-00000A240000}"/>
    <cellStyle name="1_Danh sach gui BC thuc hien KH2009_Ke hoach 2009 (theo doi) -1_Book1_Hoan chinh KH 2012 Von ho tro co MT 14" xfId="13670" xr:uid="{00000000-0005-0000-0000-00000B240000}"/>
    <cellStyle name="1_Danh sach gui BC thuc hien KH2009_Ke hoach 2009 (theo doi) -1_Book1_Hoan chinh KH 2012 Von ho tro co MT 14 2" xfId="13671" xr:uid="{00000000-0005-0000-0000-00000C240000}"/>
    <cellStyle name="1_Danh sach gui BC thuc hien KH2009_Ke hoach 2009 (theo doi) -1_Book1_Hoan chinh KH 2012 Von ho tro co MT 14 3" xfId="13672" xr:uid="{00000000-0005-0000-0000-00000D240000}"/>
    <cellStyle name="1_Danh sach gui BC thuc hien KH2009_Ke hoach 2009 (theo doi) -1_Book1_Hoan chinh KH 2012 Von ho tro co MT 14 4" xfId="13673" xr:uid="{00000000-0005-0000-0000-00000E240000}"/>
    <cellStyle name="1_Danh sach gui BC thuc hien KH2009_Ke hoach 2009 (theo doi) -1_Book1_Hoan chinh KH 2012 Von ho tro co MT 15" xfId="13674" xr:uid="{00000000-0005-0000-0000-00000F240000}"/>
    <cellStyle name="1_Danh sach gui BC thuc hien KH2009_Ke hoach 2009 (theo doi) -1_Book1_Hoan chinh KH 2012 Von ho tro co MT 15 2" xfId="13675" xr:uid="{00000000-0005-0000-0000-000010240000}"/>
    <cellStyle name="1_Danh sach gui BC thuc hien KH2009_Ke hoach 2009 (theo doi) -1_Book1_Hoan chinh KH 2012 Von ho tro co MT 15 3" xfId="13676" xr:uid="{00000000-0005-0000-0000-000011240000}"/>
    <cellStyle name="1_Danh sach gui BC thuc hien KH2009_Ke hoach 2009 (theo doi) -1_Book1_Hoan chinh KH 2012 Von ho tro co MT 15 4" xfId="13677" xr:uid="{00000000-0005-0000-0000-000012240000}"/>
    <cellStyle name="1_Danh sach gui BC thuc hien KH2009_Ke hoach 2009 (theo doi) -1_Book1_Hoan chinh KH 2012 Von ho tro co MT 16" xfId="13678" xr:uid="{00000000-0005-0000-0000-000013240000}"/>
    <cellStyle name="1_Danh sach gui BC thuc hien KH2009_Ke hoach 2009 (theo doi) -1_Book1_Hoan chinh KH 2012 Von ho tro co MT 16 2" xfId="13679" xr:uid="{00000000-0005-0000-0000-000014240000}"/>
    <cellStyle name="1_Danh sach gui BC thuc hien KH2009_Ke hoach 2009 (theo doi) -1_Book1_Hoan chinh KH 2012 Von ho tro co MT 16 3" xfId="13680" xr:uid="{00000000-0005-0000-0000-000015240000}"/>
    <cellStyle name="1_Danh sach gui BC thuc hien KH2009_Ke hoach 2009 (theo doi) -1_Book1_Hoan chinh KH 2012 Von ho tro co MT 16 4" xfId="13681" xr:uid="{00000000-0005-0000-0000-000016240000}"/>
    <cellStyle name="1_Danh sach gui BC thuc hien KH2009_Ke hoach 2009 (theo doi) -1_Book1_Hoan chinh KH 2012 Von ho tro co MT 17" xfId="13682" xr:uid="{00000000-0005-0000-0000-000017240000}"/>
    <cellStyle name="1_Danh sach gui BC thuc hien KH2009_Ke hoach 2009 (theo doi) -1_Book1_Hoan chinh KH 2012 Von ho tro co MT 17 2" xfId="13683" xr:uid="{00000000-0005-0000-0000-000018240000}"/>
    <cellStyle name="1_Danh sach gui BC thuc hien KH2009_Ke hoach 2009 (theo doi) -1_Book1_Hoan chinh KH 2012 Von ho tro co MT 17 3" xfId="13684" xr:uid="{00000000-0005-0000-0000-000019240000}"/>
    <cellStyle name="1_Danh sach gui BC thuc hien KH2009_Ke hoach 2009 (theo doi) -1_Book1_Hoan chinh KH 2012 Von ho tro co MT 17 4" xfId="13685" xr:uid="{00000000-0005-0000-0000-00001A240000}"/>
    <cellStyle name="1_Danh sach gui BC thuc hien KH2009_Ke hoach 2009 (theo doi) -1_Book1_Hoan chinh KH 2012 Von ho tro co MT 18" xfId="13686" xr:uid="{00000000-0005-0000-0000-00001B240000}"/>
    <cellStyle name="1_Danh sach gui BC thuc hien KH2009_Ke hoach 2009 (theo doi) -1_Book1_Hoan chinh KH 2012 Von ho tro co MT 19" xfId="13687" xr:uid="{00000000-0005-0000-0000-00001C240000}"/>
    <cellStyle name="1_Danh sach gui BC thuc hien KH2009_Ke hoach 2009 (theo doi) -1_Book1_Hoan chinh KH 2012 Von ho tro co MT 2" xfId="13688" xr:uid="{00000000-0005-0000-0000-00001D240000}"/>
    <cellStyle name="1_Danh sach gui BC thuc hien KH2009_Ke hoach 2009 (theo doi) -1_Book1_Hoan chinh KH 2012 Von ho tro co MT 2 2" xfId="13689" xr:uid="{00000000-0005-0000-0000-00001E240000}"/>
    <cellStyle name="1_Danh sach gui BC thuc hien KH2009_Ke hoach 2009 (theo doi) -1_Book1_Hoan chinh KH 2012 Von ho tro co MT 2 3" xfId="13690" xr:uid="{00000000-0005-0000-0000-00001F240000}"/>
    <cellStyle name="1_Danh sach gui BC thuc hien KH2009_Ke hoach 2009 (theo doi) -1_Book1_Hoan chinh KH 2012 Von ho tro co MT 2 4" xfId="13691" xr:uid="{00000000-0005-0000-0000-000020240000}"/>
    <cellStyle name="1_Danh sach gui BC thuc hien KH2009_Ke hoach 2009 (theo doi) -1_Book1_Hoan chinh KH 2012 Von ho tro co MT 20" xfId="13692" xr:uid="{00000000-0005-0000-0000-000021240000}"/>
    <cellStyle name="1_Danh sach gui BC thuc hien KH2009_Ke hoach 2009 (theo doi) -1_Book1_Hoan chinh KH 2012 Von ho tro co MT 3" xfId="13693" xr:uid="{00000000-0005-0000-0000-000022240000}"/>
    <cellStyle name="1_Danh sach gui BC thuc hien KH2009_Ke hoach 2009 (theo doi) -1_Book1_Hoan chinh KH 2012 Von ho tro co MT 3 2" xfId="13694" xr:uid="{00000000-0005-0000-0000-000023240000}"/>
    <cellStyle name="1_Danh sach gui BC thuc hien KH2009_Ke hoach 2009 (theo doi) -1_Book1_Hoan chinh KH 2012 Von ho tro co MT 3 3" xfId="13695" xr:uid="{00000000-0005-0000-0000-000024240000}"/>
    <cellStyle name="1_Danh sach gui BC thuc hien KH2009_Ke hoach 2009 (theo doi) -1_Book1_Hoan chinh KH 2012 Von ho tro co MT 3 4" xfId="13696" xr:uid="{00000000-0005-0000-0000-000025240000}"/>
    <cellStyle name="1_Danh sach gui BC thuc hien KH2009_Ke hoach 2009 (theo doi) -1_Book1_Hoan chinh KH 2012 Von ho tro co MT 4" xfId="13697" xr:uid="{00000000-0005-0000-0000-000026240000}"/>
    <cellStyle name="1_Danh sach gui BC thuc hien KH2009_Ke hoach 2009 (theo doi) -1_Book1_Hoan chinh KH 2012 Von ho tro co MT 4 2" xfId="13698" xr:uid="{00000000-0005-0000-0000-000027240000}"/>
    <cellStyle name="1_Danh sach gui BC thuc hien KH2009_Ke hoach 2009 (theo doi) -1_Book1_Hoan chinh KH 2012 Von ho tro co MT 4 3" xfId="13699" xr:uid="{00000000-0005-0000-0000-000028240000}"/>
    <cellStyle name="1_Danh sach gui BC thuc hien KH2009_Ke hoach 2009 (theo doi) -1_Book1_Hoan chinh KH 2012 Von ho tro co MT 4 4" xfId="13700" xr:uid="{00000000-0005-0000-0000-000029240000}"/>
    <cellStyle name="1_Danh sach gui BC thuc hien KH2009_Ke hoach 2009 (theo doi) -1_Book1_Hoan chinh KH 2012 Von ho tro co MT 5" xfId="13701" xr:uid="{00000000-0005-0000-0000-00002A240000}"/>
    <cellStyle name="1_Danh sach gui BC thuc hien KH2009_Ke hoach 2009 (theo doi) -1_Book1_Hoan chinh KH 2012 Von ho tro co MT 5 2" xfId="13702" xr:uid="{00000000-0005-0000-0000-00002B240000}"/>
    <cellStyle name="1_Danh sach gui BC thuc hien KH2009_Ke hoach 2009 (theo doi) -1_Book1_Hoan chinh KH 2012 Von ho tro co MT 5 3" xfId="13703" xr:uid="{00000000-0005-0000-0000-00002C240000}"/>
    <cellStyle name="1_Danh sach gui BC thuc hien KH2009_Ke hoach 2009 (theo doi) -1_Book1_Hoan chinh KH 2012 Von ho tro co MT 5 4" xfId="13704" xr:uid="{00000000-0005-0000-0000-00002D240000}"/>
    <cellStyle name="1_Danh sach gui BC thuc hien KH2009_Ke hoach 2009 (theo doi) -1_Book1_Hoan chinh KH 2012 Von ho tro co MT 6" xfId="13705" xr:uid="{00000000-0005-0000-0000-00002E240000}"/>
    <cellStyle name="1_Danh sach gui BC thuc hien KH2009_Ke hoach 2009 (theo doi) -1_Book1_Hoan chinh KH 2012 Von ho tro co MT 6 2" xfId="13706" xr:uid="{00000000-0005-0000-0000-00002F240000}"/>
    <cellStyle name="1_Danh sach gui BC thuc hien KH2009_Ke hoach 2009 (theo doi) -1_Book1_Hoan chinh KH 2012 Von ho tro co MT 6 3" xfId="13707" xr:uid="{00000000-0005-0000-0000-000030240000}"/>
    <cellStyle name="1_Danh sach gui BC thuc hien KH2009_Ke hoach 2009 (theo doi) -1_Book1_Hoan chinh KH 2012 Von ho tro co MT 6 4" xfId="13708" xr:uid="{00000000-0005-0000-0000-000031240000}"/>
    <cellStyle name="1_Danh sach gui BC thuc hien KH2009_Ke hoach 2009 (theo doi) -1_Book1_Hoan chinh KH 2012 Von ho tro co MT 7" xfId="13709" xr:uid="{00000000-0005-0000-0000-000032240000}"/>
    <cellStyle name="1_Danh sach gui BC thuc hien KH2009_Ke hoach 2009 (theo doi) -1_Book1_Hoan chinh KH 2012 Von ho tro co MT 7 2" xfId="13710" xr:uid="{00000000-0005-0000-0000-000033240000}"/>
    <cellStyle name="1_Danh sach gui BC thuc hien KH2009_Ke hoach 2009 (theo doi) -1_Book1_Hoan chinh KH 2012 Von ho tro co MT 7 3" xfId="13711" xr:uid="{00000000-0005-0000-0000-000034240000}"/>
    <cellStyle name="1_Danh sach gui BC thuc hien KH2009_Ke hoach 2009 (theo doi) -1_Book1_Hoan chinh KH 2012 Von ho tro co MT 7 4" xfId="13712" xr:uid="{00000000-0005-0000-0000-000035240000}"/>
    <cellStyle name="1_Danh sach gui BC thuc hien KH2009_Ke hoach 2009 (theo doi) -1_Book1_Hoan chinh KH 2012 Von ho tro co MT 8" xfId="13713" xr:uid="{00000000-0005-0000-0000-000036240000}"/>
    <cellStyle name="1_Danh sach gui BC thuc hien KH2009_Ke hoach 2009 (theo doi) -1_Book1_Hoan chinh KH 2012 Von ho tro co MT 8 2" xfId="13714" xr:uid="{00000000-0005-0000-0000-000037240000}"/>
    <cellStyle name="1_Danh sach gui BC thuc hien KH2009_Ke hoach 2009 (theo doi) -1_Book1_Hoan chinh KH 2012 Von ho tro co MT 8 3" xfId="13715" xr:uid="{00000000-0005-0000-0000-000038240000}"/>
    <cellStyle name="1_Danh sach gui BC thuc hien KH2009_Ke hoach 2009 (theo doi) -1_Book1_Hoan chinh KH 2012 Von ho tro co MT 8 4" xfId="13716" xr:uid="{00000000-0005-0000-0000-000039240000}"/>
    <cellStyle name="1_Danh sach gui BC thuc hien KH2009_Ke hoach 2009 (theo doi) -1_Book1_Hoan chinh KH 2012 Von ho tro co MT 9" xfId="13717" xr:uid="{00000000-0005-0000-0000-00003A240000}"/>
    <cellStyle name="1_Danh sach gui BC thuc hien KH2009_Ke hoach 2009 (theo doi) -1_Book1_Hoan chinh KH 2012 Von ho tro co MT 9 2" xfId="13718" xr:uid="{00000000-0005-0000-0000-00003B240000}"/>
    <cellStyle name="1_Danh sach gui BC thuc hien KH2009_Ke hoach 2009 (theo doi) -1_Book1_Hoan chinh KH 2012 Von ho tro co MT 9 3" xfId="13719" xr:uid="{00000000-0005-0000-0000-00003C240000}"/>
    <cellStyle name="1_Danh sach gui BC thuc hien KH2009_Ke hoach 2009 (theo doi) -1_Book1_Hoan chinh KH 2012 Von ho tro co MT 9 4" xfId="13720" xr:uid="{00000000-0005-0000-0000-00003D240000}"/>
    <cellStyle name="1_Danh sach gui BC thuc hien KH2009_Ke hoach 2009 (theo doi) -1_Book1_Hoan chinh KH 2012 Von ho tro co MT_Bao cao giai ngan quy I" xfId="13721" xr:uid="{00000000-0005-0000-0000-00003E240000}"/>
    <cellStyle name="1_Danh sach gui BC thuc hien KH2009_Ke hoach 2009 (theo doi) -1_Book1_Hoan chinh KH 2012 Von ho tro co MT_Bao cao giai ngan quy I 2" xfId="13722" xr:uid="{00000000-0005-0000-0000-00003F240000}"/>
    <cellStyle name="1_Danh sach gui BC thuc hien KH2009_Ke hoach 2009 (theo doi) -1_Book1_Hoan chinh KH 2012 Von ho tro co MT_Bao cao giai ngan quy I 2 2" xfId="13723" xr:uid="{00000000-0005-0000-0000-000040240000}"/>
    <cellStyle name="1_Danh sach gui BC thuc hien KH2009_Ke hoach 2009 (theo doi) -1_Book1_Hoan chinh KH 2012 Von ho tro co MT_Bao cao giai ngan quy I 2 3" xfId="13724" xr:uid="{00000000-0005-0000-0000-000041240000}"/>
    <cellStyle name="1_Danh sach gui BC thuc hien KH2009_Ke hoach 2009 (theo doi) -1_Book1_Hoan chinh KH 2012 Von ho tro co MT_Bao cao giai ngan quy I 2 4" xfId="13725" xr:uid="{00000000-0005-0000-0000-000042240000}"/>
    <cellStyle name="1_Danh sach gui BC thuc hien KH2009_Ke hoach 2009 (theo doi) -1_Book1_Hoan chinh KH 2012 Von ho tro co MT_Bao cao giai ngan quy I 3" xfId="13726" xr:uid="{00000000-0005-0000-0000-000043240000}"/>
    <cellStyle name="1_Danh sach gui BC thuc hien KH2009_Ke hoach 2009 (theo doi) -1_Book1_Hoan chinh KH 2012 Von ho tro co MT_Bao cao giai ngan quy I 3 2" xfId="13727" xr:uid="{00000000-0005-0000-0000-000044240000}"/>
    <cellStyle name="1_Danh sach gui BC thuc hien KH2009_Ke hoach 2009 (theo doi) -1_Book1_Hoan chinh KH 2012 Von ho tro co MT_Bao cao giai ngan quy I 3 3" xfId="13728" xr:uid="{00000000-0005-0000-0000-000045240000}"/>
    <cellStyle name="1_Danh sach gui BC thuc hien KH2009_Ke hoach 2009 (theo doi) -1_Book1_Hoan chinh KH 2012 Von ho tro co MT_Bao cao giai ngan quy I 3 4" xfId="13729" xr:uid="{00000000-0005-0000-0000-000046240000}"/>
    <cellStyle name="1_Danh sach gui BC thuc hien KH2009_Ke hoach 2009 (theo doi) -1_Book1_Hoan chinh KH 2012 Von ho tro co MT_Bao cao giai ngan quy I 4" xfId="13730" xr:uid="{00000000-0005-0000-0000-000047240000}"/>
    <cellStyle name="1_Danh sach gui BC thuc hien KH2009_Ke hoach 2009 (theo doi) -1_Book1_Hoan chinh KH 2012 Von ho tro co MT_Bao cao giai ngan quy I 5" xfId="13731" xr:uid="{00000000-0005-0000-0000-000048240000}"/>
    <cellStyle name="1_Danh sach gui BC thuc hien KH2009_Ke hoach 2009 (theo doi) -1_Book1_Hoan chinh KH 2012 Von ho tro co MT_Bao cao giai ngan quy I 6" xfId="13732" xr:uid="{00000000-0005-0000-0000-000049240000}"/>
    <cellStyle name="1_Danh sach gui BC thuc hien KH2009_Ke hoach 2009 (theo doi) -1_Book1_Hoan chinh KH 2012 Von ho tro co MT_BC von DTPT 6 thang 2012" xfId="13733" xr:uid="{00000000-0005-0000-0000-00004A240000}"/>
    <cellStyle name="1_Danh sach gui BC thuc hien KH2009_Ke hoach 2009 (theo doi) -1_Book1_Hoan chinh KH 2012 Von ho tro co MT_BC von DTPT 6 thang 2012 2" xfId="13734" xr:uid="{00000000-0005-0000-0000-00004B240000}"/>
    <cellStyle name="1_Danh sach gui BC thuc hien KH2009_Ke hoach 2009 (theo doi) -1_Book1_Hoan chinh KH 2012 Von ho tro co MT_BC von DTPT 6 thang 2012 2 2" xfId="13735" xr:uid="{00000000-0005-0000-0000-00004C240000}"/>
    <cellStyle name="1_Danh sach gui BC thuc hien KH2009_Ke hoach 2009 (theo doi) -1_Book1_Hoan chinh KH 2012 Von ho tro co MT_BC von DTPT 6 thang 2012 2 3" xfId="13736" xr:uid="{00000000-0005-0000-0000-00004D240000}"/>
    <cellStyle name="1_Danh sach gui BC thuc hien KH2009_Ke hoach 2009 (theo doi) -1_Book1_Hoan chinh KH 2012 Von ho tro co MT_BC von DTPT 6 thang 2012 2 4" xfId="13737" xr:uid="{00000000-0005-0000-0000-00004E240000}"/>
    <cellStyle name="1_Danh sach gui BC thuc hien KH2009_Ke hoach 2009 (theo doi) -1_Book1_Hoan chinh KH 2012 Von ho tro co MT_BC von DTPT 6 thang 2012 3" xfId="13738" xr:uid="{00000000-0005-0000-0000-00004F240000}"/>
    <cellStyle name="1_Danh sach gui BC thuc hien KH2009_Ke hoach 2009 (theo doi) -1_Book1_Hoan chinh KH 2012 Von ho tro co MT_BC von DTPT 6 thang 2012 3 2" xfId="13739" xr:uid="{00000000-0005-0000-0000-000050240000}"/>
    <cellStyle name="1_Danh sach gui BC thuc hien KH2009_Ke hoach 2009 (theo doi) -1_Book1_Hoan chinh KH 2012 Von ho tro co MT_BC von DTPT 6 thang 2012 3 3" xfId="13740" xr:uid="{00000000-0005-0000-0000-000051240000}"/>
    <cellStyle name="1_Danh sach gui BC thuc hien KH2009_Ke hoach 2009 (theo doi) -1_Book1_Hoan chinh KH 2012 Von ho tro co MT_BC von DTPT 6 thang 2012 3 4" xfId="13741" xr:uid="{00000000-0005-0000-0000-000052240000}"/>
    <cellStyle name="1_Danh sach gui BC thuc hien KH2009_Ke hoach 2009 (theo doi) -1_Book1_Hoan chinh KH 2012 Von ho tro co MT_BC von DTPT 6 thang 2012 4" xfId="13742" xr:uid="{00000000-0005-0000-0000-000053240000}"/>
    <cellStyle name="1_Danh sach gui BC thuc hien KH2009_Ke hoach 2009 (theo doi) -1_Book1_Hoan chinh KH 2012 Von ho tro co MT_BC von DTPT 6 thang 2012 5" xfId="13743" xr:uid="{00000000-0005-0000-0000-000054240000}"/>
    <cellStyle name="1_Danh sach gui BC thuc hien KH2009_Ke hoach 2009 (theo doi) -1_Book1_Hoan chinh KH 2012 Von ho tro co MT_BC von DTPT 6 thang 2012 6" xfId="13744" xr:uid="{00000000-0005-0000-0000-000055240000}"/>
    <cellStyle name="1_Danh sach gui BC thuc hien KH2009_Ke hoach 2009 (theo doi) -1_Book1_Hoan chinh KH 2012 Von ho tro co MT_Bieu du thao QD von ho tro co MT" xfId="13745" xr:uid="{00000000-0005-0000-0000-000056240000}"/>
    <cellStyle name="1_Danh sach gui BC thuc hien KH2009_Ke hoach 2009 (theo doi) -1_Book1_Hoan chinh KH 2012 Von ho tro co MT_Bieu du thao QD von ho tro co MT 2" xfId="13746" xr:uid="{00000000-0005-0000-0000-000057240000}"/>
    <cellStyle name="1_Danh sach gui BC thuc hien KH2009_Ke hoach 2009 (theo doi) -1_Book1_Hoan chinh KH 2012 Von ho tro co MT_Bieu du thao QD von ho tro co MT 2 2" xfId="13747" xr:uid="{00000000-0005-0000-0000-000058240000}"/>
    <cellStyle name="1_Danh sach gui BC thuc hien KH2009_Ke hoach 2009 (theo doi) -1_Book1_Hoan chinh KH 2012 Von ho tro co MT_Bieu du thao QD von ho tro co MT 2 3" xfId="13748" xr:uid="{00000000-0005-0000-0000-000059240000}"/>
    <cellStyle name="1_Danh sach gui BC thuc hien KH2009_Ke hoach 2009 (theo doi) -1_Book1_Hoan chinh KH 2012 Von ho tro co MT_Bieu du thao QD von ho tro co MT 2 4" xfId="13749" xr:uid="{00000000-0005-0000-0000-00005A240000}"/>
    <cellStyle name="1_Danh sach gui BC thuc hien KH2009_Ke hoach 2009 (theo doi) -1_Book1_Hoan chinh KH 2012 Von ho tro co MT_Bieu du thao QD von ho tro co MT 3" xfId="13750" xr:uid="{00000000-0005-0000-0000-00005B240000}"/>
    <cellStyle name="1_Danh sach gui BC thuc hien KH2009_Ke hoach 2009 (theo doi) -1_Book1_Hoan chinh KH 2012 Von ho tro co MT_Bieu du thao QD von ho tro co MT 3 2" xfId="13751" xr:uid="{00000000-0005-0000-0000-00005C240000}"/>
    <cellStyle name="1_Danh sach gui BC thuc hien KH2009_Ke hoach 2009 (theo doi) -1_Book1_Hoan chinh KH 2012 Von ho tro co MT_Bieu du thao QD von ho tro co MT 3 3" xfId="13752" xr:uid="{00000000-0005-0000-0000-00005D240000}"/>
    <cellStyle name="1_Danh sach gui BC thuc hien KH2009_Ke hoach 2009 (theo doi) -1_Book1_Hoan chinh KH 2012 Von ho tro co MT_Bieu du thao QD von ho tro co MT 3 4" xfId="13753" xr:uid="{00000000-0005-0000-0000-00005E240000}"/>
    <cellStyle name="1_Danh sach gui BC thuc hien KH2009_Ke hoach 2009 (theo doi) -1_Book1_Hoan chinh KH 2012 Von ho tro co MT_Bieu du thao QD von ho tro co MT 4" xfId="13754" xr:uid="{00000000-0005-0000-0000-00005F240000}"/>
    <cellStyle name="1_Danh sach gui BC thuc hien KH2009_Ke hoach 2009 (theo doi) -1_Book1_Hoan chinh KH 2012 Von ho tro co MT_Bieu du thao QD von ho tro co MT 5" xfId="13755" xr:uid="{00000000-0005-0000-0000-000060240000}"/>
    <cellStyle name="1_Danh sach gui BC thuc hien KH2009_Ke hoach 2009 (theo doi) -1_Book1_Hoan chinh KH 2012 Von ho tro co MT_Bieu du thao QD von ho tro co MT 6" xfId="13756" xr:uid="{00000000-0005-0000-0000-000061240000}"/>
    <cellStyle name="1_Danh sach gui BC thuc hien KH2009_Ke hoach 2009 (theo doi) -1_Book1_Hoan chinh KH 2012 Von ho tro co MT_Ke hoach 2012 theo doi (giai ngan 30.6.12)" xfId="13757" xr:uid="{00000000-0005-0000-0000-000062240000}"/>
    <cellStyle name="1_Danh sach gui BC thuc hien KH2009_Ke hoach 2009 (theo doi) -1_Book1_Hoan chinh KH 2012 Von ho tro co MT_Ke hoach 2012 theo doi (giai ngan 30.6.12) 2" xfId="13758" xr:uid="{00000000-0005-0000-0000-000063240000}"/>
    <cellStyle name="1_Danh sach gui BC thuc hien KH2009_Ke hoach 2009 (theo doi) -1_Book1_Hoan chinh KH 2012 Von ho tro co MT_Ke hoach 2012 theo doi (giai ngan 30.6.12) 2 2" xfId="13759" xr:uid="{00000000-0005-0000-0000-000064240000}"/>
    <cellStyle name="1_Danh sach gui BC thuc hien KH2009_Ke hoach 2009 (theo doi) -1_Book1_Hoan chinh KH 2012 Von ho tro co MT_Ke hoach 2012 theo doi (giai ngan 30.6.12) 2 3" xfId="13760" xr:uid="{00000000-0005-0000-0000-000065240000}"/>
    <cellStyle name="1_Danh sach gui BC thuc hien KH2009_Ke hoach 2009 (theo doi) -1_Book1_Hoan chinh KH 2012 Von ho tro co MT_Ke hoach 2012 theo doi (giai ngan 30.6.12) 2 4" xfId="13761" xr:uid="{00000000-0005-0000-0000-000066240000}"/>
    <cellStyle name="1_Danh sach gui BC thuc hien KH2009_Ke hoach 2009 (theo doi) -1_Book1_Hoan chinh KH 2012 Von ho tro co MT_Ke hoach 2012 theo doi (giai ngan 30.6.12) 3" xfId="13762" xr:uid="{00000000-0005-0000-0000-000067240000}"/>
    <cellStyle name="1_Danh sach gui BC thuc hien KH2009_Ke hoach 2009 (theo doi) -1_Book1_Hoan chinh KH 2012 Von ho tro co MT_Ke hoach 2012 theo doi (giai ngan 30.6.12) 3 2" xfId="13763" xr:uid="{00000000-0005-0000-0000-000068240000}"/>
    <cellStyle name="1_Danh sach gui BC thuc hien KH2009_Ke hoach 2009 (theo doi) -1_Book1_Hoan chinh KH 2012 Von ho tro co MT_Ke hoach 2012 theo doi (giai ngan 30.6.12) 3 3" xfId="13764" xr:uid="{00000000-0005-0000-0000-000069240000}"/>
    <cellStyle name="1_Danh sach gui BC thuc hien KH2009_Ke hoach 2009 (theo doi) -1_Book1_Hoan chinh KH 2012 Von ho tro co MT_Ke hoach 2012 theo doi (giai ngan 30.6.12) 3 4" xfId="13765" xr:uid="{00000000-0005-0000-0000-00006A240000}"/>
    <cellStyle name="1_Danh sach gui BC thuc hien KH2009_Ke hoach 2009 (theo doi) -1_Book1_Hoan chinh KH 2012 Von ho tro co MT_Ke hoach 2012 theo doi (giai ngan 30.6.12) 4" xfId="13766" xr:uid="{00000000-0005-0000-0000-00006B240000}"/>
    <cellStyle name="1_Danh sach gui BC thuc hien KH2009_Ke hoach 2009 (theo doi) -1_Book1_Hoan chinh KH 2012 Von ho tro co MT_Ke hoach 2012 theo doi (giai ngan 30.6.12) 5" xfId="13767" xr:uid="{00000000-0005-0000-0000-00006C240000}"/>
    <cellStyle name="1_Danh sach gui BC thuc hien KH2009_Ke hoach 2009 (theo doi) -1_Book1_Hoan chinh KH 2012 Von ho tro co MT_Ke hoach 2012 theo doi (giai ngan 30.6.12) 6" xfId="13768" xr:uid="{00000000-0005-0000-0000-00006D240000}"/>
    <cellStyle name="1_Danh sach gui BC thuc hien KH2009_Ke hoach 2009 (theo doi) -1_Book1_Ke hoach 2012 (theo doi)" xfId="13769" xr:uid="{00000000-0005-0000-0000-00006E240000}"/>
    <cellStyle name="1_Danh sach gui BC thuc hien KH2009_Ke hoach 2009 (theo doi) -1_Book1_Ke hoach 2012 (theo doi) 2" xfId="13770" xr:uid="{00000000-0005-0000-0000-00006F240000}"/>
    <cellStyle name="1_Danh sach gui BC thuc hien KH2009_Ke hoach 2009 (theo doi) -1_Book1_Ke hoach 2012 (theo doi) 2 2" xfId="13771" xr:uid="{00000000-0005-0000-0000-000070240000}"/>
    <cellStyle name="1_Danh sach gui BC thuc hien KH2009_Ke hoach 2009 (theo doi) -1_Book1_Ke hoach 2012 (theo doi) 2 3" xfId="13772" xr:uid="{00000000-0005-0000-0000-000071240000}"/>
    <cellStyle name="1_Danh sach gui BC thuc hien KH2009_Ke hoach 2009 (theo doi) -1_Book1_Ke hoach 2012 (theo doi) 2 4" xfId="13773" xr:uid="{00000000-0005-0000-0000-000072240000}"/>
    <cellStyle name="1_Danh sach gui BC thuc hien KH2009_Ke hoach 2009 (theo doi) -1_Book1_Ke hoach 2012 (theo doi) 3" xfId="13774" xr:uid="{00000000-0005-0000-0000-000073240000}"/>
    <cellStyle name="1_Danh sach gui BC thuc hien KH2009_Ke hoach 2009 (theo doi) -1_Book1_Ke hoach 2012 (theo doi) 3 2" xfId="13775" xr:uid="{00000000-0005-0000-0000-000074240000}"/>
    <cellStyle name="1_Danh sach gui BC thuc hien KH2009_Ke hoach 2009 (theo doi) -1_Book1_Ke hoach 2012 (theo doi) 3 3" xfId="13776" xr:uid="{00000000-0005-0000-0000-000075240000}"/>
    <cellStyle name="1_Danh sach gui BC thuc hien KH2009_Ke hoach 2009 (theo doi) -1_Book1_Ke hoach 2012 (theo doi) 3 4" xfId="13777" xr:uid="{00000000-0005-0000-0000-000076240000}"/>
    <cellStyle name="1_Danh sach gui BC thuc hien KH2009_Ke hoach 2009 (theo doi) -1_Book1_Ke hoach 2012 (theo doi) 4" xfId="13778" xr:uid="{00000000-0005-0000-0000-000077240000}"/>
    <cellStyle name="1_Danh sach gui BC thuc hien KH2009_Ke hoach 2009 (theo doi) -1_Book1_Ke hoach 2012 (theo doi) 5" xfId="13779" xr:uid="{00000000-0005-0000-0000-000078240000}"/>
    <cellStyle name="1_Danh sach gui BC thuc hien KH2009_Ke hoach 2009 (theo doi) -1_Book1_Ke hoach 2012 (theo doi) 6" xfId="13780" xr:uid="{00000000-0005-0000-0000-000079240000}"/>
    <cellStyle name="1_Danh sach gui BC thuc hien KH2009_Ke hoach 2009 (theo doi) -1_Book1_Ke hoach 2012 theo doi (giai ngan 30.6.12)" xfId="13781" xr:uid="{00000000-0005-0000-0000-00007A240000}"/>
    <cellStyle name="1_Danh sach gui BC thuc hien KH2009_Ke hoach 2009 (theo doi) -1_Book1_Ke hoach 2012 theo doi (giai ngan 30.6.12) 2" xfId="13782" xr:uid="{00000000-0005-0000-0000-00007B240000}"/>
    <cellStyle name="1_Danh sach gui BC thuc hien KH2009_Ke hoach 2009 (theo doi) -1_Book1_Ke hoach 2012 theo doi (giai ngan 30.6.12) 2 2" xfId="13783" xr:uid="{00000000-0005-0000-0000-00007C240000}"/>
    <cellStyle name="1_Danh sach gui BC thuc hien KH2009_Ke hoach 2009 (theo doi) -1_Book1_Ke hoach 2012 theo doi (giai ngan 30.6.12) 2 3" xfId="13784" xr:uid="{00000000-0005-0000-0000-00007D240000}"/>
    <cellStyle name="1_Danh sach gui BC thuc hien KH2009_Ke hoach 2009 (theo doi) -1_Book1_Ke hoach 2012 theo doi (giai ngan 30.6.12) 2 4" xfId="13785" xr:uid="{00000000-0005-0000-0000-00007E240000}"/>
    <cellStyle name="1_Danh sach gui BC thuc hien KH2009_Ke hoach 2009 (theo doi) -1_Book1_Ke hoach 2012 theo doi (giai ngan 30.6.12) 3" xfId="13786" xr:uid="{00000000-0005-0000-0000-00007F240000}"/>
    <cellStyle name="1_Danh sach gui BC thuc hien KH2009_Ke hoach 2009 (theo doi) -1_Book1_Ke hoach 2012 theo doi (giai ngan 30.6.12) 3 2" xfId="13787" xr:uid="{00000000-0005-0000-0000-000080240000}"/>
    <cellStyle name="1_Danh sach gui BC thuc hien KH2009_Ke hoach 2009 (theo doi) -1_Book1_Ke hoach 2012 theo doi (giai ngan 30.6.12) 3 3" xfId="13788" xr:uid="{00000000-0005-0000-0000-000081240000}"/>
    <cellStyle name="1_Danh sach gui BC thuc hien KH2009_Ke hoach 2009 (theo doi) -1_Book1_Ke hoach 2012 theo doi (giai ngan 30.6.12) 3 4" xfId="13789" xr:uid="{00000000-0005-0000-0000-000082240000}"/>
    <cellStyle name="1_Danh sach gui BC thuc hien KH2009_Ke hoach 2009 (theo doi) -1_Book1_Ke hoach 2012 theo doi (giai ngan 30.6.12) 4" xfId="13790" xr:uid="{00000000-0005-0000-0000-000083240000}"/>
    <cellStyle name="1_Danh sach gui BC thuc hien KH2009_Ke hoach 2009 (theo doi) -1_Book1_Ke hoach 2012 theo doi (giai ngan 30.6.12) 5" xfId="13791" xr:uid="{00000000-0005-0000-0000-000084240000}"/>
    <cellStyle name="1_Danh sach gui BC thuc hien KH2009_Ke hoach 2009 (theo doi) -1_Book1_Ke hoach 2012 theo doi (giai ngan 30.6.12) 6" xfId="13792" xr:uid="{00000000-0005-0000-0000-000085240000}"/>
    <cellStyle name="1_Danh sach gui BC thuc hien KH2009_Ke hoach 2009 (theo doi) -1_Dang ky phan khai von ODA (gui Bo)" xfId="13793" xr:uid="{00000000-0005-0000-0000-000086240000}"/>
    <cellStyle name="1_Danh sach gui BC thuc hien KH2009_Ke hoach 2009 (theo doi) -1_Dang ky phan khai von ODA (gui Bo) 2" xfId="13794" xr:uid="{00000000-0005-0000-0000-000087240000}"/>
    <cellStyle name="1_Danh sach gui BC thuc hien KH2009_Ke hoach 2009 (theo doi) -1_Dang ky phan khai von ODA (gui Bo) 2 2" xfId="13795" xr:uid="{00000000-0005-0000-0000-000088240000}"/>
    <cellStyle name="1_Danh sach gui BC thuc hien KH2009_Ke hoach 2009 (theo doi) -1_Dang ky phan khai von ODA (gui Bo) 2 3" xfId="13796" xr:uid="{00000000-0005-0000-0000-000089240000}"/>
    <cellStyle name="1_Danh sach gui BC thuc hien KH2009_Ke hoach 2009 (theo doi) -1_Dang ky phan khai von ODA (gui Bo) 2 4" xfId="13797" xr:uid="{00000000-0005-0000-0000-00008A240000}"/>
    <cellStyle name="1_Danh sach gui BC thuc hien KH2009_Ke hoach 2009 (theo doi) -1_Dang ky phan khai von ODA (gui Bo) 3" xfId="13798" xr:uid="{00000000-0005-0000-0000-00008B240000}"/>
    <cellStyle name="1_Danh sach gui BC thuc hien KH2009_Ke hoach 2009 (theo doi) -1_Dang ky phan khai von ODA (gui Bo) 4" xfId="13799" xr:uid="{00000000-0005-0000-0000-00008C240000}"/>
    <cellStyle name="1_Danh sach gui BC thuc hien KH2009_Ke hoach 2009 (theo doi) -1_Dang ky phan khai von ODA (gui Bo) 5" xfId="13800" xr:uid="{00000000-0005-0000-0000-00008D240000}"/>
    <cellStyle name="1_Danh sach gui BC thuc hien KH2009_Ke hoach 2009 (theo doi) -1_Dang ky phan khai von ODA (gui Bo)_BC von DTPT 6 thang 2012" xfId="13801" xr:uid="{00000000-0005-0000-0000-00008E240000}"/>
    <cellStyle name="1_Danh sach gui BC thuc hien KH2009_Ke hoach 2009 (theo doi) -1_Dang ky phan khai von ODA (gui Bo)_BC von DTPT 6 thang 2012 2" xfId="13802" xr:uid="{00000000-0005-0000-0000-00008F240000}"/>
    <cellStyle name="1_Danh sach gui BC thuc hien KH2009_Ke hoach 2009 (theo doi) -1_Dang ky phan khai von ODA (gui Bo)_BC von DTPT 6 thang 2012 2 2" xfId="13803" xr:uid="{00000000-0005-0000-0000-000090240000}"/>
    <cellStyle name="1_Danh sach gui BC thuc hien KH2009_Ke hoach 2009 (theo doi) -1_Dang ky phan khai von ODA (gui Bo)_BC von DTPT 6 thang 2012 2 3" xfId="13804" xr:uid="{00000000-0005-0000-0000-000091240000}"/>
    <cellStyle name="1_Danh sach gui BC thuc hien KH2009_Ke hoach 2009 (theo doi) -1_Dang ky phan khai von ODA (gui Bo)_BC von DTPT 6 thang 2012 2 4" xfId="13805" xr:uid="{00000000-0005-0000-0000-000092240000}"/>
    <cellStyle name="1_Danh sach gui BC thuc hien KH2009_Ke hoach 2009 (theo doi) -1_Dang ky phan khai von ODA (gui Bo)_BC von DTPT 6 thang 2012 3" xfId="13806" xr:uid="{00000000-0005-0000-0000-000093240000}"/>
    <cellStyle name="1_Danh sach gui BC thuc hien KH2009_Ke hoach 2009 (theo doi) -1_Dang ky phan khai von ODA (gui Bo)_BC von DTPT 6 thang 2012 4" xfId="13807" xr:uid="{00000000-0005-0000-0000-000094240000}"/>
    <cellStyle name="1_Danh sach gui BC thuc hien KH2009_Ke hoach 2009 (theo doi) -1_Dang ky phan khai von ODA (gui Bo)_BC von DTPT 6 thang 2012 5" xfId="13808" xr:uid="{00000000-0005-0000-0000-000095240000}"/>
    <cellStyle name="1_Danh sach gui BC thuc hien KH2009_Ke hoach 2009 (theo doi) -1_Dang ky phan khai von ODA (gui Bo)_Bieu du thao QD von ho tro co MT" xfId="13809" xr:uid="{00000000-0005-0000-0000-000096240000}"/>
    <cellStyle name="1_Danh sach gui BC thuc hien KH2009_Ke hoach 2009 (theo doi) -1_Dang ky phan khai von ODA (gui Bo)_Bieu du thao QD von ho tro co MT 2" xfId="13810" xr:uid="{00000000-0005-0000-0000-000097240000}"/>
    <cellStyle name="1_Danh sach gui BC thuc hien KH2009_Ke hoach 2009 (theo doi) -1_Dang ky phan khai von ODA (gui Bo)_Bieu du thao QD von ho tro co MT 2 2" xfId="13811" xr:uid="{00000000-0005-0000-0000-000098240000}"/>
    <cellStyle name="1_Danh sach gui BC thuc hien KH2009_Ke hoach 2009 (theo doi) -1_Dang ky phan khai von ODA (gui Bo)_Bieu du thao QD von ho tro co MT 2 3" xfId="13812" xr:uid="{00000000-0005-0000-0000-000099240000}"/>
    <cellStyle name="1_Danh sach gui BC thuc hien KH2009_Ke hoach 2009 (theo doi) -1_Dang ky phan khai von ODA (gui Bo)_Bieu du thao QD von ho tro co MT 2 4" xfId="13813" xr:uid="{00000000-0005-0000-0000-00009A240000}"/>
    <cellStyle name="1_Danh sach gui BC thuc hien KH2009_Ke hoach 2009 (theo doi) -1_Dang ky phan khai von ODA (gui Bo)_Bieu du thao QD von ho tro co MT 3" xfId="13814" xr:uid="{00000000-0005-0000-0000-00009B240000}"/>
    <cellStyle name="1_Danh sach gui BC thuc hien KH2009_Ke hoach 2009 (theo doi) -1_Dang ky phan khai von ODA (gui Bo)_Bieu du thao QD von ho tro co MT 4" xfId="13815" xr:uid="{00000000-0005-0000-0000-00009C240000}"/>
    <cellStyle name="1_Danh sach gui BC thuc hien KH2009_Ke hoach 2009 (theo doi) -1_Dang ky phan khai von ODA (gui Bo)_Bieu du thao QD von ho tro co MT 5" xfId="13816" xr:uid="{00000000-0005-0000-0000-00009D240000}"/>
    <cellStyle name="1_Danh sach gui BC thuc hien KH2009_Ke hoach 2009 (theo doi) -1_Dang ky phan khai von ODA (gui Bo)_Ke hoach 2012 theo doi (giai ngan 30.6.12)" xfId="13817" xr:uid="{00000000-0005-0000-0000-00009E240000}"/>
    <cellStyle name="1_Danh sach gui BC thuc hien KH2009_Ke hoach 2009 (theo doi) -1_Dang ky phan khai von ODA (gui Bo)_Ke hoach 2012 theo doi (giai ngan 30.6.12) 2" xfId="13818" xr:uid="{00000000-0005-0000-0000-00009F240000}"/>
    <cellStyle name="1_Danh sach gui BC thuc hien KH2009_Ke hoach 2009 (theo doi) -1_Dang ky phan khai von ODA (gui Bo)_Ke hoach 2012 theo doi (giai ngan 30.6.12) 2 2" xfId="13819" xr:uid="{00000000-0005-0000-0000-0000A0240000}"/>
    <cellStyle name="1_Danh sach gui BC thuc hien KH2009_Ke hoach 2009 (theo doi) -1_Dang ky phan khai von ODA (gui Bo)_Ke hoach 2012 theo doi (giai ngan 30.6.12) 2 3" xfId="13820" xr:uid="{00000000-0005-0000-0000-0000A1240000}"/>
    <cellStyle name="1_Danh sach gui BC thuc hien KH2009_Ke hoach 2009 (theo doi) -1_Dang ky phan khai von ODA (gui Bo)_Ke hoach 2012 theo doi (giai ngan 30.6.12) 2 4" xfId="13821" xr:uid="{00000000-0005-0000-0000-0000A2240000}"/>
    <cellStyle name="1_Danh sach gui BC thuc hien KH2009_Ke hoach 2009 (theo doi) -1_Dang ky phan khai von ODA (gui Bo)_Ke hoach 2012 theo doi (giai ngan 30.6.12) 3" xfId="13822" xr:uid="{00000000-0005-0000-0000-0000A3240000}"/>
    <cellStyle name="1_Danh sach gui BC thuc hien KH2009_Ke hoach 2009 (theo doi) -1_Dang ky phan khai von ODA (gui Bo)_Ke hoach 2012 theo doi (giai ngan 30.6.12) 4" xfId="13823" xr:uid="{00000000-0005-0000-0000-0000A4240000}"/>
    <cellStyle name="1_Danh sach gui BC thuc hien KH2009_Ke hoach 2009 (theo doi) -1_Dang ky phan khai von ODA (gui Bo)_Ke hoach 2012 theo doi (giai ngan 30.6.12) 5" xfId="13824" xr:uid="{00000000-0005-0000-0000-0000A5240000}"/>
    <cellStyle name="1_Danh sach gui BC thuc hien KH2009_Ke hoach 2009 (theo doi) -1_Ke hoach 2012 (theo doi)" xfId="13825" xr:uid="{00000000-0005-0000-0000-0000A6240000}"/>
    <cellStyle name="1_Danh sach gui BC thuc hien KH2009_Ke hoach 2009 (theo doi) -1_Ke hoach 2012 (theo doi) 2" xfId="13826" xr:uid="{00000000-0005-0000-0000-0000A7240000}"/>
    <cellStyle name="1_Danh sach gui BC thuc hien KH2009_Ke hoach 2009 (theo doi) -1_Ke hoach 2012 (theo doi) 2 2" xfId="13827" xr:uid="{00000000-0005-0000-0000-0000A8240000}"/>
    <cellStyle name="1_Danh sach gui BC thuc hien KH2009_Ke hoach 2009 (theo doi) -1_Ke hoach 2012 (theo doi) 2 3" xfId="13828" xr:uid="{00000000-0005-0000-0000-0000A9240000}"/>
    <cellStyle name="1_Danh sach gui BC thuc hien KH2009_Ke hoach 2009 (theo doi) -1_Ke hoach 2012 (theo doi) 2 4" xfId="13829" xr:uid="{00000000-0005-0000-0000-0000AA240000}"/>
    <cellStyle name="1_Danh sach gui BC thuc hien KH2009_Ke hoach 2009 (theo doi) -1_Ke hoach 2012 (theo doi) 3" xfId="13830" xr:uid="{00000000-0005-0000-0000-0000AB240000}"/>
    <cellStyle name="1_Danh sach gui BC thuc hien KH2009_Ke hoach 2009 (theo doi) -1_Ke hoach 2012 (theo doi) 4" xfId="13831" xr:uid="{00000000-0005-0000-0000-0000AC240000}"/>
    <cellStyle name="1_Danh sach gui BC thuc hien KH2009_Ke hoach 2009 (theo doi) -1_Ke hoach 2012 (theo doi) 5" xfId="13832" xr:uid="{00000000-0005-0000-0000-0000AD240000}"/>
    <cellStyle name="1_Danh sach gui BC thuc hien KH2009_Ke hoach 2009 (theo doi) -1_Ke hoach 2012 theo doi (giai ngan 30.6.12)" xfId="13833" xr:uid="{00000000-0005-0000-0000-0000AE240000}"/>
    <cellStyle name="1_Danh sach gui BC thuc hien KH2009_Ke hoach 2009 (theo doi) -1_Ke hoach 2012 theo doi (giai ngan 30.6.12) 2" xfId="13834" xr:uid="{00000000-0005-0000-0000-0000AF240000}"/>
    <cellStyle name="1_Danh sach gui BC thuc hien KH2009_Ke hoach 2009 (theo doi) -1_Ke hoach 2012 theo doi (giai ngan 30.6.12) 2 2" xfId="13835" xr:uid="{00000000-0005-0000-0000-0000B0240000}"/>
    <cellStyle name="1_Danh sach gui BC thuc hien KH2009_Ke hoach 2009 (theo doi) -1_Ke hoach 2012 theo doi (giai ngan 30.6.12) 2 3" xfId="13836" xr:uid="{00000000-0005-0000-0000-0000B1240000}"/>
    <cellStyle name="1_Danh sach gui BC thuc hien KH2009_Ke hoach 2009 (theo doi) -1_Ke hoach 2012 theo doi (giai ngan 30.6.12) 2 4" xfId="13837" xr:uid="{00000000-0005-0000-0000-0000B2240000}"/>
    <cellStyle name="1_Danh sach gui BC thuc hien KH2009_Ke hoach 2009 (theo doi) -1_Ke hoach 2012 theo doi (giai ngan 30.6.12) 3" xfId="13838" xr:uid="{00000000-0005-0000-0000-0000B3240000}"/>
    <cellStyle name="1_Danh sach gui BC thuc hien KH2009_Ke hoach 2009 (theo doi) -1_Ke hoach 2012 theo doi (giai ngan 30.6.12) 4" xfId="13839" xr:uid="{00000000-0005-0000-0000-0000B4240000}"/>
    <cellStyle name="1_Danh sach gui BC thuc hien KH2009_Ke hoach 2009 (theo doi) -1_Ke hoach 2012 theo doi (giai ngan 30.6.12) 5" xfId="13840" xr:uid="{00000000-0005-0000-0000-0000B5240000}"/>
    <cellStyle name="1_Danh sach gui BC thuc hien KH2009_Ke hoach 2009 (theo doi) -1_Tong hop theo doi von TPCP (BC)" xfId="13841" xr:uid="{00000000-0005-0000-0000-0000B6240000}"/>
    <cellStyle name="1_Danh sach gui BC thuc hien KH2009_Ke hoach 2009 (theo doi) -1_Tong hop theo doi von TPCP (BC) 2" xfId="13842" xr:uid="{00000000-0005-0000-0000-0000B7240000}"/>
    <cellStyle name="1_Danh sach gui BC thuc hien KH2009_Ke hoach 2009 (theo doi) -1_Tong hop theo doi von TPCP (BC) 2 2" xfId="13843" xr:uid="{00000000-0005-0000-0000-0000B8240000}"/>
    <cellStyle name="1_Danh sach gui BC thuc hien KH2009_Ke hoach 2009 (theo doi) -1_Tong hop theo doi von TPCP (BC) 2 3" xfId="13844" xr:uid="{00000000-0005-0000-0000-0000B9240000}"/>
    <cellStyle name="1_Danh sach gui BC thuc hien KH2009_Ke hoach 2009 (theo doi) -1_Tong hop theo doi von TPCP (BC) 2 4" xfId="13845" xr:uid="{00000000-0005-0000-0000-0000BA240000}"/>
    <cellStyle name="1_Danh sach gui BC thuc hien KH2009_Ke hoach 2009 (theo doi) -1_Tong hop theo doi von TPCP (BC) 3" xfId="13846" xr:uid="{00000000-0005-0000-0000-0000BB240000}"/>
    <cellStyle name="1_Danh sach gui BC thuc hien KH2009_Ke hoach 2009 (theo doi) -1_Tong hop theo doi von TPCP (BC) 4" xfId="13847" xr:uid="{00000000-0005-0000-0000-0000BC240000}"/>
    <cellStyle name="1_Danh sach gui BC thuc hien KH2009_Ke hoach 2009 (theo doi) -1_Tong hop theo doi von TPCP (BC) 5" xfId="13848" xr:uid="{00000000-0005-0000-0000-0000BD240000}"/>
    <cellStyle name="1_Danh sach gui BC thuc hien KH2009_Ke hoach 2009 (theo doi) -1_Tong hop theo doi von TPCP (BC)_BC von DTPT 6 thang 2012" xfId="13849" xr:uid="{00000000-0005-0000-0000-0000BE240000}"/>
    <cellStyle name="1_Danh sach gui BC thuc hien KH2009_Ke hoach 2009 (theo doi) -1_Tong hop theo doi von TPCP (BC)_BC von DTPT 6 thang 2012 2" xfId="13850" xr:uid="{00000000-0005-0000-0000-0000BF240000}"/>
    <cellStyle name="1_Danh sach gui BC thuc hien KH2009_Ke hoach 2009 (theo doi) -1_Tong hop theo doi von TPCP (BC)_BC von DTPT 6 thang 2012 2 2" xfId="13851" xr:uid="{00000000-0005-0000-0000-0000C0240000}"/>
    <cellStyle name="1_Danh sach gui BC thuc hien KH2009_Ke hoach 2009 (theo doi) -1_Tong hop theo doi von TPCP (BC)_BC von DTPT 6 thang 2012 2 3" xfId="13852" xr:uid="{00000000-0005-0000-0000-0000C1240000}"/>
    <cellStyle name="1_Danh sach gui BC thuc hien KH2009_Ke hoach 2009 (theo doi) -1_Tong hop theo doi von TPCP (BC)_BC von DTPT 6 thang 2012 2 4" xfId="13853" xr:uid="{00000000-0005-0000-0000-0000C2240000}"/>
    <cellStyle name="1_Danh sach gui BC thuc hien KH2009_Ke hoach 2009 (theo doi) -1_Tong hop theo doi von TPCP (BC)_BC von DTPT 6 thang 2012 3" xfId="13854" xr:uid="{00000000-0005-0000-0000-0000C3240000}"/>
    <cellStyle name="1_Danh sach gui BC thuc hien KH2009_Ke hoach 2009 (theo doi) -1_Tong hop theo doi von TPCP (BC)_BC von DTPT 6 thang 2012 4" xfId="13855" xr:uid="{00000000-0005-0000-0000-0000C4240000}"/>
    <cellStyle name="1_Danh sach gui BC thuc hien KH2009_Ke hoach 2009 (theo doi) -1_Tong hop theo doi von TPCP (BC)_BC von DTPT 6 thang 2012 5" xfId="13856" xr:uid="{00000000-0005-0000-0000-0000C5240000}"/>
    <cellStyle name="1_Danh sach gui BC thuc hien KH2009_Ke hoach 2009 (theo doi) -1_Tong hop theo doi von TPCP (BC)_Bieu du thao QD von ho tro co MT" xfId="13857" xr:uid="{00000000-0005-0000-0000-0000C6240000}"/>
    <cellStyle name="1_Danh sach gui BC thuc hien KH2009_Ke hoach 2009 (theo doi) -1_Tong hop theo doi von TPCP (BC)_Bieu du thao QD von ho tro co MT 2" xfId="13858" xr:uid="{00000000-0005-0000-0000-0000C7240000}"/>
    <cellStyle name="1_Danh sach gui BC thuc hien KH2009_Ke hoach 2009 (theo doi) -1_Tong hop theo doi von TPCP (BC)_Bieu du thao QD von ho tro co MT 2 2" xfId="13859" xr:uid="{00000000-0005-0000-0000-0000C8240000}"/>
    <cellStyle name="1_Danh sach gui BC thuc hien KH2009_Ke hoach 2009 (theo doi) -1_Tong hop theo doi von TPCP (BC)_Bieu du thao QD von ho tro co MT 2 3" xfId="13860" xr:uid="{00000000-0005-0000-0000-0000C9240000}"/>
    <cellStyle name="1_Danh sach gui BC thuc hien KH2009_Ke hoach 2009 (theo doi) -1_Tong hop theo doi von TPCP (BC)_Bieu du thao QD von ho tro co MT 2 4" xfId="13861" xr:uid="{00000000-0005-0000-0000-0000CA240000}"/>
    <cellStyle name="1_Danh sach gui BC thuc hien KH2009_Ke hoach 2009 (theo doi) -1_Tong hop theo doi von TPCP (BC)_Bieu du thao QD von ho tro co MT 3" xfId="13862" xr:uid="{00000000-0005-0000-0000-0000CB240000}"/>
    <cellStyle name="1_Danh sach gui BC thuc hien KH2009_Ke hoach 2009 (theo doi) -1_Tong hop theo doi von TPCP (BC)_Bieu du thao QD von ho tro co MT 4" xfId="13863" xr:uid="{00000000-0005-0000-0000-0000CC240000}"/>
    <cellStyle name="1_Danh sach gui BC thuc hien KH2009_Ke hoach 2009 (theo doi) -1_Tong hop theo doi von TPCP (BC)_Bieu du thao QD von ho tro co MT 5" xfId="13864" xr:uid="{00000000-0005-0000-0000-0000CD240000}"/>
    <cellStyle name="1_Danh sach gui BC thuc hien KH2009_Ke hoach 2009 (theo doi) -1_Tong hop theo doi von TPCP (BC)_Ke hoach 2012 (theo doi)" xfId="13865" xr:uid="{00000000-0005-0000-0000-0000CE240000}"/>
    <cellStyle name="1_Danh sach gui BC thuc hien KH2009_Ke hoach 2009 (theo doi) -1_Tong hop theo doi von TPCP (BC)_Ke hoach 2012 (theo doi) 2" xfId="13866" xr:uid="{00000000-0005-0000-0000-0000CF240000}"/>
    <cellStyle name="1_Danh sach gui BC thuc hien KH2009_Ke hoach 2009 (theo doi) -1_Tong hop theo doi von TPCP (BC)_Ke hoach 2012 (theo doi) 2 2" xfId="13867" xr:uid="{00000000-0005-0000-0000-0000D0240000}"/>
    <cellStyle name="1_Danh sach gui BC thuc hien KH2009_Ke hoach 2009 (theo doi) -1_Tong hop theo doi von TPCP (BC)_Ke hoach 2012 (theo doi) 2 3" xfId="13868" xr:uid="{00000000-0005-0000-0000-0000D1240000}"/>
    <cellStyle name="1_Danh sach gui BC thuc hien KH2009_Ke hoach 2009 (theo doi) -1_Tong hop theo doi von TPCP (BC)_Ke hoach 2012 (theo doi) 2 4" xfId="13869" xr:uid="{00000000-0005-0000-0000-0000D2240000}"/>
    <cellStyle name="1_Danh sach gui BC thuc hien KH2009_Ke hoach 2009 (theo doi) -1_Tong hop theo doi von TPCP (BC)_Ke hoach 2012 (theo doi) 3" xfId="13870" xr:uid="{00000000-0005-0000-0000-0000D3240000}"/>
    <cellStyle name="1_Danh sach gui BC thuc hien KH2009_Ke hoach 2009 (theo doi) -1_Tong hop theo doi von TPCP (BC)_Ke hoach 2012 (theo doi) 4" xfId="13871" xr:uid="{00000000-0005-0000-0000-0000D4240000}"/>
    <cellStyle name="1_Danh sach gui BC thuc hien KH2009_Ke hoach 2009 (theo doi) -1_Tong hop theo doi von TPCP (BC)_Ke hoach 2012 (theo doi) 5" xfId="13872" xr:uid="{00000000-0005-0000-0000-0000D5240000}"/>
    <cellStyle name="1_Danh sach gui BC thuc hien KH2009_Ke hoach 2009 (theo doi) -1_Tong hop theo doi von TPCP (BC)_Ke hoach 2012 theo doi (giai ngan 30.6.12)" xfId="13873" xr:uid="{00000000-0005-0000-0000-0000D6240000}"/>
    <cellStyle name="1_Danh sach gui BC thuc hien KH2009_Ke hoach 2009 (theo doi) -1_Tong hop theo doi von TPCP (BC)_Ke hoach 2012 theo doi (giai ngan 30.6.12) 2" xfId="13874" xr:uid="{00000000-0005-0000-0000-0000D7240000}"/>
    <cellStyle name="1_Danh sach gui BC thuc hien KH2009_Ke hoach 2009 (theo doi) -1_Tong hop theo doi von TPCP (BC)_Ke hoach 2012 theo doi (giai ngan 30.6.12) 2 2" xfId="13875" xr:uid="{00000000-0005-0000-0000-0000D8240000}"/>
    <cellStyle name="1_Danh sach gui BC thuc hien KH2009_Ke hoach 2009 (theo doi) -1_Tong hop theo doi von TPCP (BC)_Ke hoach 2012 theo doi (giai ngan 30.6.12) 2 3" xfId="13876" xr:uid="{00000000-0005-0000-0000-0000D9240000}"/>
    <cellStyle name="1_Danh sach gui BC thuc hien KH2009_Ke hoach 2009 (theo doi) -1_Tong hop theo doi von TPCP (BC)_Ke hoach 2012 theo doi (giai ngan 30.6.12) 2 4" xfId="13877" xr:uid="{00000000-0005-0000-0000-0000DA240000}"/>
    <cellStyle name="1_Danh sach gui BC thuc hien KH2009_Ke hoach 2009 (theo doi) -1_Tong hop theo doi von TPCP (BC)_Ke hoach 2012 theo doi (giai ngan 30.6.12) 3" xfId="13878" xr:uid="{00000000-0005-0000-0000-0000DB240000}"/>
    <cellStyle name="1_Danh sach gui BC thuc hien KH2009_Ke hoach 2009 (theo doi) -1_Tong hop theo doi von TPCP (BC)_Ke hoach 2012 theo doi (giai ngan 30.6.12) 4" xfId="13879" xr:uid="{00000000-0005-0000-0000-0000DC240000}"/>
    <cellStyle name="1_Danh sach gui BC thuc hien KH2009_Ke hoach 2009 (theo doi) -1_Tong hop theo doi von TPCP (BC)_Ke hoach 2012 theo doi (giai ngan 30.6.12) 5" xfId="13880" xr:uid="{00000000-0005-0000-0000-0000DD240000}"/>
    <cellStyle name="1_Danh sach gui BC thuc hien KH2009_Ke hoach 2010 (theo doi)" xfId="13881" xr:uid="{00000000-0005-0000-0000-0000DE240000}"/>
    <cellStyle name="1_Danh sach gui BC thuc hien KH2009_Ke hoach 2010 (theo doi) 2" xfId="13882" xr:uid="{00000000-0005-0000-0000-0000DF240000}"/>
    <cellStyle name="1_Danh sach gui BC thuc hien KH2009_Ke hoach 2010 (theo doi) 2 2" xfId="13883" xr:uid="{00000000-0005-0000-0000-0000E0240000}"/>
    <cellStyle name="1_Danh sach gui BC thuc hien KH2009_Ke hoach 2010 (theo doi) 2 3" xfId="13884" xr:uid="{00000000-0005-0000-0000-0000E1240000}"/>
    <cellStyle name="1_Danh sach gui BC thuc hien KH2009_Ke hoach 2010 (theo doi) 2 4" xfId="13885" xr:uid="{00000000-0005-0000-0000-0000E2240000}"/>
    <cellStyle name="1_Danh sach gui BC thuc hien KH2009_Ke hoach 2010 (theo doi) 3" xfId="13886" xr:uid="{00000000-0005-0000-0000-0000E3240000}"/>
    <cellStyle name="1_Danh sach gui BC thuc hien KH2009_Ke hoach 2010 (theo doi) 4" xfId="13887" xr:uid="{00000000-0005-0000-0000-0000E4240000}"/>
    <cellStyle name="1_Danh sach gui BC thuc hien KH2009_Ke hoach 2010 (theo doi) 5" xfId="13888" xr:uid="{00000000-0005-0000-0000-0000E5240000}"/>
    <cellStyle name="1_Danh sach gui BC thuc hien KH2009_Ke hoach 2010 (theo doi)_BC von DTPT 6 thang 2012" xfId="13889" xr:uid="{00000000-0005-0000-0000-0000E6240000}"/>
    <cellStyle name="1_Danh sach gui BC thuc hien KH2009_Ke hoach 2010 (theo doi)_BC von DTPT 6 thang 2012 2" xfId="13890" xr:uid="{00000000-0005-0000-0000-0000E7240000}"/>
    <cellStyle name="1_Danh sach gui BC thuc hien KH2009_Ke hoach 2010 (theo doi)_BC von DTPT 6 thang 2012 2 2" xfId="13891" xr:uid="{00000000-0005-0000-0000-0000E8240000}"/>
    <cellStyle name="1_Danh sach gui BC thuc hien KH2009_Ke hoach 2010 (theo doi)_BC von DTPT 6 thang 2012 2 3" xfId="13892" xr:uid="{00000000-0005-0000-0000-0000E9240000}"/>
    <cellStyle name="1_Danh sach gui BC thuc hien KH2009_Ke hoach 2010 (theo doi)_BC von DTPT 6 thang 2012 2 4" xfId="13893" xr:uid="{00000000-0005-0000-0000-0000EA240000}"/>
    <cellStyle name="1_Danh sach gui BC thuc hien KH2009_Ke hoach 2010 (theo doi)_BC von DTPT 6 thang 2012 3" xfId="13894" xr:uid="{00000000-0005-0000-0000-0000EB240000}"/>
    <cellStyle name="1_Danh sach gui BC thuc hien KH2009_Ke hoach 2010 (theo doi)_BC von DTPT 6 thang 2012 4" xfId="13895" xr:uid="{00000000-0005-0000-0000-0000EC240000}"/>
    <cellStyle name="1_Danh sach gui BC thuc hien KH2009_Ke hoach 2010 (theo doi)_BC von DTPT 6 thang 2012 5" xfId="13896" xr:uid="{00000000-0005-0000-0000-0000ED240000}"/>
    <cellStyle name="1_Danh sach gui BC thuc hien KH2009_Ke hoach 2010 (theo doi)_Bieu du thao QD von ho tro co MT" xfId="13897" xr:uid="{00000000-0005-0000-0000-0000EE240000}"/>
    <cellStyle name="1_Danh sach gui BC thuc hien KH2009_Ke hoach 2010 (theo doi)_Bieu du thao QD von ho tro co MT 2" xfId="13898" xr:uid="{00000000-0005-0000-0000-0000EF240000}"/>
    <cellStyle name="1_Danh sach gui BC thuc hien KH2009_Ke hoach 2010 (theo doi)_Bieu du thao QD von ho tro co MT 2 2" xfId="13899" xr:uid="{00000000-0005-0000-0000-0000F0240000}"/>
    <cellStyle name="1_Danh sach gui BC thuc hien KH2009_Ke hoach 2010 (theo doi)_Bieu du thao QD von ho tro co MT 2 3" xfId="13900" xr:uid="{00000000-0005-0000-0000-0000F1240000}"/>
    <cellStyle name="1_Danh sach gui BC thuc hien KH2009_Ke hoach 2010 (theo doi)_Bieu du thao QD von ho tro co MT 2 4" xfId="13901" xr:uid="{00000000-0005-0000-0000-0000F2240000}"/>
    <cellStyle name="1_Danh sach gui BC thuc hien KH2009_Ke hoach 2010 (theo doi)_Bieu du thao QD von ho tro co MT 3" xfId="13902" xr:uid="{00000000-0005-0000-0000-0000F3240000}"/>
    <cellStyle name="1_Danh sach gui BC thuc hien KH2009_Ke hoach 2010 (theo doi)_Bieu du thao QD von ho tro co MT 4" xfId="13903" xr:uid="{00000000-0005-0000-0000-0000F4240000}"/>
    <cellStyle name="1_Danh sach gui BC thuc hien KH2009_Ke hoach 2010 (theo doi)_Bieu du thao QD von ho tro co MT 5" xfId="13904" xr:uid="{00000000-0005-0000-0000-0000F5240000}"/>
    <cellStyle name="1_Danh sach gui BC thuc hien KH2009_Ke hoach 2010 (theo doi)_Ke hoach 2012 (theo doi)" xfId="13905" xr:uid="{00000000-0005-0000-0000-0000F6240000}"/>
    <cellStyle name="1_Danh sach gui BC thuc hien KH2009_Ke hoach 2010 (theo doi)_Ke hoach 2012 (theo doi) 2" xfId="13906" xr:uid="{00000000-0005-0000-0000-0000F7240000}"/>
    <cellStyle name="1_Danh sach gui BC thuc hien KH2009_Ke hoach 2010 (theo doi)_Ke hoach 2012 (theo doi) 2 2" xfId="13907" xr:uid="{00000000-0005-0000-0000-0000F8240000}"/>
    <cellStyle name="1_Danh sach gui BC thuc hien KH2009_Ke hoach 2010 (theo doi)_Ke hoach 2012 (theo doi) 2 3" xfId="13908" xr:uid="{00000000-0005-0000-0000-0000F9240000}"/>
    <cellStyle name="1_Danh sach gui BC thuc hien KH2009_Ke hoach 2010 (theo doi)_Ke hoach 2012 (theo doi) 2 4" xfId="13909" xr:uid="{00000000-0005-0000-0000-0000FA240000}"/>
    <cellStyle name="1_Danh sach gui BC thuc hien KH2009_Ke hoach 2010 (theo doi)_Ke hoach 2012 (theo doi) 3" xfId="13910" xr:uid="{00000000-0005-0000-0000-0000FB240000}"/>
    <cellStyle name="1_Danh sach gui BC thuc hien KH2009_Ke hoach 2010 (theo doi)_Ke hoach 2012 (theo doi) 4" xfId="13911" xr:uid="{00000000-0005-0000-0000-0000FC240000}"/>
    <cellStyle name="1_Danh sach gui BC thuc hien KH2009_Ke hoach 2010 (theo doi)_Ke hoach 2012 (theo doi) 5" xfId="13912" xr:uid="{00000000-0005-0000-0000-0000FD240000}"/>
    <cellStyle name="1_Danh sach gui BC thuc hien KH2009_Ke hoach 2010 (theo doi)_Ke hoach 2012 theo doi (giai ngan 30.6.12)" xfId="13913" xr:uid="{00000000-0005-0000-0000-0000FE240000}"/>
    <cellStyle name="1_Danh sach gui BC thuc hien KH2009_Ke hoach 2010 (theo doi)_Ke hoach 2012 theo doi (giai ngan 30.6.12) 2" xfId="13914" xr:uid="{00000000-0005-0000-0000-0000FF240000}"/>
    <cellStyle name="1_Danh sach gui BC thuc hien KH2009_Ke hoach 2010 (theo doi)_Ke hoach 2012 theo doi (giai ngan 30.6.12) 2 2" xfId="13915" xr:uid="{00000000-0005-0000-0000-000000250000}"/>
    <cellStyle name="1_Danh sach gui BC thuc hien KH2009_Ke hoach 2010 (theo doi)_Ke hoach 2012 theo doi (giai ngan 30.6.12) 2 3" xfId="13916" xr:uid="{00000000-0005-0000-0000-000001250000}"/>
    <cellStyle name="1_Danh sach gui BC thuc hien KH2009_Ke hoach 2010 (theo doi)_Ke hoach 2012 theo doi (giai ngan 30.6.12) 2 4" xfId="13917" xr:uid="{00000000-0005-0000-0000-000002250000}"/>
    <cellStyle name="1_Danh sach gui BC thuc hien KH2009_Ke hoach 2010 (theo doi)_Ke hoach 2012 theo doi (giai ngan 30.6.12) 3" xfId="13918" xr:uid="{00000000-0005-0000-0000-000003250000}"/>
    <cellStyle name="1_Danh sach gui BC thuc hien KH2009_Ke hoach 2010 (theo doi)_Ke hoach 2012 theo doi (giai ngan 30.6.12) 4" xfId="13919" xr:uid="{00000000-0005-0000-0000-000004250000}"/>
    <cellStyle name="1_Danh sach gui BC thuc hien KH2009_Ke hoach 2010 (theo doi)_Ke hoach 2012 theo doi (giai ngan 30.6.12) 5" xfId="13920" xr:uid="{00000000-0005-0000-0000-000005250000}"/>
    <cellStyle name="1_Danh sach gui BC thuc hien KH2009_Ke hoach 2012 (theo doi)" xfId="13921" xr:uid="{00000000-0005-0000-0000-000006250000}"/>
    <cellStyle name="1_Danh sach gui BC thuc hien KH2009_Ke hoach 2012 (theo doi) 2" xfId="13922" xr:uid="{00000000-0005-0000-0000-000007250000}"/>
    <cellStyle name="1_Danh sach gui BC thuc hien KH2009_Ke hoach 2012 (theo doi) 2 2" xfId="13923" xr:uid="{00000000-0005-0000-0000-000008250000}"/>
    <cellStyle name="1_Danh sach gui BC thuc hien KH2009_Ke hoach 2012 (theo doi) 2 3" xfId="13924" xr:uid="{00000000-0005-0000-0000-000009250000}"/>
    <cellStyle name="1_Danh sach gui BC thuc hien KH2009_Ke hoach 2012 (theo doi) 2 4" xfId="13925" xr:uid="{00000000-0005-0000-0000-00000A250000}"/>
    <cellStyle name="1_Danh sach gui BC thuc hien KH2009_Ke hoach 2012 (theo doi) 3" xfId="13926" xr:uid="{00000000-0005-0000-0000-00000B250000}"/>
    <cellStyle name="1_Danh sach gui BC thuc hien KH2009_Ke hoach 2012 (theo doi) 4" xfId="13927" xr:uid="{00000000-0005-0000-0000-00000C250000}"/>
    <cellStyle name="1_Danh sach gui BC thuc hien KH2009_Ke hoach 2012 (theo doi) 5" xfId="13928" xr:uid="{00000000-0005-0000-0000-00000D250000}"/>
    <cellStyle name="1_Danh sach gui BC thuc hien KH2009_Ke hoach 2012 theo doi (giai ngan 30.6.12)" xfId="13929" xr:uid="{00000000-0005-0000-0000-00000E250000}"/>
    <cellStyle name="1_Danh sach gui BC thuc hien KH2009_Ke hoach 2012 theo doi (giai ngan 30.6.12) 2" xfId="13930" xr:uid="{00000000-0005-0000-0000-00000F250000}"/>
    <cellStyle name="1_Danh sach gui BC thuc hien KH2009_Ke hoach 2012 theo doi (giai ngan 30.6.12) 2 2" xfId="13931" xr:uid="{00000000-0005-0000-0000-000010250000}"/>
    <cellStyle name="1_Danh sach gui BC thuc hien KH2009_Ke hoach 2012 theo doi (giai ngan 30.6.12) 2 3" xfId="13932" xr:uid="{00000000-0005-0000-0000-000011250000}"/>
    <cellStyle name="1_Danh sach gui BC thuc hien KH2009_Ke hoach 2012 theo doi (giai ngan 30.6.12) 2 4" xfId="13933" xr:uid="{00000000-0005-0000-0000-000012250000}"/>
    <cellStyle name="1_Danh sach gui BC thuc hien KH2009_Ke hoach 2012 theo doi (giai ngan 30.6.12) 3" xfId="13934" xr:uid="{00000000-0005-0000-0000-000013250000}"/>
    <cellStyle name="1_Danh sach gui BC thuc hien KH2009_Ke hoach 2012 theo doi (giai ngan 30.6.12) 4" xfId="13935" xr:uid="{00000000-0005-0000-0000-000014250000}"/>
    <cellStyle name="1_Danh sach gui BC thuc hien KH2009_Ke hoach 2012 theo doi (giai ngan 30.6.12) 5" xfId="13936" xr:uid="{00000000-0005-0000-0000-000015250000}"/>
    <cellStyle name="1_Danh sach gui BC thuc hien KH2009_Ke hoach nam 2013 nguon MT(theo doi) den 31-5-13" xfId="13937" xr:uid="{00000000-0005-0000-0000-000016250000}"/>
    <cellStyle name="1_Danh sach gui BC thuc hien KH2009_Ke hoach nam 2013 nguon MT(theo doi) den 31-5-13 2" xfId="13938" xr:uid="{00000000-0005-0000-0000-000017250000}"/>
    <cellStyle name="1_Danh sach gui BC thuc hien KH2009_Ke hoach nam 2013 nguon MT(theo doi) den 31-5-13 2 2" xfId="13939" xr:uid="{00000000-0005-0000-0000-000018250000}"/>
    <cellStyle name="1_Danh sach gui BC thuc hien KH2009_Ke hoach nam 2013 nguon MT(theo doi) den 31-5-13 2 3" xfId="13940" xr:uid="{00000000-0005-0000-0000-000019250000}"/>
    <cellStyle name="1_Danh sach gui BC thuc hien KH2009_Ke hoach nam 2013 nguon MT(theo doi) den 31-5-13 2 4" xfId="13941" xr:uid="{00000000-0005-0000-0000-00001A250000}"/>
    <cellStyle name="1_Danh sach gui BC thuc hien KH2009_Ke hoach nam 2013 nguon MT(theo doi) den 31-5-13 3" xfId="13942" xr:uid="{00000000-0005-0000-0000-00001B250000}"/>
    <cellStyle name="1_Danh sach gui BC thuc hien KH2009_Ke hoach nam 2013 nguon MT(theo doi) den 31-5-13 4" xfId="13943" xr:uid="{00000000-0005-0000-0000-00001C250000}"/>
    <cellStyle name="1_Danh sach gui BC thuc hien KH2009_Ke hoach nam 2013 nguon MT(theo doi) den 31-5-13 5" xfId="13944" xr:uid="{00000000-0005-0000-0000-00001D250000}"/>
    <cellStyle name="1_Danh sach gui BC thuc hien KH2009_Tong hop theo doi von TPCP (BC)" xfId="13945" xr:uid="{00000000-0005-0000-0000-00001E250000}"/>
    <cellStyle name="1_Danh sach gui BC thuc hien KH2009_Tong hop theo doi von TPCP (BC) 2" xfId="13946" xr:uid="{00000000-0005-0000-0000-00001F250000}"/>
    <cellStyle name="1_Danh sach gui BC thuc hien KH2009_Tong hop theo doi von TPCP (BC) 2 2" xfId="13947" xr:uid="{00000000-0005-0000-0000-000020250000}"/>
    <cellStyle name="1_Danh sach gui BC thuc hien KH2009_Tong hop theo doi von TPCP (BC) 2 3" xfId="13948" xr:uid="{00000000-0005-0000-0000-000021250000}"/>
    <cellStyle name="1_Danh sach gui BC thuc hien KH2009_Tong hop theo doi von TPCP (BC) 2 4" xfId="13949" xr:uid="{00000000-0005-0000-0000-000022250000}"/>
    <cellStyle name="1_Danh sach gui BC thuc hien KH2009_Tong hop theo doi von TPCP (BC) 3" xfId="13950" xr:uid="{00000000-0005-0000-0000-000023250000}"/>
    <cellStyle name="1_Danh sach gui BC thuc hien KH2009_Tong hop theo doi von TPCP (BC) 4" xfId="13951" xr:uid="{00000000-0005-0000-0000-000024250000}"/>
    <cellStyle name="1_Danh sach gui BC thuc hien KH2009_Tong hop theo doi von TPCP (BC) 5" xfId="13952" xr:uid="{00000000-0005-0000-0000-000025250000}"/>
    <cellStyle name="1_Danh sach gui BC thuc hien KH2009_Tong hop theo doi von TPCP (BC)_BC von DTPT 6 thang 2012" xfId="13953" xr:uid="{00000000-0005-0000-0000-000026250000}"/>
    <cellStyle name="1_Danh sach gui BC thuc hien KH2009_Tong hop theo doi von TPCP (BC)_BC von DTPT 6 thang 2012 2" xfId="13954" xr:uid="{00000000-0005-0000-0000-000027250000}"/>
    <cellStyle name="1_Danh sach gui BC thuc hien KH2009_Tong hop theo doi von TPCP (BC)_BC von DTPT 6 thang 2012 2 2" xfId="13955" xr:uid="{00000000-0005-0000-0000-000028250000}"/>
    <cellStyle name="1_Danh sach gui BC thuc hien KH2009_Tong hop theo doi von TPCP (BC)_BC von DTPT 6 thang 2012 2 3" xfId="13956" xr:uid="{00000000-0005-0000-0000-000029250000}"/>
    <cellStyle name="1_Danh sach gui BC thuc hien KH2009_Tong hop theo doi von TPCP (BC)_BC von DTPT 6 thang 2012 2 4" xfId="13957" xr:uid="{00000000-0005-0000-0000-00002A250000}"/>
    <cellStyle name="1_Danh sach gui BC thuc hien KH2009_Tong hop theo doi von TPCP (BC)_BC von DTPT 6 thang 2012 3" xfId="13958" xr:uid="{00000000-0005-0000-0000-00002B250000}"/>
    <cellStyle name="1_Danh sach gui BC thuc hien KH2009_Tong hop theo doi von TPCP (BC)_BC von DTPT 6 thang 2012 4" xfId="13959" xr:uid="{00000000-0005-0000-0000-00002C250000}"/>
    <cellStyle name="1_Danh sach gui BC thuc hien KH2009_Tong hop theo doi von TPCP (BC)_BC von DTPT 6 thang 2012 5" xfId="13960" xr:uid="{00000000-0005-0000-0000-00002D250000}"/>
    <cellStyle name="1_Danh sach gui BC thuc hien KH2009_Tong hop theo doi von TPCP (BC)_Bieu du thao QD von ho tro co MT" xfId="13961" xr:uid="{00000000-0005-0000-0000-00002E250000}"/>
    <cellStyle name="1_Danh sach gui BC thuc hien KH2009_Tong hop theo doi von TPCP (BC)_Bieu du thao QD von ho tro co MT 2" xfId="13962" xr:uid="{00000000-0005-0000-0000-00002F250000}"/>
    <cellStyle name="1_Danh sach gui BC thuc hien KH2009_Tong hop theo doi von TPCP (BC)_Bieu du thao QD von ho tro co MT 2 2" xfId="13963" xr:uid="{00000000-0005-0000-0000-000030250000}"/>
    <cellStyle name="1_Danh sach gui BC thuc hien KH2009_Tong hop theo doi von TPCP (BC)_Bieu du thao QD von ho tro co MT 2 3" xfId="13964" xr:uid="{00000000-0005-0000-0000-000031250000}"/>
    <cellStyle name="1_Danh sach gui BC thuc hien KH2009_Tong hop theo doi von TPCP (BC)_Bieu du thao QD von ho tro co MT 2 4" xfId="13965" xr:uid="{00000000-0005-0000-0000-000032250000}"/>
    <cellStyle name="1_Danh sach gui BC thuc hien KH2009_Tong hop theo doi von TPCP (BC)_Bieu du thao QD von ho tro co MT 3" xfId="13966" xr:uid="{00000000-0005-0000-0000-000033250000}"/>
    <cellStyle name="1_Danh sach gui BC thuc hien KH2009_Tong hop theo doi von TPCP (BC)_Bieu du thao QD von ho tro co MT 4" xfId="13967" xr:uid="{00000000-0005-0000-0000-000034250000}"/>
    <cellStyle name="1_Danh sach gui BC thuc hien KH2009_Tong hop theo doi von TPCP (BC)_Bieu du thao QD von ho tro co MT 5" xfId="13968" xr:uid="{00000000-0005-0000-0000-000035250000}"/>
    <cellStyle name="1_Danh sach gui BC thuc hien KH2009_Tong hop theo doi von TPCP (BC)_Ke hoach 2012 (theo doi)" xfId="13969" xr:uid="{00000000-0005-0000-0000-000036250000}"/>
    <cellStyle name="1_Danh sach gui BC thuc hien KH2009_Tong hop theo doi von TPCP (BC)_Ke hoach 2012 (theo doi) 2" xfId="13970" xr:uid="{00000000-0005-0000-0000-000037250000}"/>
    <cellStyle name="1_Danh sach gui BC thuc hien KH2009_Tong hop theo doi von TPCP (BC)_Ke hoach 2012 (theo doi) 2 2" xfId="13971" xr:uid="{00000000-0005-0000-0000-000038250000}"/>
    <cellStyle name="1_Danh sach gui BC thuc hien KH2009_Tong hop theo doi von TPCP (BC)_Ke hoach 2012 (theo doi) 2 3" xfId="13972" xr:uid="{00000000-0005-0000-0000-000039250000}"/>
    <cellStyle name="1_Danh sach gui BC thuc hien KH2009_Tong hop theo doi von TPCP (BC)_Ke hoach 2012 (theo doi) 2 4" xfId="13973" xr:uid="{00000000-0005-0000-0000-00003A250000}"/>
    <cellStyle name="1_Danh sach gui BC thuc hien KH2009_Tong hop theo doi von TPCP (BC)_Ke hoach 2012 (theo doi) 3" xfId="13974" xr:uid="{00000000-0005-0000-0000-00003B250000}"/>
    <cellStyle name="1_Danh sach gui BC thuc hien KH2009_Tong hop theo doi von TPCP (BC)_Ke hoach 2012 (theo doi) 4" xfId="13975" xr:uid="{00000000-0005-0000-0000-00003C250000}"/>
    <cellStyle name="1_Danh sach gui BC thuc hien KH2009_Tong hop theo doi von TPCP (BC)_Ke hoach 2012 (theo doi) 5" xfId="13976" xr:uid="{00000000-0005-0000-0000-00003D250000}"/>
    <cellStyle name="1_Danh sach gui BC thuc hien KH2009_Tong hop theo doi von TPCP (BC)_Ke hoach 2012 theo doi (giai ngan 30.6.12)" xfId="13977" xr:uid="{00000000-0005-0000-0000-00003E250000}"/>
    <cellStyle name="1_Danh sach gui BC thuc hien KH2009_Tong hop theo doi von TPCP (BC)_Ke hoach 2012 theo doi (giai ngan 30.6.12) 2" xfId="13978" xr:uid="{00000000-0005-0000-0000-00003F250000}"/>
    <cellStyle name="1_Danh sach gui BC thuc hien KH2009_Tong hop theo doi von TPCP (BC)_Ke hoach 2012 theo doi (giai ngan 30.6.12) 2 2" xfId="13979" xr:uid="{00000000-0005-0000-0000-000040250000}"/>
    <cellStyle name="1_Danh sach gui BC thuc hien KH2009_Tong hop theo doi von TPCP (BC)_Ke hoach 2012 theo doi (giai ngan 30.6.12) 2 3" xfId="13980" xr:uid="{00000000-0005-0000-0000-000041250000}"/>
    <cellStyle name="1_Danh sach gui BC thuc hien KH2009_Tong hop theo doi von TPCP (BC)_Ke hoach 2012 theo doi (giai ngan 30.6.12) 2 4" xfId="13981" xr:uid="{00000000-0005-0000-0000-000042250000}"/>
    <cellStyle name="1_Danh sach gui BC thuc hien KH2009_Tong hop theo doi von TPCP (BC)_Ke hoach 2012 theo doi (giai ngan 30.6.12) 3" xfId="13982" xr:uid="{00000000-0005-0000-0000-000043250000}"/>
    <cellStyle name="1_Danh sach gui BC thuc hien KH2009_Tong hop theo doi von TPCP (BC)_Ke hoach 2012 theo doi (giai ngan 30.6.12) 4" xfId="13983" xr:uid="{00000000-0005-0000-0000-000044250000}"/>
    <cellStyle name="1_Danh sach gui BC thuc hien KH2009_Tong hop theo doi von TPCP (BC)_Ke hoach 2012 theo doi (giai ngan 30.6.12) 5" xfId="13984" xr:uid="{00000000-0005-0000-0000-000045250000}"/>
    <cellStyle name="1_Danh sach gui BC thuc hien KH2009_Worksheet in D: My Documents Ke Hoach KH cac nam Nam 2014 Bao cao ve Ke hoach nam 2014 ( Hoan chinh sau TL voi Bo KH)" xfId="13985" xr:uid="{00000000-0005-0000-0000-000046250000}"/>
    <cellStyle name="1_Danh sach gui BC thuc hien KH2009_Worksheet in D: My Documents Ke Hoach KH cac nam Nam 2014 Bao cao ve Ke hoach nam 2014 ( Hoan chinh sau TL voi Bo KH) 2" xfId="13986" xr:uid="{00000000-0005-0000-0000-000047250000}"/>
    <cellStyle name="1_Danh sach gui BC thuc hien KH2009_Worksheet in D: My Documents Ke Hoach KH cac nam Nam 2014 Bao cao ve Ke hoach nam 2014 ( Hoan chinh sau TL voi Bo KH) 2 2" xfId="13987" xr:uid="{00000000-0005-0000-0000-000048250000}"/>
    <cellStyle name="1_Danh sach gui BC thuc hien KH2009_Worksheet in D: My Documents Ke Hoach KH cac nam Nam 2014 Bao cao ve Ke hoach nam 2014 ( Hoan chinh sau TL voi Bo KH) 2 3" xfId="13988" xr:uid="{00000000-0005-0000-0000-000049250000}"/>
    <cellStyle name="1_Danh sach gui BC thuc hien KH2009_Worksheet in D: My Documents Ke Hoach KH cac nam Nam 2014 Bao cao ve Ke hoach nam 2014 ( Hoan chinh sau TL voi Bo KH) 2 4" xfId="13989" xr:uid="{00000000-0005-0000-0000-00004A250000}"/>
    <cellStyle name="1_Danh sach gui BC thuc hien KH2009_Worksheet in D: My Documents Ke Hoach KH cac nam Nam 2014 Bao cao ve Ke hoach nam 2014 ( Hoan chinh sau TL voi Bo KH) 3" xfId="13990" xr:uid="{00000000-0005-0000-0000-00004B250000}"/>
    <cellStyle name="1_Danh sach gui BC thuc hien KH2009_Worksheet in D: My Documents Ke Hoach KH cac nam Nam 2014 Bao cao ve Ke hoach nam 2014 ( Hoan chinh sau TL voi Bo KH) 4" xfId="13991" xr:uid="{00000000-0005-0000-0000-00004C250000}"/>
    <cellStyle name="1_Danh sach gui BC thuc hien KH2009_Worksheet in D: My Documents Ke Hoach KH cac nam Nam 2014 Bao cao ve Ke hoach nam 2014 ( Hoan chinh sau TL voi Bo KH) 5" xfId="13992" xr:uid="{00000000-0005-0000-0000-00004D250000}"/>
    <cellStyle name="1_DK bo tri lai (chinh thuc)" xfId="13993" xr:uid="{00000000-0005-0000-0000-00004E250000}"/>
    <cellStyle name="1_DK bo tri lai (chinh thuc) 2" xfId="13994" xr:uid="{00000000-0005-0000-0000-00004F250000}"/>
    <cellStyle name="1_DK bo tri lai (chinh thuc) 2 2" xfId="13995" xr:uid="{00000000-0005-0000-0000-000050250000}"/>
    <cellStyle name="1_DK bo tri lai (chinh thuc) 2 3" xfId="13996" xr:uid="{00000000-0005-0000-0000-000051250000}"/>
    <cellStyle name="1_DK bo tri lai (chinh thuc) 2 4" xfId="13997" xr:uid="{00000000-0005-0000-0000-000052250000}"/>
    <cellStyle name="1_DK bo tri lai (chinh thuc) 3" xfId="13998" xr:uid="{00000000-0005-0000-0000-000053250000}"/>
    <cellStyle name="1_DK bo tri lai (chinh thuc) 3 2" xfId="13999" xr:uid="{00000000-0005-0000-0000-000054250000}"/>
    <cellStyle name="1_DK bo tri lai (chinh thuc) 3 3" xfId="14000" xr:uid="{00000000-0005-0000-0000-000055250000}"/>
    <cellStyle name="1_DK bo tri lai (chinh thuc) 3 4" xfId="14001" xr:uid="{00000000-0005-0000-0000-000056250000}"/>
    <cellStyle name="1_DK bo tri lai (chinh thuc) 4" xfId="14002" xr:uid="{00000000-0005-0000-0000-000057250000}"/>
    <cellStyle name="1_DK bo tri lai (chinh thuc) 5" xfId="14003" xr:uid="{00000000-0005-0000-0000-000058250000}"/>
    <cellStyle name="1_DK bo tri lai (chinh thuc) 6" xfId="14004" xr:uid="{00000000-0005-0000-0000-000059250000}"/>
    <cellStyle name="1_DK bo tri lai (chinh thuc)_BC von DTPT 6 thang 2012" xfId="14005" xr:uid="{00000000-0005-0000-0000-00005A250000}"/>
    <cellStyle name="1_DK bo tri lai (chinh thuc)_BC von DTPT 6 thang 2012 2" xfId="14006" xr:uid="{00000000-0005-0000-0000-00005B250000}"/>
    <cellStyle name="1_DK bo tri lai (chinh thuc)_BC von DTPT 6 thang 2012 2 2" xfId="14007" xr:uid="{00000000-0005-0000-0000-00005C250000}"/>
    <cellStyle name="1_DK bo tri lai (chinh thuc)_BC von DTPT 6 thang 2012 2 3" xfId="14008" xr:uid="{00000000-0005-0000-0000-00005D250000}"/>
    <cellStyle name="1_DK bo tri lai (chinh thuc)_BC von DTPT 6 thang 2012 2 4" xfId="14009" xr:uid="{00000000-0005-0000-0000-00005E250000}"/>
    <cellStyle name="1_DK bo tri lai (chinh thuc)_BC von DTPT 6 thang 2012 3" xfId="14010" xr:uid="{00000000-0005-0000-0000-00005F250000}"/>
    <cellStyle name="1_DK bo tri lai (chinh thuc)_BC von DTPT 6 thang 2012 3 2" xfId="14011" xr:uid="{00000000-0005-0000-0000-000060250000}"/>
    <cellStyle name="1_DK bo tri lai (chinh thuc)_BC von DTPT 6 thang 2012 3 3" xfId="14012" xr:uid="{00000000-0005-0000-0000-000061250000}"/>
    <cellStyle name="1_DK bo tri lai (chinh thuc)_BC von DTPT 6 thang 2012 3 4" xfId="14013" xr:uid="{00000000-0005-0000-0000-000062250000}"/>
    <cellStyle name="1_DK bo tri lai (chinh thuc)_BC von DTPT 6 thang 2012 4" xfId="14014" xr:uid="{00000000-0005-0000-0000-000063250000}"/>
    <cellStyle name="1_DK bo tri lai (chinh thuc)_BC von DTPT 6 thang 2012 5" xfId="14015" xr:uid="{00000000-0005-0000-0000-000064250000}"/>
    <cellStyle name="1_DK bo tri lai (chinh thuc)_BC von DTPT 6 thang 2012 6" xfId="14016" xr:uid="{00000000-0005-0000-0000-000065250000}"/>
    <cellStyle name="1_DK bo tri lai (chinh thuc)_Bieu du thao QD von ho tro co MT" xfId="14017" xr:uid="{00000000-0005-0000-0000-000066250000}"/>
    <cellStyle name="1_DK bo tri lai (chinh thuc)_Bieu du thao QD von ho tro co MT 2" xfId="14018" xr:uid="{00000000-0005-0000-0000-000067250000}"/>
    <cellStyle name="1_DK bo tri lai (chinh thuc)_Bieu du thao QD von ho tro co MT 2 2" xfId="14019" xr:uid="{00000000-0005-0000-0000-000068250000}"/>
    <cellStyle name="1_DK bo tri lai (chinh thuc)_Bieu du thao QD von ho tro co MT 2 3" xfId="14020" xr:uid="{00000000-0005-0000-0000-000069250000}"/>
    <cellStyle name="1_DK bo tri lai (chinh thuc)_Bieu du thao QD von ho tro co MT 2 4" xfId="14021" xr:uid="{00000000-0005-0000-0000-00006A250000}"/>
    <cellStyle name="1_DK bo tri lai (chinh thuc)_Bieu du thao QD von ho tro co MT 3" xfId="14022" xr:uid="{00000000-0005-0000-0000-00006B250000}"/>
    <cellStyle name="1_DK bo tri lai (chinh thuc)_Bieu du thao QD von ho tro co MT 3 2" xfId="14023" xr:uid="{00000000-0005-0000-0000-00006C250000}"/>
    <cellStyle name="1_DK bo tri lai (chinh thuc)_Bieu du thao QD von ho tro co MT 3 3" xfId="14024" xr:uid="{00000000-0005-0000-0000-00006D250000}"/>
    <cellStyle name="1_DK bo tri lai (chinh thuc)_Bieu du thao QD von ho tro co MT 3 4" xfId="14025" xr:uid="{00000000-0005-0000-0000-00006E250000}"/>
    <cellStyle name="1_DK bo tri lai (chinh thuc)_Bieu du thao QD von ho tro co MT 4" xfId="14026" xr:uid="{00000000-0005-0000-0000-00006F250000}"/>
    <cellStyle name="1_DK bo tri lai (chinh thuc)_Bieu du thao QD von ho tro co MT 5" xfId="14027" xr:uid="{00000000-0005-0000-0000-000070250000}"/>
    <cellStyle name="1_DK bo tri lai (chinh thuc)_Bieu du thao QD von ho tro co MT 6" xfId="14028" xr:uid="{00000000-0005-0000-0000-000071250000}"/>
    <cellStyle name="1_DK bo tri lai (chinh thuc)_Hoan chinh KH 2012 (o nha)" xfId="14029" xr:uid="{00000000-0005-0000-0000-000072250000}"/>
    <cellStyle name="1_DK bo tri lai (chinh thuc)_Hoan chinh KH 2012 (o nha) 2" xfId="14030" xr:uid="{00000000-0005-0000-0000-000073250000}"/>
    <cellStyle name="1_DK bo tri lai (chinh thuc)_Hoan chinh KH 2012 (o nha) 2 2" xfId="14031" xr:uid="{00000000-0005-0000-0000-000074250000}"/>
    <cellStyle name="1_DK bo tri lai (chinh thuc)_Hoan chinh KH 2012 (o nha) 2 3" xfId="14032" xr:uid="{00000000-0005-0000-0000-000075250000}"/>
    <cellStyle name="1_DK bo tri lai (chinh thuc)_Hoan chinh KH 2012 (o nha) 2 4" xfId="14033" xr:uid="{00000000-0005-0000-0000-000076250000}"/>
    <cellStyle name="1_DK bo tri lai (chinh thuc)_Hoan chinh KH 2012 (o nha) 3" xfId="14034" xr:uid="{00000000-0005-0000-0000-000077250000}"/>
    <cellStyle name="1_DK bo tri lai (chinh thuc)_Hoan chinh KH 2012 (o nha) 3 2" xfId="14035" xr:uid="{00000000-0005-0000-0000-000078250000}"/>
    <cellStyle name="1_DK bo tri lai (chinh thuc)_Hoan chinh KH 2012 (o nha) 3 3" xfId="14036" xr:uid="{00000000-0005-0000-0000-000079250000}"/>
    <cellStyle name="1_DK bo tri lai (chinh thuc)_Hoan chinh KH 2012 (o nha) 3 4" xfId="14037" xr:uid="{00000000-0005-0000-0000-00007A250000}"/>
    <cellStyle name="1_DK bo tri lai (chinh thuc)_Hoan chinh KH 2012 (o nha) 4" xfId="14038" xr:uid="{00000000-0005-0000-0000-00007B250000}"/>
    <cellStyle name="1_DK bo tri lai (chinh thuc)_Hoan chinh KH 2012 (o nha) 5" xfId="14039" xr:uid="{00000000-0005-0000-0000-00007C250000}"/>
    <cellStyle name="1_DK bo tri lai (chinh thuc)_Hoan chinh KH 2012 (o nha) 6" xfId="14040" xr:uid="{00000000-0005-0000-0000-00007D250000}"/>
    <cellStyle name="1_DK bo tri lai (chinh thuc)_Hoan chinh KH 2012 (o nha)_Bao cao giai ngan quy I" xfId="14041" xr:uid="{00000000-0005-0000-0000-00007E250000}"/>
    <cellStyle name="1_DK bo tri lai (chinh thuc)_Hoan chinh KH 2012 (o nha)_Bao cao giai ngan quy I 2" xfId="14042" xr:uid="{00000000-0005-0000-0000-00007F250000}"/>
    <cellStyle name="1_DK bo tri lai (chinh thuc)_Hoan chinh KH 2012 (o nha)_Bao cao giai ngan quy I 2 2" xfId="14043" xr:uid="{00000000-0005-0000-0000-000080250000}"/>
    <cellStyle name="1_DK bo tri lai (chinh thuc)_Hoan chinh KH 2012 (o nha)_Bao cao giai ngan quy I 2 3" xfId="14044" xr:uid="{00000000-0005-0000-0000-000081250000}"/>
    <cellStyle name="1_DK bo tri lai (chinh thuc)_Hoan chinh KH 2012 (o nha)_Bao cao giai ngan quy I 2 4" xfId="14045" xr:uid="{00000000-0005-0000-0000-000082250000}"/>
    <cellStyle name="1_DK bo tri lai (chinh thuc)_Hoan chinh KH 2012 (o nha)_Bao cao giai ngan quy I 3" xfId="14046" xr:uid="{00000000-0005-0000-0000-000083250000}"/>
    <cellStyle name="1_DK bo tri lai (chinh thuc)_Hoan chinh KH 2012 (o nha)_Bao cao giai ngan quy I 3 2" xfId="14047" xr:uid="{00000000-0005-0000-0000-000084250000}"/>
    <cellStyle name="1_DK bo tri lai (chinh thuc)_Hoan chinh KH 2012 (o nha)_Bao cao giai ngan quy I 3 3" xfId="14048" xr:uid="{00000000-0005-0000-0000-000085250000}"/>
    <cellStyle name="1_DK bo tri lai (chinh thuc)_Hoan chinh KH 2012 (o nha)_Bao cao giai ngan quy I 3 4" xfId="14049" xr:uid="{00000000-0005-0000-0000-000086250000}"/>
    <cellStyle name="1_DK bo tri lai (chinh thuc)_Hoan chinh KH 2012 (o nha)_Bao cao giai ngan quy I 4" xfId="14050" xr:uid="{00000000-0005-0000-0000-000087250000}"/>
    <cellStyle name="1_DK bo tri lai (chinh thuc)_Hoan chinh KH 2012 (o nha)_Bao cao giai ngan quy I 5" xfId="14051" xr:uid="{00000000-0005-0000-0000-000088250000}"/>
    <cellStyle name="1_DK bo tri lai (chinh thuc)_Hoan chinh KH 2012 (o nha)_Bao cao giai ngan quy I 6" xfId="14052" xr:uid="{00000000-0005-0000-0000-000089250000}"/>
    <cellStyle name="1_DK bo tri lai (chinh thuc)_Hoan chinh KH 2012 (o nha)_BC von DTPT 6 thang 2012" xfId="14053" xr:uid="{00000000-0005-0000-0000-00008A250000}"/>
    <cellStyle name="1_DK bo tri lai (chinh thuc)_Hoan chinh KH 2012 (o nha)_BC von DTPT 6 thang 2012 2" xfId="14054" xr:uid="{00000000-0005-0000-0000-00008B250000}"/>
    <cellStyle name="1_DK bo tri lai (chinh thuc)_Hoan chinh KH 2012 (o nha)_BC von DTPT 6 thang 2012 2 2" xfId="14055" xr:uid="{00000000-0005-0000-0000-00008C250000}"/>
    <cellStyle name="1_DK bo tri lai (chinh thuc)_Hoan chinh KH 2012 (o nha)_BC von DTPT 6 thang 2012 2 3" xfId="14056" xr:uid="{00000000-0005-0000-0000-00008D250000}"/>
    <cellStyle name="1_DK bo tri lai (chinh thuc)_Hoan chinh KH 2012 (o nha)_BC von DTPT 6 thang 2012 2 4" xfId="14057" xr:uid="{00000000-0005-0000-0000-00008E250000}"/>
    <cellStyle name="1_DK bo tri lai (chinh thuc)_Hoan chinh KH 2012 (o nha)_BC von DTPT 6 thang 2012 3" xfId="14058" xr:uid="{00000000-0005-0000-0000-00008F250000}"/>
    <cellStyle name="1_DK bo tri lai (chinh thuc)_Hoan chinh KH 2012 (o nha)_BC von DTPT 6 thang 2012 3 2" xfId="14059" xr:uid="{00000000-0005-0000-0000-000090250000}"/>
    <cellStyle name="1_DK bo tri lai (chinh thuc)_Hoan chinh KH 2012 (o nha)_BC von DTPT 6 thang 2012 3 3" xfId="14060" xr:uid="{00000000-0005-0000-0000-000091250000}"/>
    <cellStyle name="1_DK bo tri lai (chinh thuc)_Hoan chinh KH 2012 (o nha)_BC von DTPT 6 thang 2012 3 4" xfId="14061" xr:uid="{00000000-0005-0000-0000-000092250000}"/>
    <cellStyle name="1_DK bo tri lai (chinh thuc)_Hoan chinh KH 2012 (o nha)_BC von DTPT 6 thang 2012 4" xfId="14062" xr:uid="{00000000-0005-0000-0000-000093250000}"/>
    <cellStyle name="1_DK bo tri lai (chinh thuc)_Hoan chinh KH 2012 (o nha)_BC von DTPT 6 thang 2012 5" xfId="14063" xr:uid="{00000000-0005-0000-0000-000094250000}"/>
    <cellStyle name="1_DK bo tri lai (chinh thuc)_Hoan chinh KH 2012 (o nha)_BC von DTPT 6 thang 2012 6" xfId="14064" xr:uid="{00000000-0005-0000-0000-000095250000}"/>
    <cellStyle name="1_DK bo tri lai (chinh thuc)_Hoan chinh KH 2012 (o nha)_Bieu du thao QD von ho tro co MT" xfId="14065" xr:uid="{00000000-0005-0000-0000-000096250000}"/>
    <cellStyle name="1_DK bo tri lai (chinh thuc)_Hoan chinh KH 2012 (o nha)_Bieu du thao QD von ho tro co MT 2" xfId="14066" xr:uid="{00000000-0005-0000-0000-000097250000}"/>
    <cellStyle name="1_DK bo tri lai (chinh thuc)_Hoan chinh KH 2012 (o nha)_Bieu du thao QD von ho tro co MT 2 2" xfId="14067" xr:uid="{00000000-0005-0000-0000-000098250000}"/>
    <cellStyle name="1_DK bo tri lai (chinh thuc)_Hoan chinh KH 2012 (o nha)_Bieu du thao QD von ho tro co MT 2 3" xfId="14068" xr:uid="{00000000-0005-0000-0000-000099250000}"/>
    <cellStyle name="1_DK bo tri lai (chinh thuc)_Hoan chinh KH 2012 (o nha)_Bieu du thao QD von ho tro co MT 2 4" xfId="14069" xr:uid="{00000000-0005-0000-0000-00009A250000}"/>
    <cellStyle name="1_DK bo tri lai (chinh thuc)_Hoan chinh KH 2012 (o nha)_Bieu du thao QD von ho tro co MT 3" xfId="14070" xr:uid="{00000000-0005-0000-0000-00009B250000}"/>
    <cellStyle name="1_DK bo tri lai (chinh thuc)_Hoan chinh KH 2012 (o nha)_Bieu du thao QD von ho tro co MT 3 2" xfId="14071" xr:uid="{00000000-0005-0000-0000-00009C250000}"/>
    <cellStyle name="1_DK bo tri lai (chinh thuc)_Hoan chinh KH 2012 (o nha)_Bieu du thao QD von ho tro co MT 3 3" xfId="14072" xr:uid="{00000000-0005-0000-0000-00009D250000}"/>
    <cellStyle name="1_DK bo tri lai (chinh thuc)_Hoan chinh KH 2012 (o nha)_Bieu du thao QD von ho tro co MT 3 4" xfId="14073" xr:uid="{00000000-0005-0000-0000-00009E250000}"/>
    <cellStyle name="1_DK bo tri lai (chinh thuc)_Hoan chinh KH 2012 (o nha)_Bieu du thao QD von ho tro co MT 4" xfId="14074" xr:uid="{00000000-0005-0000-0000-00009F250000}"/>
    <cellStyle name="1_DK bo tri lai (chinh thuc)_Hoan chinh KH 2012 (o nha)_Bieu du thao QD von ho tro co MT 5" xfId="14075" xr:uid="{00000000-0005-0000-0000-0000A0250000}"/>
    <cellStyle name="1_DK bo tri lai (chinh thuc)_Hoan chinh KH 2012 (o nha)_Bieu du thao QD von ho tro co MT 6" xfId="14076" xr:uid="{00000000-0005-0000-0000-0000A1250000}"/>
    <cellStyle name="1_DK bo tri lai (chinh thuc)_Hoan chinh KH 2012 (o nha)_Ke hoach 2012 theo doi (giai ngan 30.6.12)" xfId="14077" xr:uid="{00000000-0005-0000-0000-0000A2250000}"/>
    <cellStyle name="1_DK bo tri lai (chinh thuc)_Hoan chinh KH 2012 (o nha)_Ke hoach 2012 theo doi (giai ngan 30.6.12) 2" xfId="14078" xr:uid="{00000000-0005-0000-0000-0000A3250000}"/>
    <cellStyle name="1_DK bo tri lai (chinh thuc)_Hoan chinh KH 2012 (o nha)_Ke hoach 2012 theo doi (giai ngan 30.6.12) 2 2" xfId="14079" xr:uid="{00000000-0005-0000-0000-0000A4250000}"/>
    <cellStyle name="1_DK bo tri lai (chinh thuc)_Hoan chinh KH 2012 (o nha)_Ke hoach 2012 theo doi (giai ngan 30.6.12) 2 3" xfId="14080" xr:uid="{00000000-0005-0000-0000-0000A5250000}"/>
    <cellStyle name="1_DK bo tri lai (chinh thuc)_Hoan chinh KH 2012 (o nha)_Ke hoach 2012 theo doi (giai ngan 30.6.12) 2 4" xfId="14081" xr:uid="{00000000-0005-0000-0000-0000A6250000}"/>
    <cellStyle name="1_DK bo tri lai (chinh thuc)_Hoan chinh KH 2012 (o nha)_Ke hoach 2012 theo doi (giai ngan 30.6.12) 3" xfId="14082" xr:uid="{00000000-0005-0000-0000-0000A7250000}"/>
    <cellStyle name="1_DK bo tri lai (chinh thuc)_Hoan chinh KH 2012 (o nha)_Ke hoach 2012 theo doi (giai ngan 30.6.12) 3 2" xfId="14083" xr:uid="{00000000-0005-0000-0000-0000A8250000}"/>
    <cellStyle name="1_DK bo tri lai (chinh thuc)_Hoan chinh KH 2012 (o nha)_Ke hoach 2012 theo doi (giai ngan 30.6.12) 3 3" xfId="14084" xr:uid="{00000000-0005-0000-0000-0000A9250000}"/>
    <cellStyle name="1_DK bo tri lai (chinh thuc)_Hoan chinh KH 2012 (o nha)_Ke hoach 2012 theo doi (giai ngan 30.6.12) 3 4" xfId="14085" xr:uid="{00000000-0005-0000-0000-0000AA250000}"/>
    <cellStyle name="1_DK bo tri lai (chinh thuc)_Hoan chinh KH 2012 (o nha)_Ke hoach 2012 theo doi (giai ngan 30.6.12) 4" xfId="14086" xr:uid="{00000000-0005-0000-0000-0000AB250000}"/>
    <cellStyle name="1_DK bo tri lai (chinh thuc)_Hoan chinh KH 2012 (o nha)_Ke hoach 2012 theo doi (giai ngan 30.6.12) 5" xfId="14087" xr:uid="{00000000-0005-0000-0000-0000AC250000}"/>
    <cellStyle name="1_DK bo tri lai (chinh thuc)_Hoan chinh KH 2012 (o nha)_Ke hoach 2012 theo doi (giai ngan 30.6.12) 6" xfId="14088" xr:uid="{00000000-0005-0000-0000-0000AD250000}"/>
    <cellStyle name="1_DK bo tri lai (chinh thuc)_Hoan chinh KH 2012 Von ho tro co MT" xfId="14089" xr:uid="{00000000-0005-0000-0000-0000AE250000}"/>
    <cellStyle name="1_DK bo tri lai (chinh thuc)_Hoan chinh KH 2012 Von ho tro co MT (chi tiet)" xfId="14090" xr:uid="{00000000-0005-0000-0000-0000AF250000}"/>
    <cellStyle name="1_DK bo tri lai (chinh thuc)_Hoan chinh KH 2012 Von ho tro co MT (chi tiet) 2" xfId="14091" xr:uid="{00000000-0005-0000-0000-0000B0250000}"/>
    <cellStyle name="1_DK bo tri lai (chinh thuc)_Hoan chinh KH 2012 Von ho tro co MT (chi tiet) 2 2" xfId="14092" xr:uid="{00000000-0005-0000-0000-0000B1250000}"/>
    <cellStyle name="1_DK bo tri lai (chinh thuc)_Hoan chinh KH 2012 Von ho tro co MT (chi tiet) 2 3" xfId="14093" xr:uid="{00000000-0005-0000-0000-0000B2250000}"/>
    <cellStyle name="1_DK bo tri lai (chinh thuc)_Hoan chinh KH 2012 Von ho tro co MT (chi tiet) 2 4" xfId="14094" xr:uid="{00000000-0005-0000-0000-0000B3250000}"/>
    <cellStyle name="1_DK bo tri lai (chinh thuc)_Hoan chinh KH 2012 Von ho tro co MT (chi tiet) 3" xfId="14095" xr:uid="{00000000-0005-0000-0000-0000B4250000}"/>
    <cellStyle name="1_DK bo tri lai (chinh thuc)_Hoan chinh KH 2012 Von ho tro co MT (chi tiet) 3 2" xfId="14096" xr:uid="{00000000-0005-0000-0000-0000B5250000}"/>
    <cellStyle name="1_DK bo tri lai (chinh thuc)_Hoan chinh KH 2012 Von ho tro co MT (chi tiet) 3 3" xfId="14097" xr:uid="{00000000-0005-0000-0000-0000B6250000}"/>
    <cellStyle name="1_DK bo tri lai (chinh thuc)_Hoan chinh KH 2012 Von ho tro co MT (chi tiet) 3 4" xfId="14098" xr:uid="{00000000-0005-0000-0000-0000B7250000}"/>
    <cellStyle name="1_DK bo tri lai (chinh thuc)_Hoan chinh KH 2012 Von ho tro co MT (chi tiet) 4" xfId="14099" xr:uid="{00000000-0005-0000-0000-0000B8250000}"/>
    <cellStyle name="1_DK bo tri lai (chinh thuc)_Hoan chinh KH 2012 Von ho tro co MT (chi tiet) 5" xfId="14100" xr:uid="{00000000-0005-0000-0000-0000B9250000}"/>
    <cellStyle name="1_DK bo tri lai (chinh thuc)_Hoan chinh KH 2012 Von ho tro co MT (chi tiet) 6" xfId="14101" xr:uid="{00000000-0005-0000-0000-0000BA250000}"/>
    <cellStyle name="1_DK bo tri lai (chinh thuc)_Hoan chinh KH 2012 Von ho tro co MT 10" xfId="14102" xr:uid="{00000000-0005-0000-0000-0000BB250000}"/>
    <cellStyle name="1_DK bo tri lai (chinh thuc)_Hoan chinh KH 2012 Von ho tro co MT 10 2" xfId="14103" xr:uid="{00000000-0005-0000-0000-0000BC250000}"/>
    <cellStyle name="1_DK bo tri lai (chinh thuc)_Hoan chinh KH 2012 Von ho tro co MT 10 3" xfId="14104" xr:uid="{00000000-0005-0000-0000-0000BD250000}"/>
    <cellStyle name="1_DK bo tri lai (chinh thuc)_Hoan chinh KH 2012 Von ho tro co MT 10 4" xfId="14105" xr:uid="{00000000-0005-0000-0000-0000BE250000}"/>
    <cellStyle name="1_DK bo tri lai (chinh thuc)_Hoan chinh KH 2012 Von ho tro co MT 11" xfId="14106" xr:uid="{00000000-0005-0000-0000-0000BF250000}"/>
    <cellStyle name="1_DK bo tri lai (chinh thuc)_Hoan chinh KH 2012 Von ho tro co MT 11 2" xfId="14107" xr:uid="{00000000-0005-0000-0000-0000C0250000}"/>
    <cellStyle name="1_DK bo tri lai (chinh thuc)_Hoan chinh KH 2012 Von ho tro co MT 11 3" xfId="14108" xr:uid="{00000000-0005-0000-0000-0000C1250000}"/>
    <cellStyle name="1_DK bo tri lai (chinh thuc)_Hoan chinh KH 2012 Von ho tro co MT 11 4" xfId="14109" xr:uid="{00000000-0005-0000-0000-0000C2250000}"/>
    <cellStyle name="1_DK bo tri lai (chinh thuc)_Hoan chinh KH 2012 Von ho tro co MT 12" xfId="14110" xr:uid="{00000000-0005-0000-0000-0000C3250000}"/>
    <cellStyle name="1_DK bo tri lai (chinh thuc)_Hoan chinh KH 2012 Von ho tro co MT 12 2" xfId="14111" xr:uid="{00000000-0005-0000-0000-0000C4250000}"/>
    <cellStyle name="1_DK bo tri lai (chinh thuc)_Hoan chinh KH 2012 Von ho tro co MT 12 3" xfId="14112" xr:uid="{00000000-0005-0000-0000-0000C5250000}"/>
    <cellStyle name="1_DK bo tri lai (chinh thuc)_Hoan chinh KH 2012 Von ho tro co MT 12 4" xfId="14113" xr:uid="{00000000-0005-0000-0000-0000C6250000}"/>
    <cellStyle name="1_DK bo tri lai (chinh thuc)_Hoan chinh KH 2012 Von ho tro co MT 13" xfId="14114" xr:uid="{00000000-0005-0000-0000-0000C7250000}"/>
    <cellStyle name="1_DK bo tri lai (chinh thuc)_Hoan chinh KH 2012 Von ho tro co MT 13 2" xfId="14115" xr:uid="{00000000-0005-0000-0000-0000C8250000}"/>
    <cellStyle name="1_DK bo tri lai (chinh thuc)_Hoan chinh KH 2012 Von ho tro co MT 13 3" xfId="14116" xr:uid="{00000000-0005-0000-0000-0000C9250000}"/>
    <cellStyle name="1_DK bo tri lai (chinh thuc)_Hoan chinh KH 2012 Von ho tro co MT 13 4" xfId="14117" xr:uid="{00000000-0005-0000-0000-0000CA250000}"/>
    <cellStyle name="1_DK bo tri lai (chinh thuc)_Hoan chinh KH 2012 Von ho tro co MT 14" xfId="14118" xr:uid="{00000000-0005-0000-0000-0000CB250000}"/>
    <cellStyle name="1_DK bo tri lai (chinh thuc)_Hoan chinh KH 2012 Von ho tro co MT 14 2" xfId="14119" xr:uid="{00000000-0005-0000-0000-0000CC250000}"/>
    <cellStyle name="1_DK bo tri lai (chinh thuc)_Hoan chinh KH 2012 Von ho tro co MT 14 3" xfId="14120" xr:uid="{00000000-0005-0000-0000-0000CD250000}"/>
    <cellStyle name="1_DK bo tri lai (chinh thuc)_Hoan chinh KH 2012 Von ho tro co MT 14 4" xfId="14121" xr:uid="{00000000-0005-0000-0000-0000CE250000}"/>
    <cellStyle name="1_DK bo tri lai (chinh thuc)_Hoan chinh KH 2012 Von ho tro co MT 15" xfId="14122" xr:uid="{00000000-0005-0000-0000-0000CF250000}"/>
    <cellStyle name="1_DK bo tri lai (chinh thuc)_Hoan chinh KH 2012 Von ho tro co MT 15 2" xfId="14123" xr:uid="{00000000-0005-0000-0000-0000D0250000}"/>
    <cellStyle name="1_DK bo tri lai (chinh thuc)_Hoan chinh KH 2012 Von ho tro co MT 15 3" xfId="14124" xr:uid="{00000000-0005-0000-0000-0000D1250000}"/>
    <cellStyle name="1_DK bo tri lai (chinh thuc)_Hoan chinh KH 2012 Von ho tro co MT 15 4" xfId="14125" xr:uid="{00000000-0005-0000-0000-0000D2250000}"/>
    <cellStyle name="1_DK bo tri lai (chinh thuc)_Hoan chinh KH 2012 Von ho tro co MT 16" xfId="14126" xr:uid="{00000000-0005-0000-0000-0000D3250000}"/>
    <cellStyle name="1_DK bo tri lai (chinh thuc)_Hoan chinh KH 2012 Von ho tro co MT 16 2" xfId="14127" xr:uid="{00000000-0005-0000-0000-0000D4250000}"/>
    <cellStyle name="1_DK bo tri lai (chinh thuc)_Hoan chinh KH 2012 Von ho tro co MT 16 3" xfId="14128" xr:uid="{00000000-0005-0000-0000-0000D5250000}"/>
    <cellStyle name="1_DK bo tri lai (chinh thuc)_Hoan chinh KH 2012 Von ho tro co MT 16 4" xfId="14129" xr:uid="{00000000-0005-0000-0000-0000D6250000}"/>
    <cellStyle name="1_DK bo tri lai (chinh thuc)_Hoan chinh KH 2012 Von ho tro co MT 17" xfId="14130" xr:uid="{00000000-0005-0000-0000-0000D7250000}"/>
    <cellStyle name="1_DK bo tri lai (chinh thuc)_Hoan chinh KH 2012 Von ho tro co MT 17 2" xfId="14131" xr:uid="{00000000-0005-0000-0000-0000D8250000}"/>
    <cellStyle name="1_DK bo tri lai (chinh thuc)_Hoan chinh KH 2012 Von ho tro co MT 17 3" xfId="14132" xr:uid="{00000000-0005-0000-0000-0000D9250000}"/>
    <cellStyle name="1_DK bo tri lai (chinh thuc)_Hoan chinh KH 2012 Von ho tro co MT 17 4" xfId="14133" xr:uid="{00000000-0005-0000-0000-0000DA250000}"/>
    <cellStyle name="1_DK bo tri lai (chinh thuc)_Hoan chinh KH 2012 Von ho tro co MT 18" xfId="14134" xr:uid="{00000000-0005-0000-0000-0000DB250000}"/>
    <cellStyle name="1_DK bo tri lai (chinh thuc)_Hoan chinh KH 2012 Von ho tro co MT 19" xfId="14135" xr:uid="{00000000-0005-0000-0000-0000DC250000}"/>
    <cellStyle name="1_DK bo tri lai (chinh thuc)_Hoan chinh KH 2012 Von ho tro co MT 2" xfId="14136" xr:uid="{00000000-0005-0000-0000-0000DD250000}"/>
    <cellStyle name="1_DK bo tri lai (chinh thuc)_Hoan chinh KH 2012 Von ho tro co MT 2 2" xfId="14137" xr:uid="{00000000-0005-0000-0000-0000DE250000}"/>
    <cellStyle name="1_DK bo tri lai (chinh thuc)_Hoan chinh KH 2012 Von ho tro co MT 2 3" xfId="14138" xr:uid="{00000000-0005-0000-0000-0000DF250000}"/>
    <cellStyle name="1_DK bo tri lai (chinh thuc)_Hoan chinh KH 2012 Von ho tro co MT 2 4" xfId="14139" xr:uid="{00000000-0005-0000-0000-0000E0250000}"/>
    <cellStyle name="1_DK bo tri lai (chinh thuc)_Hoan chinh KH 2012 Von ho tro co MT 20" xfId="14140" xr:uid="{00000000-0005-0000-0000-0000E1250000}"/>
    <cellStyle name="1_DK bo tri lai (chinh thuc)_Hoan chinh KH 2012 Von ho tro co MT 3" xfId="14141" xr:uid="{00000000-0005-0000-0000-0000E2250000}"/>
    <cellStyle name="1_DK bo tri lai (chinh thuc)_Hoan chinh KH 2012 Von ho tro co MT 3 2" xfId="14142" xr:uid="{00000000-0005-0000-0000-0000E3250000}"/>
    <cellStyle name="1_DK bo tri lai (chinh thuc)_Hoan chinh KH 2012 Von ho tro co MT 3 3" xfId="14143" xr:uid="{00000000-0005-0000-0000-0000E4250000}"/>
    <cellStyle name="1_DK bo tri lai (chinh thuc)_Hoan chinh KH 2012 Von ho tro co MT 3 4" xfId="14144" xr:uid="{00000000-0005-0000-0000-0000E5250000}"/>
    <cellStyle name="1_DK bo tri lai (chinh thuc)_Hoan chinh KH 2012 Von ho tro co MT 4" xfId="14145" xr:uid="{00000000-0005-0000-0000-0000E6250000}"/>
    <cellStyle name="1_DK bo tri lai (chinh thuc)_Hoan chinh KH 2012 Von ho tro co MT 4 2" xfId="14146" xr:uid="{00000000-0005-0000-0000-0000E7250000}"/>
    <cellStyle name="1_DK bo tri lai (chinh thuc)_Hoan chinh KH 2012 Von ho tro co MT 4 3" xfId="14147" xr:uid="{00000000-0005-0000-0000-0000E8250000}"/>
    <cellStyle name="1_DK bo tri lai (chinh thuc)_Hoan chinh KH 2012 Von ho tro co MT 4 4" xfId="14148" xr:uid="{00000000-0005-0000-0000-0000E9250000}"/>
    <cellStyle name="1_DK bo tri lai (chinh thuc)_Hoan chinh KH 2012 Von ho tro co MT 5" xfId="14149" xr:uid="{00000000-0005-0000-0000-0000EA250000}"/>
    <cellStyle name="1_DK bo tri lai (chinh thuc)_Hoan chinh KH 2012 Von ho tro co MT 5 2" xfId="14150" xr:uid="{00000000-0005-0000-0000-0000EB250000}"/>
    <cellStyle name="1_DK bo tri lai (chinh thuc)_Hoan chinh KH 2012 Von ho tro co MT 5 3" xfId="14151" xr:uid="{00000000-0005-0000-0000-0000EC250000}"/>
    <cellStyle name="1_DK bo tri lai (chinh thuc)_Hoan chinh KH 2012 Von ho tro co MT 5 4" xfId="14152" xr:uid="{00000000-0005-0000-0000-0000ED250000}"/>
    <cellStyle name="1_DK bo tri lai (chinh thuc)_Hoan chinh KH 2012 Von ho tro co MT 6" xfId="14153" xr:uid="{00000000-0005-0000-0000-0000EE250000}"/>
    <cellStyle name="1_DK bo tri lai (chinh thuc)_Hoan chinh KH 2012 Von ho tro co MT 6 2" xfId="14154" xr:uid="{00000000-0005-0000-0000-0000EF250000}"/>
    <cellStyle name="1_DK bo tri lai (chinh thuc)_Hoan chinh KH 2012 Von ho tro co MT 6 3" xfId="14155" xr:uid="{00000000-0005-0000-0000-0000F0250000}"/>
    <cellStyle name="1_DK bo tri lai (chinh thuc)_Hoan chinh KH 2012 Von ho tro co MT 6 4" xfId="14156" xr:uid="{00000000-0005-0000-0000-0000F1250000}"/>
    <cellStyle name="1_DK bo tri lai (chinh thuc)_Hoan chinh KH 2012 Von ho tro co MT 7" xfId="14157" xr:uid="{00000000-0005-0000-0000-0000F2250000}"/>
    <cellStyle name="1_DK bo tri lai (chinh thuc)_Hoan chinh KH 2012 Von ho tro co MT 7 2" xfId="14158" xr:uid="{00000000-0005-0000-0000-0000F3250000}"/>
    <cellStyle name="1_DK bo tri lai (chinh thuc)_Hoan chinh KH 2012 Von ho tro co MT 7 3" xfId="14159" xr:uid="{00000000-0005-0000-0000-0000F4250000}"/>
    <cellStyle name="1_DK bo tri lai (chinh thuc)_Hoan chinh KH 2012 Von ho tro co MT 7 4" xfId="14160" xr:uid="{00000000-0005-0000-0000-0000F5250000}"/>
    <cellStyle name="1_DK bo tri lai (chinh thuc)_Hoan chinh KH 2012 Von ho tro co MT 8" xfId="14161" xr:uid="{00000000-0005-0000-0000-0000F6250000}"/>
    <cellStyle name="1_DK bo tri lai (chinh thuc)_Hoan chinh KH 2012 Von ho tro co MT 8 2" xfId="14162" xr:uid="{00000000-0005-0000-0000-0000F7250000}"/>
    <cellStyle name="1_DK bo tri lai (chinh thuc)_Hoan chinh KH 2012 Von ho tro co MT 8 3" xfId="14163" xr:uid="{00000000-0005-0000-0000-0000F8250000}"/>
    <cellStyle name="1_DK bo tri lai (chinh thuc)_Hoan chinh KH 2012 Von ho tro co MT 8 4" xfId="14164" xr:uid="{00000000-0005-0000-0000-0000F9250000}"/>
    <cellStyle name="1_DK bo tri lai (chinh thuc)_Hoan chinh KH 2012 Von ho tro co MT 9" xfId="14165" xr:uid="{00000000-0005-0000-0000-0000FA250000}"/>
    <cellStyle name="1_DK bo tri lai (chinh thuc)_Hoan chinh KH 2012 Von ho tro co MT 9 2" xfId="14166" xr:uid="{00000000-0005-0000-0000-0000FB250000}"/>
    <cellStyle name="1_DK bo tri lai (chinh thuc)_Hoan chinh KH 2012 Von ho tro co MT 9 3" xfId="14167" xr:uid="{00000000-0005-0000-0000-0000FC250000}"/>
    <cellStyle name="1_DK bo tri lai (chinh thuc)_Hoan chinh KH 2012 Von ho tro co MT 9 4" xfId="14168" xr:uid="{00000000-0005-0000-0000-0000FD250000}"/>
    <cellStyle name="1_DK bo tri lai (chinh thuc)_Hoan chinh KH 2012 Von ho tro co MT_Bao cao giai ngan quy I" xfId="14169" xr:uid="{00000000-0005-0000-0000-0000FE250000}"/>
    <cellStyle name="1_DK bo tri lai (chinh thuc)_Hoan chinh KH 2012 Von ho tro co MT_Bao cao giai ngan quy I 2" xfId="14170" xr:uid="{00000000-0005-0000-0000-0000FF250000}"/>
    <cellStyle name="1_DK bo tri lai (chinh thuc)_Hoan chinh KH 2012 Von ho tro co MT_Bao cao giai ngan quy I 2 2" xfId="14171" xr:uid="{00000000-0005-0000-0000-000000260000}"/>
    <cellStyle name="1_DK bo tri lai (chinh thuc)_Hoan chinh KH 2012 Von ho tro co MT_Bao cao giai ngan quy I 2 3" xfId="14172" xr:uid="{00000000-0005-0000-0000-000001260000}"/>
    <cellStyle name="1_DK bo tri lai (chinh thuc)_Hoan chinh KH 2012 Von ho tro co MT_Bao cao giai ngan quy I 2 4" xfId="14173" xr:uid="{00000000-0005-0000-0000-000002260000}"/>
    <cellStyle name="1_DK bo tri lai (chinh thuc)_Hoan chinh KH 2012 Von ho tro co MT_Bao cao giai ngan quy I 3" xfId="14174" xr:uid="{00000000-0005-0000-0000-000003260000}"/>
    <cellStyle name="1_DK bo tri lai (chinh thuc)_Hoan chinh KH 2012 Von ho tro co MT_Bao cao giai ngan quy I 3 2" xfId="14175" xr:uid="{00000000-0005-0000-0000-000004260000}"/>
    <cellStyle name="1_DK bo tri lai (chinh thuc)_Hoan chinh KH 2012 Von ho tro co MT_Bao cao giai ngan quy I 3 3" xfId="14176" xr:uid="{00000000-0005-0000-0000-000005260000}"/>
    <cellStyle name="1_DK bo tri lai (chinh thuc)_Hoan chinh KH 2012 Von ho tro co MT_Bao cao giai ngan quy I 3 4" xfId="14177" xr:uid="{00000000-0005-0000-0000-000006260000}"/>
    <cellStyle name="1_DK bo tri lai (chinh thuc)_Hoan chinh KH 2012 Von ho tro co MT_Bao cao giai ngan quy I 4" xfId="14178" xr:uid="{00000000-0005-0000-0000-000007260000}"/>
    <cellStyle name="1_DK bo tri lai (chinh thuc)_Hoan chinh KH 2012 Von ho tro co MT_Bao cao giai ngan quy I 5" xfId="14179" xr:uid="{00000000-0005-0000-0000-000008260000}"/>
    <cellStyle name="1_DK bo tri lai (chinh thuc)_Hoan chinh KH 2012 Von ho tro co MT_Bao cao giai ngan quy I 6" xfId="14180" xr:uid="{00000000-0005-0000-0000-000009260000}"/>
    <cellStyle name="1_DK bo tri lai (chinh thuc)_Hoan chinh KH 2012 Von ho tro co MT_BC von DTPT 6 thang 2012" xfId="14181" xr:uid="{00000000-0005-0000-0000-00000A260000}"/>
    <cellStyle name="1_DK bo tri lai (chinh thuc)_Hoan chinh KH 2012 Von ho tro co MT_BC von DTPT 6 thang 2012 2" xfId="14182" xr:uid="{00000000-0005-0000-0000-00000B260000}"/>
    <cellStyle name="1_DK bo tri lai (chinh thuc)_Hoan chinh KH 2012 Von ho tro co MT_BC von DTPT 6 thang 2012 2 2" xfId="14183" xr:uid="{00000000-0005-0000-0000-00000C260000}"/>
    <cellStyle name="1_DK bo tri lai (chinh thuc)_Hoan chinh KH 2012 Von ho tro co MT_BC von DTPT 6 thang 2012 2 3" xfId="14184" xr:uid="{00000000-0005-0000-0000-00000D260000}"/>
    <cellStyle name="1_DK bo tri lai (chinh thuc)_Hoan chinh KH 2012 Von ho tro co MT_BC von DTPT 6 thang 2012 2 4" xfId="14185" xr:uid="{00000000-0005-0000-0000-00000E260000}"/>
    <cellStyle name="1_DK bo tri lai (chinh thuc)_Hoan chinh KH 2012 Von ho tro co MT_BC von DTPT 6 thang 2012 3" xfId="14186" xr:uid="{00000000-0005-0000-0000-00000F260000}"/>
    <cellStyle name="1_DK bo tri lai (chinh thuc)_Hoan chinh KH 2012 Von ho tro co MT_BC von DTPT 6 thang 2012 3 2" xfId="14187" xr:uid="{00000000-0005-0000-0000-000010260000}"/>
    <cellStyle name="1_DK bo tri lai (chinh thuc)_Hoan chinh KH 2012 Von ho tro co MT_BC von DTPT 6 thang 2012 3 3" xfId="14188" xr:uid="{00000000-0005-0000-0000-000011260000}"/>
    <cellStyle name="1_DK bo tri lai (chinh thuc)_Hoan chinh KH 2012 Von ho tro co MT_BC von DTPT 6 thang 2012 3 4" xfId="14189" xr:uid="{00000000-0005-0000-0000-000012260000}"/>
    <cellStyle name="1_DK bo tri lai (chinh thuc)_Hoan chinh KH 2012 Von ho tro co MT_BC von DTPT 6 thang 2012 4" xfId="14190" xr:uid="{00000000-0005-0000-0000-000013260000}"/>
    <cellStyle name="1_DK bo tri lai (chinh thuc)_Hoan chinh KH 2012 Von ho tro co MT_BC von DTPT 6 thang 2012 5" xfId="14191" xr:uid="{00000000-0005-0000-0000-000014260000}"/>
    <cellStyle name="1_DK bo tri lai (chinh thuc)_Hoan chinh KH 2012 Von ho tro co MT_BC von DTPT 6 thang 2012 6" xfId="14192" xr:uid="{00000000-0005-0000-0000-000015260000}"/>
    <cellStyle name="1_DK bo tri lai (chinh thuc)_Hoan chinh KH 2012 Von ho tro co MT_Bieu du thao QD von ho tro co MT" xfId="14193" xr:uid="{00000000-0005-0000-0000-000016260000}"/>
    <cellStyle name="1_DK bo tri lai (chinh thuc)_Hoan chinh KH 2012 Von ho tro co MT_Bieu du thao QD von ho tro co MT 2" xfId="14194" xr:uid="{00000000-0005-0000-0000-000017260000}"/>
    <cellStyle name="1_DK bo tri lai (chinh thuc)_Hoan chinh KH 2012 Von ho tro co MT_Bieu du thao QD von ho tro co MT 2 2" xfId="14195" xr:uid="{00000000-0005-0000-0000-000018260000}"/>
    <cellStyle name="1_DK bo tri lai (chinh thuc)_Hoan chinh KH 2012 Von ho tro co MT_Bieu du thao QD von ho tro co MT 2 3" xfId="14196" xr:uid="{00000000-0005-0000-0000-000019260000}"/>
    <cellStyle name="1_DK bo tri lai (chinh thuc)_Hoan chinh KH 2012 Von ho tro co MT_Bieu du thao QD von ho tro co MT 2 4" xfId="14197" xr:uid="{00000000-0005-0000-0000-00001A260000}"/>
    <cellStyle name="1_DK bo tri lai (chinh thuc)_Hoan chinh KH 2012 Von ho tro co MT_Bieu du thao QD von ho tro co MT 3" xfId="14198" xr:uid="{00000000-0005-0000-0000-00001B260000}"/>
    <cellStyle name="1_DK bo tri lai (chinh thuc)_Hoan chinh KH 2012 Von ho tro co MT_Bieu du thao QD von ho tro co MT 3 2" xfId="14199" xr:uid="{00000000-0005-0000-0000-00001C260000}"/>
    <cellStyle name="1_DK bo tri lai (chinh thuc)_Hoan chinh KH 2012 Von ho tro co MT_Bieu du thao QD von ho tro co MT 3 3" xfId="14200" xr:uid="{00000000-0005-0000-0000-00001D260000}"/>
    <cellStyle name="1_DK bo tri lai (chinh thuc)_Hoan chinh KH 2012 Von ho tro co MT_Bieu du thao QD von ho tro co MT 3 4" xfId="14201" xr:uid="{00000000-0005-0000-0000-00001E260000}"/>
    <cellStyle name="1_DK bo tri lai (chinh thuc)_Hoan chinh KH 2012 Von ho tro co MT_Bieu du thao QD von ho tro co MT 4" xfId="14202" xr:uid="{00000000-0005-0000-0000-00001F260000}"/>
    <cellStyle name="1_DK bo tri lai (chinh thuc)_Hoan chinh KH 2012 Von ho tro co MT_Bieu du thao QD von ho tro co MT 5" xfId="14203" xr:uid="{00000000-0005-0000-0000-000020260000}"/>
    <cellStyle name="1_DK bo tri lai (chinh thuc)_Hoan chinh KH 2012 Von ho tro co MT_Bieu du thao QD von ho tro co MT 6" xfId="14204" xr:uid="{00000000-0005-0000-0000-000021260000}"/>
    <cellStyle name="1_DK bo tri lai (chinh thuc)_Hoan chinh KH 2012 Von ho tro co MT_Ke hoach 2012 theo doi (giai ngan 30.6.12)" xfId="14205" xr:uid="{00000000-0005-0000-0000-000022260000}"/>
    <cellStyle name="1_DK bo tri lai (chinh thuc)_Hoan chinh KH 2012 Von ho tro co MT_Ke hoach 2012 theo doi (giai ngan 30.6.12) 2" xfId="14206" xr:uid="{00000000-0005-0000-0000-000023260000}"/>
    <cellStyle name="1_DK bo tri lai (chinh thuc)_Hoan chinh KH 2012 Von ho tro co MT_Ke hoach 2012 theo doi (giai ngan 30.6.12) 2 2" xfId="14207" xr:uid="{00000000-0005-0000-0000-000024260000}"/>
    <cellStyle name="1_DK bo tri lai (chinh thuc)_Hoan chinh KH 2012 Von ho tro co MT_Ke hoach 2012 theo doi (giai ngan 30.6.12) 2 3" xfId="14208" xr:uid="{00000000-0005-0000-0000-000025260000}"/>
    <cellStyle name="1_DK bo tri lai (chinh thuc)_Hoan chinh KH 2012 Von ho tro co MT_Ke hoach 2012 theo doi (giai ngan 30.6.12) 2 4" xfId="14209" xr:uid="{00000000-0005-0000-0000-000026260000}"/>
    <cellStyle name="1_DK bo tri lai (chinh thuc)_Hoan chinh KH 2012 Von ho tro co MT_Ke hoach 2012 theo doi (giai ngan 30.6.12) 3" xfId="14210" xr:uid="{00000000-0005-0000-0000-000027260000}"/>
    <cellStyle name="1_DK bo tri lai (chinh thuc)_Hoan chinh KH 2012 Von ho tro co MT_Ke hoach 2012 theo doi (giai ngan 30.6.12) 3 2" xfId="14211" xr:uid="{00000000-0005-0000-0000-000028260000}"/>
    <cellStyle name="1_DK bo tri lai (chinh thuc)_Hoan chinh KH 2012 Von ho tro co MT_Ke hoach 2012 theo doi (giai ngan 30.6.12) 3 3" xfId="14212" xr:uid="{00000000-0005-0000-0000-000029260000}"/>
    <cellStyle name="1_DK bo tri lai (chinh thuc)_Hoan chinh KH 2012 Von ho tro co MT_Ke hoach 2012 theo doi (giai ngan 30.6.12) 3 4" xfId="14213" xr:uid="{00000000-0005-0000-0000-00002A260000}"/>
    <cellStyle name="1_DK bo tri lai (chinh thuc)_Hoan chinh KH 2012 Von ho tro co MT_Ke hoach 2012 theo doi (giai ngan 30.6.12) 4" xfId="14214" xr:uid="{00000000-0005-0000-0000-00002B260000}"/>
    <cellStyle name="1_DK bo tri lai (chinh thuc)_Hoan chinh KH 2012 Von ho tro co MT_Ke hoach 2012 theo doi (giai ngan 30.6.12) 5" xfId="14215" xr:uid="{00000000-0005-0000-0000-00002C260000}"/>
    <cellStyle name="1_DK bo tri lai (chinh thuc)_Hoan chinh KH 2012 Von ho tro co MT_Ke hoach 2012 theo doi (giai ngan 30.6.12) 6" xfId="14216" xr:uid="{00000000-0005-0000-0000-00002D260000}"/>
    <cellStyle name="1_DK bo tri lai (chinh thuc)_Ke hoach 2012 (theo doi)" xfId="14217" xr:uid="{00000000-0005-0000-0000-00002E260000}"/>
    <cellStyle name="1_DK bo tri lai (chinh thuc)_Ke hoach 2012 (theo doi) 2" xfId="14218" xr:uid="{00000000-0005-0000-0000-00002F260000}"/>
    <cellStyle name="1_DK bo tri lai (chinh thuc)_Ke hoach 2012 (theo doi) 2 2" xfId="14219" xr:uid="{00000000-0005-0000-0000-000030260000}"/>
    <cellStyle name="1_DK bo tri lai (chinh thuc)_Ke hoach 2012 (theo doi) 2 3" xfId="14220" xr:uid="{00000000-0005-0000-0000-000031260000}"/>
    <cellStyle name="1_DK bo tri lai (chinh thuc)_Ke hoach 2012 (theo doi) 2 4" xfId="14221" xr:uid="{00000000-0005-0000-0000-000032260000}"/>
    <cellStyle name="1_DK bo tri lai (chinh thuc)_Ke hoach 2012 (theo doi) 3" xfId="14222" xr:uid="{00000000-0005-0000-0000-000033260000}"/>
    <cellStyle name="1_DK bo tri lai (chinh thuc)_Ke hoach 2012 (theo doi) 3 2" xfId="14223" xr:uid="{00000000-0005-0000-0000-000034260000}"/>
    <cellStyle name="1_DK bo tri lai (chinh thuc)_Ke hoach 2012 (theo doi) 3 3" xfId="14224" xr:uid="{00000000-0005-0000-0000-000035260000}"/>
    <cellStyle name="1_DK bo tri lai (chinh thuc)_Ke hoach 2012 (theo doi) 3 4" xfId="14225" xr:uid="{00000000-0005-0000-0000-000036260000}"/>
    <cellStyle name="1_DK bo tri lai (chinh thuc)_Ke hoach 2012 (theo doi) 4" xfId="14226" xr:uid="{00000000-0005-0000-0000-000037260000}"/>
    <cellStyle name="1_DK bo tri lai (chinh thuc)_Ke hoach 2012 (theo doi) 5" xfId="14227" xr:uid="{00000000-0005-0000-0000-000038260000}"/>
    <cellStyle name="1_DK bo tri lai (chinh thuc)_Ke hoach 2012 (theo doi) 6" xfId="14228" xr:uid="{00000000-0005-0000-0000-000039260000}"/>
    <cellStyle name="1_DK bo tri lai (chinh thuc)_Ke hoach 2012 theo doi (giai ngan 30.6.12)" xfId="14229" xr:uid="{00000000-0005-0000-0000-00003A260000}"/>
    <cellStyle name="1_DK bo tri lai (chinh thuc)_Ke hoach 2012 theo doi (giai ngan 30.6.12) 2" xfId="14230" xr:uid="{00000000-0005-0000-0000-00003B260000}"/>
    <cellStyle name="1_DK bo tri lai (chinh thuc)_Ke hoach 2012 theo doi (giai ngan 30.6.12) 2 2" xfId="14231" xr:uid="{00000000-0005-0000-0000-00003C260000}"/>
    <cellStyle name="1_DK bo tri lai (chinh thuc)_Ke hoach 2012 theo doi (giai ngan 30.6.12) 2 3" xfId="14232" xr:uid="{00000000-0005-0000-0000-00003D260000}"/>
    <cellStyle name="1_DK bo tri lai (chinh thuc)_Ke hoach 2012 theo doi (giai ngan 30.6.12) 2 4" xfId="14233" xr:uid="{00000000-0005-0000-0000-00003E260000}"/>
    <cellStyle name="1_DK bo tri lai (chinh thuc)_Ke hoach 2012 theo doi (giai ngan 30.6.12) 3" xfId="14234" xr:uid="{00000000-0005-0000-0000-00003F260000}"/>
    <cellStyle name="1_DK bo tri lai (chinh thuc)_Ke hoach 2012 theo doi (giai ngan 30.6.12) 3 2" xfId="14235" xr:uid="{00000000-0005-0000-0000-000040260000}"/>
    <cellStyle name="1_DK bo tri lai (chinh thuc)_Ke hoach 2012 theo doi (giai ngan 30.6.12) 3 3" xfId="14236" xr:uid="{00000000-0005-0000-0000-000041260000}"/>
    <cellStyle name="1_DK bo tri lai (chinh thuc)_Ke hoach 2012 theo doi (giai ngan 30.6.12) 3 4" xfId="14237" xr:uid="{00000000-0005-0000-0000-000042260000}"/>
    <cellStyle name="1_DK bo tri lai (chinh thuc)_Ke hoach 2012 theo doi (giai ngan 30.6.12) 4" xfId="14238" xr:uid="{00000000-0005-0000-0000-000043260000}"/>
    <cellStyle name="1_DK bo tri lai (chinh thuc)_Ke hoach 2012 theo doi (giai ngan 30.6.12) 5" xfId="14239" xr:uid="{00000000-0005-0000-0000-000044260000}"/>
    <cellStyle name="1_DK bo tri lai (chinh thuc)_Ke hoach 2012 theo doi (giai ngan 30.6.12) 6" xfId="14240" xr:uid="{00000000-0005-0000-0000-000045260000}"/>
    <cellStyle name="1_Don gia Du thau ( XL19)" xfId="14241" xr:uid="{00000000-0005-0000-0000-000046260000}"/>
    <cellStyle name="1_Don gia Du thau ( XL19) 2" xfId="14242" xr:uid="{00000000-0005-0000-0000-000047260000}"/>
    <cellStyle name="1_Don gia Du thau ( XL19) 2 2" xfId="14243" xr:uid="{00000000-0005-0000-0000-000048260000}"/>
    <cellStyle name="1_Don gia Du thau ( XL19) 2 3" xfId="14244" xr:uid="{00000000-0005-0000-0000-000049260000}"/>
    <cellStyle name="1_Don gia Du thau ( XL19) 2 4" xfId="14245" xr:uid="{00000000-0005-0000-0000-00004A260000}"/>
    <cellStyle name="1_Don gia Du thau ( XL19) 3" xfId="14246" xr:uid="{00000000-0005-0000-0000-00004B260000}"/>
    <cellStyle name="1_Don gia Du thau ( XL19) 4" xfId="14247" xr:uid="{00000000-0005-0000-0000-00004C260000}"/>
    <cellStyle name="1_Don gia Du thau ( XL19) 5" xfId="14248" xr:uid="{00000000-0005-0000-0000-00004D260000}"/>
    <cellStyle name="1_Don gia Du thau ( XL19)_Bao cao tinh hinh thuc hien KH 2009 den 31-01-10" xfId="14249" xr:uid="{00000000-0005-0000-0000-00004E260000}"/>
    <cellStyle name="1_Don gia Du thau ( XL19)_Bao cao tinh hinh thuc hien KH 2009 den 31-01-10 2" xfId="14250" xr:uid="{00000000-0005-0000-0000-00004F260000}"/>
    <cellStyle name="1_Don gia Du thau ( XL19)_Bao cao tinh hinh thuc hien KH 2009 den 31-01-10 2 2" xfId="14251" xr:uid="{00000000-0005-0000-0000-000050260000}"/>
    <cellStyle name="1_Don gia Du thau ( XL19)_Bao cao tinh hinh thuc hien KH 2009 den 31-01-10 2 2 2" xfId="14252" xr:uid="{00000000-0005-0000-0000-000051260000}"/>
    <cellStyle name="1_Don gia Du thau ( XL19)_Bao cao tinh hinh thuc hien KH 2009 den 31-01-10 2 2 3" xfId="14253" xr:uid="{00000000-0005-0000-0000-000052260000}"/>
    <cellStyle name="1_Don gia Du thau ( XL19)_Bao cao tinh hinh thuc hien KH 2009 den 31-01-10 2 2 4" xfId="14254" xr:uid="{00000000-0005-0000-0000-000053260000}"/>
    <cellStyle name="1_Don gia Du thau ( XL19)_Bao cao tinh hinh thuc hien KH 2009 den 31-01-10 2 3" xfId="14255" xr:uid="{00000000-0005-0000-0000-000054260000}"/>
    <cellStyle name="1_Don gia Du thau ( XL19)_Bao cao tinh hinh thuc hien KH 2009 den 31-01-10 2 4" xfId="14256" xr:uid="{00000000-0005-0000-0000-000055260000}"/>
    <cellStyle name="1_Don gia Du thau ( XL19)_Bao cao tinh hinh thuc hien KH 2009 den 31-01-10 2 5" xfId="14257" xr:uid="{00000000-0005-0000-0000-000056260000}"/>
    <cellStyle name="1_Don gia Du thau ( XL19)_Bao cao tinh hinh thuc hien KH 2009 den 31-01-10 3" xfId="14258" xr:uid="{00000000-0005-0000-0000-000057260000}"/>
    <cellStyle name="1_Don gia Du thau ( XL19)_Bao cao tinh hinh thuc hien KH 2009 den 31-01-10 3 2" xfId="14259" xr:uid="{00000000-0005-0000-0000-000058260000}"/>
    <cellStyle name="1_Don gia Du thau ( XL19)_Bao cao tinh hinh thuc hien KH 2009 den 31-01-10 3 3" xfId="14260" xr:uid="{00000000-0005-0000-0000-000059260000}"/>
    <cellStyle name="1_Don gia Du thau ( XL19)_Bao cao tinh hinh thuc hien KH 2009 den 31-01-10 3 4" xfId="14261" xr:uid="{00000000-0005-0000-0000-00005A260000}"/>
    <cellStyle name="1_Don gia Du thau ( XL19)_Bao cao tinh hinh thuc hien KH 2009 den 31-01-10 4" xfId="14262" xr:uid="{00000000-0005-0000-0000-00005B260000}"/>
    <cellStyle name="1_Don gia Du thau ( XL19)_Bao cao tinh hinh thuc hien KH 2009 den 31-01-10 5" xfId="14263" xr:uid="{00000000-0005-0000-0000-00005C260000}"/>
    <cellStyle name="1_Don gia Du thau ( XL19)_Bao cao tinh hinh thuc hien KH 2009 den 31-01-10 6" xfId="14264" xr:uid="{00000000-0005-0000-0000-00005D260000}"/>
    <cellStyle name="1_Don gia Du thau ( XL19)_Bao cao tinh hinh thuc hien KH 2009 den 31-01-10_BC von DTPT 6 thang 2012" xfId="14265" xr:uid="{00000000-0005-0000-0000-00005E260000}"/>
    <cellStyle name="1_Don gia Du thau ( XL19)_Bao cao tinh hinh thuc hien KH 2009 den 31-01-10_BC von DTPT 6 thang 2012 2" xfId="14266" xr:uid="{00000000-0005-0000-0000-00005F260000}"/>
    <cellStyle name="1_Don gia Du thau ( XL19)_Bao cao tinh hinh thuc hien KH 2009 den 31-01-10_BC von DTPT 6 thang 2012 2 2" xfId="14267" xr:uid="{00000000-0005-0000-0000-000060260000}"/>
    <cellStyle name="1_Don gia Du thau ( XL19)_Bao cao tinh hinh thuc hien KH 2009 den 31-01-10_BC von DTPT 6 thang 2012 2 2 2" xfId="14268" xr:uid="{00000000-0005-0000-0000-000061260000}"/>
    <cellStyle name="1_Don gia Du thau ( XL19)_Bao cao tinh hinh thuc hien KH 2009 den 31-01-10_BC von DTPT 6 thang 2012 2 2 3" xfId="14269" xr:uid="{00000000-0005-0000-0000-000062260000}"/>
    <cellStyle name="1_Don gia Du thau ( XL19)_Bao cao tinh hinh thuc hien KH 2009 den 31-01-10_BC von DTPT 6 thang 2012 2 2 4" xfId="14270" xr:uid="{00000000-0005-0000-0000-000063260000}"/>
    <cellStyle name="1_Don gia Du thau ( XL19)_Bao cao tinh hinh thuc hien KH 2009 den 31-01-10_BC von DTPT 6 thang 2012 2 3" xfId="14271" xr:uid="{00000000-0005-0000-0000-000064260000}"/>
    <cellStyle name="1_Don gia Du thau ( XL19)_Bao cao tinh hinh thuc hien KH 2009 den 31-01-10_BC von DTPT 6 thang 2012 2 4" xfId="14272" xr:uid="{00000000-0005-0000-0000-000065260000}"/>
    <cellStyle name="1_Don gia Du thau ( XL19)_Bao cao tinh hinh thuc hien KH 2009 den 31-01-10_BC von DTPT 6 thang 2012 2 5" xfId="14273" xr:uid="{00000000-0005-0000-0000-000066260000}"/>
    <cellStyle name="1_Don gia Du thau ( XL19)_Bao cao tinh hinh thuc hien KH 2009 den 31-01-10_BC von DTPT 6 thang 2012 3" xfId="14274" xr:uid="{00000000-0005-0000-0000-000067260000}"/>
    <cellStyle name="1_Don gia Du thau ( XL19)_Bao cao tinh hinh thuc hien KH 2009 den 31-01-10_BC von DTPT 6 thang 2012 3 2" xfId="14275" xr:uid="{00000000-0005-0000-0000-000068260000}"/>
    <cellStyle name="1_Don gia Du thau ( XL19)_Bao cao tinh hinh thuc hien KH 2009 den 31-01-10_BC von DTPT 6 thang 2012 3 3" xfId="14276" xr:uid="{00000000-0005-0000-0000-000069260000}"/>
    <cellStyle name="1_Don gia Du thau ( XL19)_Bao cao tinh hinh thuc hien KH 2009 den 31-01-10_BC von DTPT 6 thang 2012 3 4" xfId="14277" xr:uid="{00000000-0005-0000-0000-00006A260000}"/>
    <cellStyle name="1_Don gia Du thau ( XL19)_Bao cao tinh hinh thuc hien KH 2009 den 31-01-10_BC von DTPT 6 thang 2012 4" xfId="14278" xr:uid="{00000000-0005-0000-0000-00006B260000}"/>
    <cellStyle name="1_Don gia Du thau ( XL19)_Bao cao tinh hinh thuc hien KH 2009 den 31-01-10_BC von DTPT 6 thang 2012 5" xfId="14279" xr:uid="{00000000-0005-0000-0000-00006C260000}"/>
    <cellStyle name="1_Don gia Du thau ( XL19)_Bao cao tinh hinh thuc hien KH 2009 den 31-01-10_BC von DTPT 6 thang 2012 6" xfId="14280" xr:uid="{00000000-0005-0000-0000-00006D260000}"/>
    <cellStyle name="1_Don gia Du thau ( XL19)_Bao cao tinh hinh thuc hien KH 2009 den 31-01-10_Bieu du thao QD von ho tro co MT" xfId="14281" xr:uid="{00000000-0005-0000-0000-00006E260000}"/>
    <cellStyle name="1_Don gia Du thau ( XL19)_Bao cao tinh hinh thuc hien KH 2009 den 31-01-10_Bieu du thao QD von ho tro co MT 2" xfId="14282" xr:uid="{00000000-0005-0000-0000-00006F260000}"/>
    <cellStyle name="1_Don gia Du thau ( XL19)_Bao cao tinh hinh thuc hien KH 2009 den 31-01-10_Bieu du thao QD von ho tro co MT 2 2" xfId="14283" xr:uid="{00000000-0005-0000-0000-000070260000}"/>
    <cellStyle name="1_Don gia Du thau ( XL19)_Bao cao tinh hinh thuc hien KH 2009 den 31-01-10_Bieu du thao QD von ho tro co MT 2 2 2" xfId="14284" xr:uid="{00000000-0005-0000-0000-000071260000}"/>
    <cellStyle name="1_Don gia Du thau ( XL19)_Bao cao tinh hinh thuc hien KH 2009 den 31-01-10_Bieu du thao QD von ho tro co MT 2 2 3" xfId="14285" xr:uid="{00000000-0005-0000-0000-000072260000}"/>
    <cellStyle name="1_Don gia Du thau ( XL19)_Bao cao tinh hinh thuc hien KH 2009 den 31-01-10_Bieu du thao QD von ho tro co MT 2 2 4" xfId="14286" xr:uid="{00000000-0005-0000-0000-000073260000}"/>
    <cellStyle name="1_Don gia Du thau ( XL19)_Bao cao tinh hinh thuc hien KH 2009 den 31-01-10_Bieu du thao QD von ho tro co MT 2 3" xfId="14287" xr:uid="{00000000-0005-0000-0000-000074260000}"/>
    <cellStyle name="1_Don gia Du thau ( XL19)_Bao cao tinh hinh thuc hien KH 2009 den 31-01-10_Bieu du thao QD von ho tro co MT 2 4" xfId="14288" xr:uid="{00000000-0005-0000-0000-000075260000}"/>
    <cellStyle name="1_Don gia Du thau ( XL19)_Bao cao tinh hinh thuc hien KH 2009 den 31-01-10_Bieu du thao QD von ho tro co MT 2 5" xfId="14289" xr:uid="{00000000-0005-0000-0000-000076260000}"/>
    <cellStyle name="1_Don gia Du thau ( XL19)_Bao cao tinh hinh thuc hien KH 2009 den 31-01-10_Bieu du thao QD von ho tro co MT 3" xfId="14290" xr:uid="{00000000-0005-0000-0000-000077260000}"/>
    <cellStyle name="1_Don gia Du thau ( XL19)_Bao cao tinh hinh thuc hien KH 2009 den 31-01-10_Bieu du thao QD von ho tro co MT 3 2" xfId="14291" xr:uid="{00000000-0005-0000-0000-000078260000}"/>
    <cellStyle name="1_Don gia Du thau ( XL19)_Bao cao tinh hinh thuc hien KH 2009 den 31-01-10_Bieu du thao QD von ho tro co MT 3 3" xfId="14292" xr:uid="{00000000-0005-0000-0000-000079260000}"/>
    <cellStyle name="1_Don gia Du thau ( XL19)_Bao cao tinh hinh thuc hien KH 2009 den 31-01-10_Bieu du thao QD von ho tro co MT 3 4" xfId="14293" xr:uid="{00000000-0005-0000-0000-00007A260000}"/>
    <cellStyle name="1_Don gia Du thau ( XL19)_Bao cao tinh hinh thuc hien KH 2009 den 31-01-10_Bieu du thao QD von ho tro co MT 4" xfId="14294" xr:uid="{00000000-0005-0000-0000-00007B260000}"/>
    <cellStyle name="1_Don gia Du thau ( XL19)_Bao cao tinh hinh thuc hien KH 2009 den 31-01-10_Bieu du thao QD von ho tro co MT 5" xfId="14295" xr:uid="{00000000-0005-0000-0000-00007C260000}"/>
    <cellStyle name="1_Don gia Du thau ( XL19)_Bao cao tinh hinh thuc hien KH 2009 den 31-01-10_Bieu du thao QD von ho tro co MT 6" xfId="14296" xr:uid="{00000000-0005-0000-0000-00007D260000}"/>
    <cellStyle name="1_Don gia Du thau ( XL19)_Bao cao tinh hinh thuc hien KH 2009 den 31-01-10_Ke hoach 2012 (theo doi)" xfId="14297" xr:uid="{00000000-0005-0000-0000-00007E260000}"/>
    <cellStyle name="1_Don gia Du thau ( XL19)_Bao cao tinh hinh thuc hien KH 2009 den 31-01-10_Ke hoach 2012 (theo doi) 2" xfId="14298" xr:uid="{00000000-0005-0000-0000-00007F260000}"/>
    <cellStyle name="1_Don gia Du thau ( XL19)_Bao cao tinh hinh thuc hien KH 2009 den 31-01-10_Ke hoach 2012 (theo doi) 2 2" xfId="14299" xr:uid="{00000000-0005-0000-0000-000080260000}"/>
    <cellStyle name="1_Don gia Du thau ( XL19)_Bao cao tinh hinh thuc hien KH 2009 den 31-01-10_Ke hoach 2012 (theo doi) 2 2 2" xfId="14300" xr:uid="{00000000-0005-0000-0000-000081260000}"/>
    <cellStyle name="1_Don gia Du thau ( XL19)_Bao cao tinh hinh thuc hien KH 2009 den 31-01-10_Ke hoach 2012 (theo doi) 2 2 3" xfId="14301" xr:uid="{00000000-0005-0000-0000-000082260000}"/>
    <cellStyle name="1_Don gia Du thau ( XL19)_Bao cao tinh hinh thuc hien KH 2009 den 31-01-10_Ke hoach 2012 (theo doi) 2 2 4" xfId="14302" xr:uid="{00000000-0005-0000-0000-000083260000}"/>
    <cellStyle name="1_Don gia Du thau ( XL19)_Bao cao tinh hinh thuc hien KH 2009 den 31-01-10_Ke hoach 2012 (theo doi) 2 3" xfId="14303" xr:uid="{00000000-0005-0000-0000-000084260000}"/>
    <cellStyle name="1_Don gia Du thau ( XL19)_Bao cao tinh hinh thuc hien KH 2009 den 31-01-10_Ke hoach 2012 (theo doi) 2 4" xfId="14304" xr:uid="{00000000-0005-0000-0000-000085260000}"/>
    <cellStyle name="1_Don gia Du thau ( XL19)_Bao cao tinh hinh thuc hien KH 2009 den 31-01-10_Ke hoach 2012 (theo doi) 2 5" xfId="14305" xr:uid="{00000000-0005-0000-0000-000086260000}"/>
    <cellStyle name="1_Don gia Du thau ( XL19)_Bao cao tinh hinh thuc hien KH 2009 den 31-01-10_Ke hoach 2012 (theo doi) 3" xfId="14306" xr:uid="{00000000-0005-0000-0000-000087260000}"/>
    <cellStyle name="1_Don gia Du thau ( XL19)_Bao cao tinh hinh thuc hien KH 2009 den 31-01-10_Ke hoach 2012 (theo doi) 3 2" xfId="14307" xr:uid="{00000000-0005-0000-0000-000088260000}"/>
    <cellStyle name="1_Don gia Du thau ( XL19)_Bao cao tinh hinh thuc hien KH 2009 den 31-01-10_Ke hoach 2012 (theo doi) 3 3" xfId="14308" xr:uid="{00000000-0005-0000-0000-000089260000}"/>
    <cellStyle name="1_Don gia Du thau ( XL19)_Bao cao tinh hinh thuc hien KH 2009 den 31-01-10_Ke hoach 2012 (theo doi) 3 4" xfId="14309" xr:uid="{00000000-0005-0000-0000-00008A260000}"/>
    <cellStyle name="1_Don gia Du thau ( XL19)_Bao cao tinh hinh thuc hien KH 2009 den 31-01-10_Ke hoach 2012 (theo doi) 4" xfId="14310" xr:uid="{00000000-0005-0000-0000-00008B260000}"/>
    <cellStyle name="1_Don gia Du thau ( XL19)_Bao cao tinh hinh thuc hien KH 2009 den 31-01-10_Ke hoach 2012 (theo doi) 5" xfId="14311" xr:uid="{00000000-0005-0000-0000-00008C260000}"/>
    <cellStyle name="1_Don gia Du thau ( XL19)_Bao cao tinh hinh thuc hien KH 2009 den 31-01-10_Ke hoach 2012 (theo doi) 6" xfId="14312" xr:uid="{00000000-0005-0000-0000-00008D260000}"/>
    <cellStyle name="1_Don gia Du thau ( XL19)_Bao cao tinh hinh thuc hien KH 2009 den 31-01-10_Ke hoach 2012 theo doi (giai ngan 30.6.12)" xfId="14313" xr:uid="{00000000-0005-0000-0000-00008E260000}"/>
    <cellStyle name="1_Don gia Du thau ( XL19)_Bao cao tinh hinh thuc hien KH 2009 den 31-01-10_Ke hoach 2012 theo doi (giai ngan 30.6.12) 2" xfId="14314" xr:uid="{00000000-0005-0000-0000-00008F260000}"/>
    <cellStyle name="1_Don gia Du thau ( XL19)_Bao cao tinh hinh thuc hien KH 2009 den 31-01-10_Ke hoach 2012 theo doi (giai ngan 30.6.12) 2 2" xfId="14315" xr:uid="{00000000-0005-0000-0000-000090260000}"/>
    <cellStyle name="1_Don gia Du thau ( XL19)_Bao cao tinh hinh thuc hien KH 2009 den 31-01-10_Ke hoach 2012 theo doi (giai ngan 30.6.12) 2 2 2" xfId="14316" xr:uid="{00000000-0005-0000-0000-000091260000}"/>
    <cellStyle name="1_Don gia Du thau ( XL19)_Bao cao tinh hinh thuc hien KH 2009 den 31-01-10_Ke hoach 2012 theo doi (giai ngan 30.6.12) 2 2 3" xfId="14317" xr:uid="{00000000-0005-0000-0000-000092260000}"/>
    <cellStyle name="1_Don gia Du thau ( XL19)_Bao cao tinh hinh thuc hien KH 2009 den 31-01-10_Ke hoach 2012 theo doi (giai ngan 30.6.12) 2 2 4" xfId="14318" xr:uid="{00000000-0005-0000-0000-000093260000}"/>
    <cellStyle name="1_Don gia Du thau ( XL19)_Bao cao tinh hinh thuc hien KH 2009 den 31-01-10_Ke hoach 2012 theo doi (giai ngan 30.6.12) 2 3" xfId="14319" xr:uid="{00000000-0005-0000-0000-000094260000}"/>
    <cellStyle name="1_Don gia Du thau ( XL19)_Bao cao tinh hinh thuc hien KH 2009 den 31-01-10_Ke hoach 2012 theo doi (giai ngan 30.6.12) 2 4" xfId="14320" xr:uid="{00000000-0005-0000-0000-000095260000}"/>
    <cellStyle name="1_Don gia Du thau ( XL19)_Bao cao tinh hinh thuc hien KH 2009 den 31-01-10_Ke hoach 2012 theo doi (giai ngan 30.6.12) 2 5" xfId="14321" xr:uid="{00000000-0005-0000-0000-000096260000}"/>
    <cellStyle name="1_Don gia Du thau ( XL19)_Bao cao tinh hinh thuc hien KH 2009 den 31-01-10_Ke hoach 2012 theo doi (giai ngan 30.6.12) 3" xfId="14322" xr:uid="{00000000-0005-0000-0000-000097260000}"/>
    <cellStyle name="1_Don gia Du thau ( XL19)_Bao cao tinh hinh thuc hien KH 2009 den 31-01-10_Ke hoach 2012 theo doi (giai ngan 30.6.12) 3 2" xfId="14323" xr:uid="{00000000-0005-0000-0000-000098260000}"/>
    <cellStyle name="1_Don gia Du thau ( XL19)_Bao cao tinh hinh thuc hien KH 2009 den 31-01-10_Ke hoach 2012 theo doi (giai ngan 30.6.12) 3 3" xfId="14324" xr:uid="{00000000-0005-0000-0000-000099260000}"/>
    <cellStyle name="1_Don gia Du thau ( XL19)_Bao cao tinh hinh thuc hien KH 2009 den 31-01-10_Ke hoach 2012 theo doi (giai ngan 30.6.12) 3 4" xfId="14325" xr:uid="{00000000-0005-0000-0000-00009A260000}"/>
    <cellStyle name="1_Don gia Du thau ( XL19)_Bao cao tinh hinh thuc hien KH 2009 den 31-01-10_Ke hoach 2012 theo doi (giai ngan 30.6.12) 4" xfId="14326" xr:uid="{00000000-0005-0000-0000-00009B260000}"/>
    <cellStyle name="1_Don gia Du thau ( XL19)_Bao cao tinh hinh thuc hien KH 2009 den 31-01-10_Ke hoach 2012 theo doi (giai ngan 30.6.12) 5" xfId="14327" xr:uid="{00000000-0005-0000-0000-00009C260000}"/>
    <cellStyle name="1_Don gia Du thau ( XL19)_Bao cao tinh hinh thuc hien KH 2009 den 31-01-10_Ke hoach 2012 theo doi (giai ngan 30.6.12) 6" xfId="14328" xr:uid="{00000000-0005-0000-0000-00009D260000}"/>
    <cellStyle name="1_Don gia Du thau ( XL19)_BC von DTPT 6 thang 2012" xfId="14329" xr:uid="{00000000-0005-0000-0000-00009E260000}"/>
    <cellStyle name="1_Don gia Du thau ( XL19)_BC von DTPT 6 thang 2012 2" xfId="14330" xr:uid="{00000000-0005-0000-0000-00009F260000}"/>
    <cellStyle name="1_Don gia Du thau ( XL19)_BC von DTPT 6 thang 2012 2 2" xfId="14331" xr:uid="{00000000-0005-0000-0000-0000A0260000}"/>
    <cellStyle name="1_Don gia Du thau ( XL19)_BC von DTPT 6 thang 2012 2 3" xfId="14332" xr:uid="{00000000-0005-0000-0000-0000A1260000}"/>
    <cellStyle name="1_Don gia Du thau ( XL19)_BC von DTPT 6 thang 2012 2 4" xfId="14333" xr:uid="{00000000-0005-0000-0000-0000A2260000}"/>
    <cellStyle name="1_Don gia Du thau ( XL19)_BC von DTPT 6 thang 2012 3" xfId="14334" xr:uid="{00000000-0005-0000-0000-0000A3260000}"/>
    <cellStyle name="1_Don gia Du thau ( XL19)_BC von DTPT 6 thang 2012 4" xfId="14335" xr:uid="{00000000-0005-0000-0000-0000A4260000}"/>
    <cellStyle name="1_Don gia Du thau ( XL19)_BC von DTPT 6 thang 2012 5" xfId="14336" xr:uid="{00000000-0005-0000-0000-0000A5260000}"/>
    <cellStyle name="1_Don gia Du thau ( XL19)_Bieu du thao QD von ho tro co MT" xfId="14337" xr:uid="{00000000-0005-0000-0000-0000A6260000}"/>
    <cellStyle name="1_Don gia Du thau ( XL19)_Bieu du thao QD von ho tro co MT 2" xfId="14338" xr:uid="{00000000-0005-0000-0000-0000A7260000}"/>
    <cellStyle name="1_Don gia Du thau ( XL19)_Bieu du thao QD von ho tro co MT 2 2" xfId="14339" xr:uid="{00000000-0005-0000-0000-0000A8260000}"/>
    <cellStyle name="1_Don gia Du thau ( XL19)_Bieu du thao QD von ho tro co MT 2 3" xfId="14340" xr:uid="{00000000-0005-0000-0000-0000A9260000}"/>
    <cellStyle name="1_Don gia Du thau ( XL19)_Bieu du thao QD von ho tro co MT 2 4" xfId="14341" xr:uid="{00000000-0005-0000-0000-0000AA260000}"/>
    <cellStyle name="1_Don gia Du thau ( XL19)_Bieu du thao QD von ho tro co MT 3" xfId="14342" xr:uid="{00000000-0005-0000-0000-0000AB260000}"/>
    <cellStyle name="1_Don gia Du thau ( XL19)_Bieu du thao QD von ho tro co MT 4" xfId="14343" xr:uid="{00000000-0005-0000-0000-0000AC260000}"/>
    <cellStyle name="1_Don gia Du thau ( XL19)_Bieu du thao QD von ho tro co MT 5" xfId="14344" xr:uid="{00000000-0005-0000-0000-0000AD260000}"/>
    <cellStyle name="1_Don gia Du thau ( XL19)_Book1" xfId="14345" xr:uid="{00000000-0005-0000-0000-0000AE260000}"/>
    <cellStyle name="1_Don gia Du thau ( XL19)_Book1 2" xfId="14346" xr:uid="{00000000-0005-0000-0000-0000AF260000}"/>
    <cellStyle name="1_Don gia Du thau ( XL19)_Book1 2 2" xfId="14347" xr:uid="{00000000-0005-0000-0000-0000B0260000}"/>
    <cellStyle name="1_Don gia Du thau ( XL19)_Book1 2 3" xfId="14348" xr:uid="{00000000-0005-0000-0000-0000B1260000}"/>
    <cellStyle name="1_Don gia Du thau ( XL19)_Book1 2 4" xfId="14349" xr:uid="{00000000-0005-0000-0000-0000B2260000}"/>
    <cellStyle name="1_Don gia Du thau ( XL19)_Book1 3" xfId="14350" xr:uid="{00000000-0005-0000-0000-0000B3260000}"/>
    <cellStyle name="1_Don gia Du thau ( XL19)_Book1 3 2" xfId="14351" xr:uid="{00000000-0005-0000-0000-0000B4260000}"/>
    <cellStyle name="1_Don gia Du thau ( XL19)_Book1 3 3" xfId="14352" xr:uid="{00000000-0005-0000-0000-0000B5260000}"/>
    <cellStyle name="1_Don gia Du thau ( XL19)_Book1 3 4" xfId="14353" xr:uid="{00000000-0005-0000-0000-0000B6260000}"/>
    <cellStyle name="1_Don gia Du thau ( XL19)_Book1 4" xfId="14354" xr:uid="{00000000-0005-0000-0000-0000B7260000}"/>
    <cellStyle name="1_Don gia Du thau ( XL19)_Book1 5" xfId="14355" xr:uid="{00000000-0005-0000-0000-0000B8260000}"/>
    <cellStyle name="1_Don gia Du thau ( XL19)_Book1 6" xfId="14356" xr:uid="{00000000-0005-0000-0000-0000B9260000}"/>
    <cellStyle name="1_Don gia Du thau ( XL19)_Book1_BC von DTPT 6 thang 2012" xfId="14357" xr:uid="{00000000-0005-0000-0000-0000BA260000}"/>
    <cellStyle name="1_Don gia Du thau ( XL19)_Book1_BC von DTPT 6 thang 2012 2" xfId="14358" xr:uid="{00000000-0005-0000-0000-0000BB260000}"/>
    <cellStyle name="1_Don gia Du thau ( XL19)_Book1_BC von DTPT 6 thang 2012 2 2" xfId="14359" xr:uid="{00000000-0005-0000-0000-0000BC260000}"/>
    <cellStyle name="1_Don gia Du thau ( XL19)_Book1_BC von DTPT 6 thang 2012 2 3" xfId="14360" xr:uid="{00000000-0005-0000-0000-0000BD260000}"/>
    <cellStyle name="1_Don gia Du thau ( XL19)_Book1_BC von DTPT 6 thang 2012 2 4" xfId="14361" xr:uid="{00000000-0005-0000-0000-0000BE260000}"/>
    <cellStyle name="1_Don gia Du thau ( XL19)_Book1_BC von DTPT 6 thang 2012 3" xfId="14362" xr:uid="{00000000-0005-0000-0000-0000BF260000}"/>
    <cellStyle name="1_Don gia Du thau ( XL19)_Book1_BC von DTPT 6 thang 2012 3 2" xfId="14363" xr:uid="{00000000-0005-0000-0000-0000C0260000}"/>
    <cellStyle name="1_Don gia Du thau ( XL19)_Book1_BC von DTPT 6 thang 2012 3 3" xfId="14364" xr:uid="{00000000-0005-0000-0000-0000C1260000}"/>
    <cellStyle name="1_Don gia Du thau ( XL19)_Book1_BC von DTPT 6 thang 2012 3 4" xfId="14365" xr:uid="{00000000-0005-0000-0000-0000C2260000}"/>
    <cellStyle name="1_Don gia Du thau ( XL19)_Book1_BC von DTPT 6 thang 2012 4" xfId="14366" xr:uid="{00000000-0005-0000-0000-0000C3260000}"/>
    <cellStyle name="1_Don gia Du thau ( XL19)_Book1_BC von DTPT 6 thang 2012 5" xfId="14367" xr:uid="{00000000-0005-0000-0000-0000C4260000}"/>
    <cellStyle name="1_Don gia Du thau ( XL19)_Book1_BC von DTPT 6 thang 2012 6" xfId="14368" xr:uid="{00000000-0005-0000-0000-0000C5260000}"/>
    <cellStyle name="1_Don gia Du thau ( XL19)_Book1_Bieu du thao QD von ho tro co MT" xfId="14369" xr:uid="{00000000-0005-0000-0000-0000C6260000}"/>
    <cellStyle name="1_Don gia Du thau ( XL19)_Book1_Bieu du thao QD von ho tro co MT 2" xfId="14370" xr:uid="{00000000-0005-0000-0000-0000C7260000}"/>
    <cellStyle name="1_Don gia Du thau ( XL19)_Book1_Bieu du thao QD von ho tro co MT 2 2" xfId="14371" xr:uid="{00000000-0005-0000-0000-0000C8260000}"/>
    <cellStyle name="1_Don gia Du thau ( XL19)_Book1_Bieu du thao QD von ho tro co MT 2 3" xfId="14372" xr:uid="{00000000-0005-0000-0000-0000C9260000}"/>
    <cellStyle name="1_Don gia Du thau ( XL19)_Book1_Bieu du thao QD von ho tro co MT 2 4" xfId="14373" xr:uid="{00000000-0005-0000-0000-0000CA260000}"/>
    <cellStyle name="1_Don gia Du thau ( XL19)_Book1_Bieu du thao QD von ho tro co MT 3" xfId="14374" xr:uid="{00000000-0005-0000-0000-0000CB260000}"/>
    <cellStyle name="1_Don gia Du thau ( XL19)_Book1_Bieu du thao QD von ho tro co MT 3 2" xfId="14375" xr:uid="{00000000-0005-0000-0000-0000CC260000}"/>
    <cellStyle name="1_Don gia Du thau ( XL19)_Book1_Bieu du thao QD von ho tro co MT 3 3" xfId="14376" xr:uid="{00000000-0005-0000-0000-0000CD260000}"/>
    <cellStyle name="1_Don gia Du thau ( XL19)_Book1_Bieu du thao QD von ho tro co MT 3 4" xfId="14377" xr:uid="{00000000-0005-0000-0000-0000CE260000}"/>
    <cellStyle name="1_Don gia Du thau ( XL19)_Book1_Bieu du thao QD von ho tro co MT 4" xfId="14378" xr:uid="{00000000-0005-0000-0000-0000CF260000}"/>
    <cellStyle name="1_Don gia Du thau ( XL19)_Book1_Bieu du thao QD von ho tro co MT 5" xfId="14379" xr:uid="{00000000-0005-0000-0000-0000D0260000}"/>
    <cellStyle name="1_Don gia Du thau ( XL19)_Book1_Bieu du thao QD von ho tro co MT 6" xfId="14380" xr:uid="{00000000-0005-0000-0000-0000D1260000}"/>
    <cellStyle name="1_Don gia Du thau ( XL19)_Book1_Hoan chinh KH 2012 (o nha)" xfId="14381" xr:uid="{00000000-0005-0000-0000-0000D2260000}"/>
    <cellStyle name="1_Don gia Du thau ( XL19)_Book1_Hoan chinh KH 2012 (o nha) 2" xfId="14382" xr:uid="{00000000-0005-0000-0000-0000D3260000}"/>
    <cellStyle name="1_Don gia Du thau ( XL19)_Book1_Hoan chinh KH 2012 (o nha) 2 2" xfId="14383" xr:uid="{00000000-0005-0000-0000-0000D4260000}"/>
    <cellStyle name="1_Don gia Du thau ( XL19)_Book1_Hoan chinh KH 2012 (o nha) 2 3" xfId="14384" xr:uid="{00000000-0005-0000-0000-0000D5260000}"/>
    <cellStyle name="1_Don gia Du thau ( XL19)_Book1_Hoan chinh KH 2012 (o nha) 2 4" xfId="14385" xr:uid="{00000000-0005-0000-0000-0000D6260000}"/>
    <cellStyle name="1_Don gia Du thau ( XL19)_Book1_Hoan chinh KH 2012 (o nha) 3" xfId="14386" xr:uid="{00000000-0005-0000-0000-0000D7260000}"/>
    <cellStyle name="1_Don gia Du thau ( XL19)_Book1_Hoan chinh KH 2012 (o nha) 3 2" xfId="14387" xr:uid="{00000000-0005-0000-0000-0000D8260000}"/>
    <cellStyle name="1_Don gia Du thau ( XL19)_Book1_Hoan chinh KH 2012 (o nha) 3 3" xfId="14388" xr:uid="{00000000-0005-0000-0000-0000D9260000}"/>
    <cellStyle name="1_Don gia Du thau ( XL19)_Book1_Hoan chinh KH 2012 (o nha) 3 4" xfId="14389" xr:uid="{00000000-0005-0000-0000-0000DA260000}"/>
    <cellStyle name="1_Don gia Du thau ( XL19)_Book1_Hoan chinh KH 2012 (o nha) 4" xfId="14390" xr:uid="{00000000-0005-0000-0000-0000DB260000}"/>
    <cellStyle name="1_Don gia Du thau ( XL19)_Book1_Hoan chinh KH 2012 (o nha) 5" xfId="14391" xr:uid="{00000000-0005-0000-0000-0000DC260000}"/>
    <cellStyle name="1_Don gia Du thau ( XL19)_Book1_Hoan chinh KH 2012 (o nha) 6" xfId="14392" xr:uid="{00000000-0005-0000-0000-0000DD260000}"/>
    <cellStyle name="1_Don gia Du thau ( XL19)_Book1_Hoan chinh KH 2012 (o nha)_Bao cao giai ngan quy I" xfId="14393" xr:uid="{00000000-0005-0000-0000-0000DE260000}"/>
    <cellStyle name="1_Don gia Du thau ( XL19)_Book1_Hoan chinh KH 2012 (o nha)_Bao cao giai ngan quy I 2" xfId="14394" xr:uid="{00000000-0005-0000-0000-0000DF260000}"/>
    <cellStyle name="1_Don gia Du thau ( XL19)_Book1_Hoan chinh KH 2012 (o nha)_Bao cao giai ngan quy I 2 2" xfId="14395" xr:uid="{00000000-0005-0000-0000-0000E0260000}"/>
    <cellStyle name="1_Don gia Du thau ( XL19)_Book1_Hoan chinh KH 2012 (o nha)_Bao cao giai ngan quy I 2 3" xfId="14396" xr:uid="{00000000-0005-0000-0000-0000E1260000}"/>
    <cellStyle name="1_Don gia Du thau ( XL19)_Book1_Hoan chinh KH 2012 (o nha)_Bao cao giai ngan quy I 2 4" xfId="14397" xr:uid="{00000000-0005-0000-0000-0000E2260000}"/>
    <cellStyle name="1_Don gia Du thau ( XL19)_Book1_Hoan chinh KH 2012 (o nha)_Bao cao giai ngan quy I 3" xfId="14398" xr:uid="{00000000-0005-0000-0000-0000E3260000}"/>
    <cellStyle name="1_Don gia Du thau ( XL19)_Book1_Hoan chinh KH 2012 (o nha)_Bao cao giai ngan quy I 3 2" xfId="14399" xr:uid="{00000000-0005-0000-0000-0000E4260000}"/>
    <cellStyle name="1_Don gia Du thau ( XL19)_Book1_Hoan chinh KH 2012 (o nha)_Bao cao giai ngan quy I 3 3" xfId="14400" xr:uid="{00000000-0005-0000-0000-0000E5260000}"/>
    <cellStyle name="1_Don gia Du thau ( XL19)_Book1_Hoan chinh KH 2012 (o nha)_Bao cao giai ngan quy I 3 4" xfId="14401" xr:uid="{00000000-0005-0000-0000-0000E6260000}"/>
    <cellStyle name="1_Don gia Du thau ( XL19)_Book1_Hoan chinh KH 2012 (o nha)_Bao cao giai ngan quy I 4" xfId="14402" xr:uid="{00000000-0005-0000-0000-0000E7260000}"/>
    <cellStyle name="1_Don gia Du thau ( XL19)_Book1_Hoan chinh KH 2012 (o nha)_Bao cao giai ngan quy I 5" xfId="14403" xr:uid="{00000000-0005-0000-0000-0000E8260000}"/>
    <cellStyle name="1_Don gia Du thau ( XL19)_Book1_Hoan chinh KH 2012 (o nha)_Bao cao giai ngan quy I 6" xfId="14404" xr:uid="{00000000-0005-0000-0000-0000E9260000}"/>
    <cellStyle name="1_Don gia Du thau ( XL19)_Book1_Hoan chinh KH 2012 (o nha)_BC von DTPT 6 thang 2012" xfId="14405" xr:uid="{00000000-0005-0000-0000-0000EA260000}"/>
    <cellStyle name="1_Don gia Du thau ( XL19)_Book1_Hoan chinh KH 2012 (o nha)_BC von DTPT 6 thang 2012 2" xfId="14406" xr:uid="{00000000-0005-0000-0000-0000EB260000}"/>
    <cellStyle name="1_Don gia Du thau ( XL19)_Book1_Hoan chinh KH 2012 (o nha)_BC von DTPT 6 thang 2012 2 2" xfId="14407" xr:uid="{00000000-0005-0000-0000-0000EC260000}"/>
    <cellStyle name="1_Don gia Du thau ( XL19)_Book1_Hoan chinh KH 2012 (o nha)_BC von DTPT 6 thang 2012 2 3" xfId="14408" xr:uid="{00000000-0005-0000-0000-0000ED260000}"/>
    <cellStyle name="1_Don gia Du thau ( XL19)_Book1_Hoan chinh KH 2012 (o nha)_BC von DTPT 6 thang 2012 2 4" xfId="14409" xr:uid="{00000000-0005-0000-0000-0000EE260000}"/>
    <cellStyle name="1_Don gia Du thau ( XL19)_Book1_Hoan chinh KH 2012 (o nha)_BC von DTPT 6 thang 2012 3" xfId="14410" xr:uid="{00000000-0005-0000-0000-0000EF260000}"/>
    <cellStyle name="1_Don gia Du thau ( XL19)_Book1_Hoan chinh KH 2012 (o nha)_BC von DTPT 6 thang 2012 3 2" xfId="14411" xr:uid="{00000000-0005-0000-0000-0000F0260000}"/>
    <cellStyle name="1_Don gia Du thau ( XL19)_Book1_Hoan chinh KH 2012 (o nha)_BC von DTPT 6 thang 2012 3 3" xfId="14412" xr:uid="{00000000-0005-0000-0000-0000F1260000}"/>
    <cellStyle name="1_Don gia Du thau ( XL19)_Book1_Hoan chinh KH 2012 (o nha)_BC von DTPT 6 thang 2012 3 4" xfId="14413" xr:uid="{00000000-0005-0000-0000-0000F2260000}"/>
    <cellStyle name="1_Don gia Du thau ( XL19)_Book1_Hoan chinh KH 2012 (o nha)_BC von DTPT 6 thang 2012 4" xfId="14414" xr:uid="{00000000-0005-0000-0000-0000F3260000}"/>
    <cellStyle name="1_Don gia Du thau ( XL19)_Book1_Hoan chinh KH 2012 (o nha)_BC von DTPT 6 thang 2012 5" xfId="14415" xr:uid="{00000000-0005-0000-0000-0000F4260000}"/>
    <cellStyle name="1_Don gia Du thau ( XL19)_Book1_Hoan chinh KH 2012 (o nha)_BC von DTPT 6 thang 2012 6" xfId="14416" xr:uid="{00000000-0005-0000-0000-0000F5260000}"/>
    <cellStyle name="1_Don gia Du thau ( XL19)_Book1_Hoan chinh KH 2012 (o nha)_Bieu du thao QD von ho tro co MT" xfId="14417" xr:uid="{00000000-0005-0000-0000-0000F6260000}"/>
    <cellStyle name="1_Don gia Du thau ( XL19)_Book1_Hoan chinh KH 2012 (o nha)_Bieu du thao QD von ho tro co MT 2" xfId="14418" xr:uid="{00000000-0005-0000-0000-0000F7260000}"/>
    <cellStyle name="1_Don gia Du thau ( XL19)_Book1_Hoan chinh KH 2012 (o nha)_Bieu du thao QD von ho tro co MT 2 2" xfId="14419" xr:uid="{00000000-0005-0000-0000-0000F8260000}"/>
    <cellStyle name="1_Don gia Du thau ( XL19)_Book1_Hoan chinh KH 2012 (o nha)_Bieu du thao QD von ho tro co MT 2 3" xfId="14420" xr:uid="{00000000-0005-0000-0000-0000F9260000}"/>
    <cellStyle name="1_Don gia Du thau ( XL19)_Book1_Hoan chinh KH 2012 (o nha)_Bieu du thao QD von ho tro co MT 2 4" xfId="14421" xr:uid="{00000000-0005-0000-0000-0000FA260000}"/>
    <cellStyle name="1_Don gia Du thau ( XL19)_Book1_Hoan chinh KH 2012 (o nha)_Bieu du thao QD von ho tro co MT 3" xfId="14422" xr:uid="{00000000-0005-0000-0000-0000FB260000}"/>
    <cellStyle name="1_Don gia Du thau ( XL19)_Book1_Hoan chinh KH 2012 (o nha)_Bieu du thao QD von ho tro co MT 3 2" xfId="14423" xr:uid="{00000000-0005-0000-0000-0000FC260000}"/>
    <cellStyle name="1_Don gia Du thau ( XL19)_Book1_Hoan chinh KH 2012 (o nha)_Bieu du thao QD von ho tro co MT 3 3" xfId="14424" xr:uid="{00000000-0005-0000-0000-0000FD260000}"/>
    <cellStyle name="1_Don gia Du thau ( XL19)_Book1_Hoan chinh KH 2012 (o nha)_Bieu du thao QD von ho tro co MT 3 4" xfId="14425" xr:uid="{00000000-0005-0000-0000-0000FE260000}"/>
    <cellStyle name="1_Don gia Du thau ( XL19)_Book1_Hoan chinh KH 2012 (o nha)_Bieu du thao QD von ho tro co MT 4" xfId="14426" xr:uid="{00000000-0005-0000-0000-0000FF260000}"/>
    <cellStyle name="1_Don gia Du thau ( XL19)_Book1_Hoan chinh KH 2012 (o nha)_Bieu du thao QD von ho tro co MT 5" xfId="14427" xr:uid="{00000000-0005-0000-0000-000000270000}"/>
    <cellStyle name="1_Don gia Du thau ( XL19)_Book1_Hoan chinh KH 2012 (o nha)_Bieu du thao QD von ho tro co MT 6" xfId="14428" xr:uid="{00000000-0005-0000-0000-000001270000}"/>
    <cellStyle name="1_Don gia Du thau ( XL19)_Book1_Hoan chinh KH 2012 (o nha)_Ke hoach 2012 theo doi (giai ngan 30.6.12)" xfId="14429" xr:uid="{00000000-0005-0000-0000-000002270000}"/>
    <cellStyle name="1_Don gia Du thau ( XL19)_Book1_Hoan chinh KH 2012 (o nha)_Ke hoach 2012 theo doi (giai ngan 30.6.12) 2" xfId="14430" xr:uid="{00000000-0005-0000-0000-000003270000}"/>
    <cellStyle name="1_Don gia Du thau ( XL19)_Book1_Hoan chinh KH 2012 (o nha)_Ke hoach 2012 theo doi (giai ngan 30.6.12) 2 2" xfId="14431" xr:uid="{00000000-0005-0000-0000-000004270000}"/>
    <cellStyle name="1_Don gia Du thau ( XL19)_Book1_Hoan chinh KH 2012 (o nha)_Ke hoach 2012 theo doi (giai ngan 30.6.12) 2 3" xfId="14432" xr:uid="{00000000-0005-0000-0000-000005270000}"/>
    <cellStyle name="1_Don gia Du thau ( XL19)_Book1_Hoan chinh KH 2012 (o nha)_Ke hoach 2012 theo doi (giai ngan 30.6.12) 2 4" xfId="14433" xr:uid="{00000000-0005-0000-0000-000006270000}"/>
    <cellStyle name="1_Don gia Du thau ( XL19)_Book1_Hoan chinh KH 2012 (o nha)_Ke hoach 2012 theo doi (giai ngan 30.6.12) 3" xfId="14434" xr:uid="{00000000-0005-0000-0000-000007270000}"/>
    <cellStyle name="1_Don gia Du thau ( XL19)_Book1_Hoan chinh KH 2012 (o nha)_Ke hoach 2012 theo doi (giai ngan 30.6.12) 3 2" xfId="14435" xr:uid="{00000000-0005-0000-0000-000008270000}"/>
    <cellStyle name="1_Don gia Du thau ( XL19)_Book1_Hoan chinh KH 2012 (o nha)_Ke hoach 2012 theo doi (giai ngan 30.6.12) 3 3" xfId="14436" xr:uid="{00000000-0005-0000-0000-000009270000}"/>
    <cellStyle name="1_Don gia Du thau ( XL19)_Book1_Hoan chinh KH 2012 (o nha)_Ke hoach 2012 theo doi (giai ngan 30.6.12) 3 4" xfId="14437" xr:uid="{00000000-0005-0000-0000-00000A270000}"/>
    <cellStyle name="1_Don gia Du thau ( XL19)_Book1_Hoan chinh KH 2012 (o nha)_Ke hoach 2012 theo doi (giai ngan 30.6.12) 4" xfId="14438" xr:uid="{00000000-0005-0000-0000-00000B270000}"/>
    <cellStyle name="1_Don gia Du thau ( XL19)_Book1_Hoan chinh KH 2012 (o nha)_Ke hoach 2012 theo doi (giai ngan 30.6.12) 5" xfId="14439" xr:uid="{00000000-0005-0000-0000-00000C270000}"/>
    <cellStyle name="1_Don gia Du thau ( XL19)_Book1_Hoan chinh KH 2012 (o nha)_Ke hoach 2012 theo doi (giai ngan 30.6.12) 6" xfId="14440" xr:uid="{00000000-0005-0000-0000-00000D270000}"/>
    <cellStyle name="1_Don gia Du thau ( XL19)_Book1_Hoan chinh KH 2012 Von ho tro co MT" xfId="14441" xr:uid="{00000000-0005-0000-0000-00000E270000}"/>
    <cellStyle name="1_Don gia Du thau ( XL19)_Book1_Hoan chinh KH 2012 Von ho tro co MT (chi tiet)" xfId="14442" xr:uid="{00000000-0005-0000-0000-00000F270000}"/>
    <cellStyle name="1_Don gia Du thau ( XL19)_Book1_Hoan chinh KH 2012 Von ho tro co MT (chi tiet) 2" xfId="14443" xr:uid="{00000000-0005-0000-0000-000010270000}"/>
    <cellStyle name="1_Don gia Du thau ( XL19)_Book1_Hoan chinh KH 2012 Von ho tro co MT (chi tiet) 2 2" xfId="14444" xr:uid="{00000000-0005-0000-0000-000011270000}"/>
    <cellStyle name="1_Don gia Du thau ( XL19)_Book1_Hoan chinh KH 2012 Von ho tro co MT (chi tiet) 2 3" xfId="14445" xr:uid="{00000000-0005-0000-0000-000012270000}"/>
    <cellStyle name="1_Don gia Du thau ( XL19)_Book1_Hoan chinh KH 2012 Von ho tro co MT (chi tiet) 2 4" xfId="14446" xr:uid="{00000000-0005-0000-0000-000013270000}"/>
    <cellStyle name="1_Don gia Du thau ( XL19)_Book1_Hoan chinh KH 2012 Von ho tro co MT (chi tiet) 3" xfId="14447" xr:uid="{00000000-0005-0000-0000-000014270000}"/>
    <cellStyle name="1_Don gia Du thau ( XL19)_Book1_Hoan chinh KH 2012 Von ho tro co MT (chi tiet) 3 2" xfId="14448" xr:uid="{00000000-0005-0000-0000-000015270000}"/>
    <cellStyle name="1_Don gia Du thau ( XL19)_Book1_Hoan chinh KH 2012 Von ho tro co MT (chi tiet) 3 3" xfId="14449" xr:uid="{00000000-0005-0000-0000-000016270000}"/>
    <cellStyle name="1_Don gia Du thau ( XL19)_Book1_Hoan chinh KH 2012 Von ho tro co MT (chi tiet) 3 4" xfId="14450" xr:uid="{00000000-0005-0000-0000-000017270000}"/>
    <cellStyle name="1_Don gia Du thau ( XL19)_Book1_Hoan chinh KH 2012 Von ho tro co MT (chi tiet) 4" xfId="14451" xr:uid="{00000000-0005-0000-0000-000018270000}"/>
    <cellStyle name="1_Don gia Du thau ( XL19)_Book1_Hoan chinh KH 2012 Von ho tro co MT (chi tiet) 5" xfId="14452" xr:uid="{00000000-0005-0000-0000-000019270000}"/>
    <cellStyle name="1_Don gia Du thau ( XL19)_Book1_Hoan chinh KH 2012 Von ho tro co MT (chi tiet) 6" xfId="14453" xr:uid="{00000000-0005-0000-0000-00001A270000}"/>
    <cellStyle name="1_Don gia Du thau ( XL19)_Book1_Hoan chinh KH 2012 Von ho tro co MT 10" xfId="14454" xr:uid="{00000000-0005-0000-0000-00001B270000}"/>
    <cellStyle name="1_Don gia Du thau ( XL19)_Book1_Hoan chinh KH 2012 Von ho tro co MT 10 2" xfId="14455" xr:uid="{00000000-0005-0000-0000-00001C270000}"/>
    <cellStyle name="1_Don gia Du thau ( XL19)_Book1_Hoan chinh KH 2012 Von ho tro co MT 10 3" xfId="14456" xr:uid="{00000000-0005-0000-0000-00001D270000}"/>
    <cellStyle name="1_Don gia Du thau ( XL19)_Book1_Hoan chinh KH 2012 Von ho tro co MT 10 4" xfId="14457" xr:uid="{00000000-0005-0000-0000-00001E270000}"/>
    <cellStyle name="1_Don gia Du thau ( XL19)_Book1_Hoan chinh KH 2012 Von ho tro co MT 11" xfId="14458" xr:uid="{00000000-0005-0000-0000-00001F270000}"/>
    <cellStyle name="1_Don gia Du thau ( XL19)_Book1_Hoan chinh KH 2012 Von ho tro co MT 11 2" xfId="14459" xr:uid="{00000000-0005-0000-0000-000020270000}"/>
    <cellStyle name="1_Don gia Du thau ( XL19)_Book1_Hoan chinh KH 2012 Von ho tro co MT 11 3" xfId="14460" xr:uid="{00000000-0005-0000-0000-000021270000}"/>
    <cellStyle name="1_Don gia Du thau ( XL19)_Book1_Hoan chinh KH 2012 Von ho tro co MT 11 4" xfId="14461" xr:uid="{00000000-0005-0000-0000-000022270000}"/>
    <cellStyle name="1_Don gia Du thau ( XL19)_Book1_Hoan chinh KH 2012 Von ho tro co MT 12" xfId="14462" xr:uid="{00000000-0005-0000-0000-000023270000}"/>
    <cellStyle name="1_Don gia Du thau ( XL19)_Book1_Hoan chinh KH 2012 Von ho tro co MT 12 2" xfId="14463" xr:uid="{00000000-0005-0000-0000-000024270000}"/>
    <cellStyle name="1_Don gia Du thau ( XL19)_Book1_Hoan chinh KH 2012 Von ho tro co MT 12 3" xfId="14464" xr:uid="{00000000-0005-0000-0000-000025270000}"/>
    <cellStyle name="1_Don gia Du thau ( XL19)_Book1_Hoan chinh KH 2012 Von ho tro co MT 12 4" xfId="14465" xr:uid="{00000000-0005-0000-0000-000026270000}"/>
    <cellStyle name="1_Don gia Du thau ( XL19)_Book1_Hoan chinh KH 2012 Von ho tro co MT 13" xfId="14466" xr:uid="{00000000-0005-0000-0000-000027270000}"/>
    <cellStyle name="1_Don gia Du thau ( XL19)_Book1_Hoan chinh KH 2012 Von ho tro co MT 13 2" xfId="14467" xr:uid="{00000000-0005-0000-0000-000028270000}"/>
    <cellStyle name="1_Don gia Du thau ( XL19)_Book1_Hoan chinh KH 2012 Von ho tro co MT 13 3" xfId="14468" xr:uid="{00000000-0005-0000-0000-000029270000}"/>
    <cellStyle name="1_Don gia Du thau ( XL19)_Book1_Hoan chinh KH 2012 Von ho tro co MT 13 4" xfId="14469" xr:uid="{00000000-0005-0000-0000-00002A270000}"/>
    <cellStyle name="1_Don gia Du thau ( XL19)_Book1_Hoan chinh KH 2012 Von ho tro co MT 14" xfId="14470" xr:uid="{00000000-0005-0000-0000-00002B270000}"/>
    <cellStyle name="1_Don gia Du thau ( XL19)_Book1_Hoan chinh KH 2012 Von ho tro co MT 14 2" xfId="14471" xr:uid="{00000000-0005-0000-0000-00002C270000}"/>
    <cellStyle name="1_Don gia Du thau ( XL19)_Book1_Hoan chinh KH 2012 Von ho tro co MT 14 3" xfId="14472" xr:uid="{00000000-0005-0000-0000-00002D270000}"/>
    <cellStyle name="1_Don gia Du thau ( XL19)_Book1_Hoan chinh KH 2012 Von ho tro co MT 14 4" xfId="14473" xr:uid="{00000000-0005-0000-0000-00002E270000}"/>
    <cellStyle name="1_Don gia Du thau ( XL19)_Book1_Hoan chinh KH 2012 Von ho tro co MT 15" xfId="14474" xr:uid="{00000000-0005-0000-0000-00002F270000}"/>
    <cellStyle name="1_Don gia Du thau ( XL19)_Book1_Hoan chinh KH 2012 Von ho tro co MT 15 2" xfId="14475" xr:uid="{00000000-0005-0000-0000-000030270000}"/>
    <cellStyle name="1_Don gia Du thau ( XL19)_Book1_Hoan chinh KH 2012 Von ho tro co MT 15 3" xfId="14476" xr:uid="{00000000-0005-0000-0000-000031270000}"/>
    <cellStyle name="1_Don gia Du thau ( XL19)_Book1_Hoan chinh KH 2012 Von ho tro co MT 15 4" xfId="14477" xr:uid="{00000000-0005-0000-0000-000032270000}"/>
    <cellStyle name="1_Don gia Du thau ( XL19)_Book1_Hoan chinh KH 2012 Von ho tro co MT 16" xfId="14478" xr:uid="{00000000-0005-0000-0000-000033270000}"/>
    <cellStyle name="1_Don gia Du thau ( XL19)_Book1_Hoan chinh KH 2012 Von ho tro co MT 16 2" xfId="14479" xr:uid="{00000000-0005-0000-0000-000034270000}"/>
    <cellStyle name="1_Don gia Du thau ( XL19)_Book1_Hoan chinh KH 2012 Von ho tro co MT 16 3" xfId="14480" xr:uid="{00000000-0005-0000-0000-000035270000}"/>
    <cellStyle name="1_Don gia Du thau ( XL19)_Book1_Hoan chinh KH 2012 Von ho tro co MT 16 4" xfId="14481" xr:uid="{00000000-0005-0000-0000-000036270000}"/>
    <cellStyle name="1_Don gia Du thau ( XL19)_Book1_Hoan chinh KH 2012 Von ho tro co MT 17" xfId="14482" xr:uid="{00000000-0005-0000-0000-000037270000}"/>
    <cellStyle name="1_Don gia Du thau ( XL19)_Book1_Hoan chinh KH 2012 Von ho tro co MT 17 2" xfId="14483" xr:uid="{00000000-0005-0000-0000-000038270000}"/>
    <cellStyle name="1_Don gia Du thau ( XL19)_Book1_Hoan chinh KH 2012 Von ho tro co MT 17 3" xfId="14484" xr:uid="{00000000-0005-0000-0000-000039270000}"/>
    <cellStyle name="1_Don gia Du thau ( XL19)_Book1_Hoan chinh KH 2012 Von ho tro co MT 17 4" xfId="14485" xr:uid="{00000000-0005-0000-0000-00003A270000}"/>
    <cellStyle name="1_Don gia Du thau ( XL19)_Book1_Hoan chinh KH 2012 Von ho tro co MT 18" xfId="14486" xr:uid="{00000000-0005-0000-0000-00003B270000}"/>
    <cellStyle name="1_Don gia Du thau ( XL19)_Book1_Hoan chinh KH 2012 Von ho tro co MT 19" xfId="14487" xr:uid="{00000000-0005-0000-0000-00003C270000}"/>
    <cellStyle name="1_Don gia Du thau ( XL19)_Book1_Hoan chinh KH 2012 Von ho tro co MT 2" xfId="14488" xr:uid="{00000000-0005-0000-0000-00003D270000}"/>
    <cellStyle name="1_Don gia Du thau ( XL19)_Book1_Hoan chinh KH 2012 Von ho tro co MT 2 2" xfId="14489" xr:uid="{00000000-0005-0000-0000-00003E270000}"/>
    <cellStyle name="1_Don gia Du thau ( XL19)_Book1_Hoan chinh KH 2012 Von ho tro co MT 2 3" xfId="14490" xr:uid="{00000000-0005-0000-0000-00003F270000}"/>
    <cellStyle name="1_Don gia Du thau ( XL19)_Book1_Hoan chinh KH 2012 Von ho tro co MT 2 4" xfId="14491" xr:uid="{00000000-0005-0000-0000-000040270000}"/>
    <cellStyle name="1_Don gia Du thau ( XL19)_Book1_Hoan chinh KH 2012 Von ho tro co MT 20" xfId="14492" xr:uid="{00000000-0005-0000-0000-000041270000}"/>
    <cellStyle name="1_Don gia Du thau ( XL19)_Book1_Hoan chinh KH 2012 Von ho tro co MT 3" xfId="14493" xr:uid="{00000000-0005-0000-0000-000042270000}"/>
    <cellStyle name="1_Don gia Du thau ( XL19)_Book1_Hoan chinh KH 2012 Von ho tro co MT 3 2" xfId="14494" xr:uid="{00000000-0005-0000-0000-000043270000}"/>
    <cellStyle name="1_Don gia Du thau ( XL19)_Book1_Hoan chinh KH 2012 Von ho tro co MT 3 3" xfId="14495" xr:uid="{00000000-0005-0000-0000-000044270000}"/>
    <cellStyle name="1_Don gia Du thau ( XL19)_Book1_Hoan chinh KH 2012 Von ho tro co MT 3 4" xfId="14496" xr:uid="{00000000-0005-0000-0000-000045270000}"/>
    <cellStyle name="1_Don gia Du thau ( XL19)_Book1_Hoan chinh KH 2012 Von ho tro co MT 4" xfId="14497" xr:uid="{00000000-0005-0000-0000-000046270000}"/>
    <cellStyle name="1_Don gia Du thau ( XL19)_Book1_Hoan chinh KH 2012 Von ho tro co MT 4 2" xfId="14498" xr:uid="{00000000-0005-0000-0000-000047270000}"/>
    <cellStyle name="1_Don gia Du thau ( XL19)_Book1_Hoan chinh KH 2012 Von ho tro co MT 4 3" xfId="14499" xr:uid="{00000000-0005-0000-0000-000048270000}"/>
    <cellStyle name="1_Don gia Du thau ( XL19)_Book1_Hoan chinh KH 2012 Von ho tro co MT 4 4" xfId="14500" xr:uid="{00000000-0005-0000-0000-000049270000}"/>
    <cellStyle name="1_Don gia Du thau ( XL19)_Book1_Hoan chinh KH 2012 Von ho tro co MT 5" xfId="14501" xr:uid="{00000000-0005-0000-0000-00004A270000}"/>
    <cellStyle name="1_Don gia Du thau ( XL19)_Book1_Hoan chinh KH 2012 Von ho tro co MT 5 2" xfId="14502" xr:uid="{00000000-0005-0000-0000-00004B270000}"/>
    <cellStyle name="1_Don gia Du thau ( XL19)_Book1_Hoan chinh KH 2012 Von ho tro co MT 5 3" xfId="14503" xr:uid="{00000000-0005-0000-0000-00004C270000}"/>
    <cellStyle name="1_Don gia Du thau ( XL19)_Book1_Hoan chinh KH 2012 Von ho tro co MT 5 4" xfId="14504" xr:uid="{00000000-0005-0000-0000-00004D270000}"/>
    <cellStyle name="1_Don gia Du thau ( XL19)_Book1_Hoan chinh KH 2012 Von ho tro co MT 6" xfId="14505" xr:uid="{00000000-0005-0000-0000-00004E270000}"/>
    <cellStyle name="1_Don gia Du thau ( XL19)_Book1_Hoan chinh KH 2012 Von ho tro co MT 6 2" xfId="14506" xr:uid="{00000000-0005-0000-0000-00004F270000}"/>
    <cellStyle name="1_Don gia Du thau ( XL19)_Book1_Hoan chinh KH 2012 Von ho tro co MT 6 3" xfId="14507" xr:uid="{00000000-0005-0000-0000-000050270000}"/>
    <cellStyle name="1_Don gia Du thau ( XL19)_Book1_Hoan chinh KH 2012 Von ho tro co MT 6 4" xfId="14508" xr:uid="{00000000-0005-0000-0000-000051270000}"/>
    <cellStyle name="1_Don gia Du thau ( XL19)_Book1_Hoan chinh KH 2012 Von ho tro co MT 7" xfId="14509" xr:uid="{00000000-0005-0000-0000-000052270000}"/>
    <cellStyle name="1_Don gia Du thau ( XL19)_Book1_Hoan chinh KH 2012 Von ho tro co MT 7 2" xfId="14510" xr:uid="{00000000-0005-0000-0000-000053270000}"/>
    <cellStyle name="1_Don gia Du thau ( XL19)_Book1_Hoan chinh KH 2012 Von ho tro co MT 7 3" xfId="14511" xr:uid="{00000000-0005-0000-0000-000054270000}"/>
    <cellStyle name="1_Don gia Du thau ( XL19)_Book1_Hoan chinh KH 2012 Von ho tro co MT 7 4" xfId="14512" xr:uid="{00000000-0005-0000-0000-000055270000}"/>
    <cellStyle name="1_Don gia Du thau ( XL19)_Book1_Hoan chinh KH 2012 Von ho tro co MT 8" xfId="14513" xr:uid="{00000000-0005-0000-0000-000056270000}"/>
    <cellStyle name="1_Don gia Du thau ( XL19)_Book1_Hoan chinh KH 2012 Von ho tro co MT 8 2" xfId="14514" xr:uid="{00000000-0005-0000-0000-000057270000}"/>
    <cellStyle name="1_Don gia Du thau ( XL19)_Book1_Hoan chinh KH 2012 Von ho tro co MT 8 3" xfId="14515" xr:uid="{00000000-0005-0000-0000-000058270000}"/>
    <cellStyle name="1_Don gia Du thau ( XL19)_Book1_Hoan chinh KH 2012 Von ho tro co MT 8 4" xfId="14516" xr:uid="{00000000-0005-0000-0000-000059270000}"/>
    <cellStyle name="1_Don gia Du thau ( XL19)_Book1_Hoan chinh KH 2012 Von ho tro co MT 9" xfId="14517" xr:uid="{00000000-0005-0000-0000-00005A270000}"/>
    <cellStyle name="1_Don gia Du thau ( XL19)_Book1_Hoan chinh KH 2012 Von ho tro co MT 9 2" xfId="14518" xr:uid="{00000000-0005-0000-0000-00005B270000}"/>
    <cellStyle name="1_Don gia Du thau ( XL19)_Book1_Hoan chinh KH 2012 Von ho tro co MT 9 3" xfId="14519" xr:uid="{00000000-0005-0000-0000-00005C270000}"/>
    <cellStyle name="1_Don gia Du thau ( XL19)_Book1_Hoan chinh KH 2012 Von ho tro co MT 9 4" xfId="14520" xr:uid="{00000000-0005-0000-0000-00005D270000}"/>
    <cellStyle name="1_Don gia Du thau ( XL19)_Book1_Hoan chinh KH 2012 Von ho tro co MT_Bao cao giai ngan quy I" xfId="14521" xr:uid="{00000000-0005-0000-0000-00005E270000}"/>
    <cellStyle name="1_Don gia Du thau ( XL19)_Book1_Hoan chinh KH 2012 Von ho tro co MT_Bao cao giai ngan quy I 2" xfId="14522" xr:uid="{00000000-0005-0000-0000-00005F270000}"/>
    <cellStyle name="1_Don gia Du thau ( XL19)_Book1_Hoan chinh KH 2012 Von ho tro co MT_Bao cao giai ngan quy I 2 2" xfId="14523" xr:uid="{00000000-0005-0000-0000-000060270000}"/>
    <cellStyle name="1_Don gia Du thau ( XL19)_Book1_Hoan chinh KH 2012 Von ho tro co MT_Bao cao giai ngan quy I 2 3" xfId="14524" xr:uid="{00000000-0005-0000-0000-000061270000}"/>
    <cellStyle name="1_Don gia Du thau ( XL19)_Book1_Hoan chinh KH 2012 Von ho tro co MT_Bao cao giai ngan quy I 2 4" xfId="14525" xr:uid="{00000000-0005-0000-0000-000062270000}"/>
    <cellStyle name="1_Don gia Du thau ( XL19)_Book1_Hoan chinh KH 2012 Von ho tro co MT_Bao cao giai ngan quy I 3" xfId="14526" xr:uid="{00000000-0005-0000-0000-000063270000}"/>
    <cellStyle name="1_Don gia Du thau ( XL19)_Book1_Hoan chinh KH 2012 Von ho tro co MT_Bao cao giai ngan quy I 3 2" xfId="14527" xr:uid="{00000000-0005-0000-0000-000064270000}"/>
    <cellStyle name="1_Don gia Du thau ( XL19)_Book1_Hoan chinh KH 2012 Von ho tro co MT_Bao cao giai ngan quy I 3 3" xfId="14528" xr:uid="{00000000-0005-0000-0000-000065270000}"/>
    <cellStyle name="1_Don gia Du thau ( XL19)_Book1_Hoan chinh KH 2012 Von ho tro co MT_Bao cao giai ngan quy I 3 4" xfId="14529" xr:uid="{00000000-0005-0000-0000-000066270000}"/>
    <cellStyle name="1_Don gia Du thau ( XL19)_Book1_Hoan chinh KH 2012 Von ho tro co MT_Bao cao giai ngan quy I 4" xfId="14530" xr:uid="{00000000-0005-0000-0000-000067270000}"/>
    <cellStyle name="1_Don gia Du thau ( XL19)_Book1_Hoan chinh KH 2012 Von ho tro co MT_Bao cao giai ngan quy I 5" xfId="14531" xr:uid="{00000000-0005-0000-0000-000068270000}"/>
    <cellStyle name="1_Don gia Du thau ( XL19)_Book1_Hoan chinh KH 2012 Von ho tro co MT_Bao cao giai ngan quy I 6" xfId="14532" xr:uid="{00000000-0005-0000-0000-000069270000}"/>
    <cellStyle name="1_Don gia Du thau ( XL19)_Book1_Hoan chinh KH 2012 Von ho tro co MT_BC von DTPT 6 thang 2012" xfId="14533" xr:uid="{00000000-0005-0000-0000-00006A270000}"/>
    <cellStyle name="1_Don gia Du thau ( XL19)_Book1_Hoan chinh KH 2012 Von ho tro co MT_BC von DTPT 6 thang 2012 2" xfId="14534" xr:uid="{00000000-0005-0000-0000-00006B270000}"/>
    <cellStyle name="1_Don gia Du thau ( XL19)_Book1_Hoan chinh KH 2012 Von ho tro co MT_BC von DTPT 6 thang 2012 2 2" xfId="14535" xr:uid="{00000000-0005-0000-0000-00006C270000}"/>
    <cellStyle name="1_Don gia Du thau ( XL19)_Book1_Hoan chinh KH 2012 Von ho tro co MT_BC von DTPT 6 thang 2012 2 3" xfId="14536" xr:uid="{00000000-0005-0000-0000-00006D270000}"/>
    <cellStyle name="1_Don gia Du thau ( XL19)_Book1_Hoan chinh KH 2012 Von ho tro co MT_BC von DTPT 6 thang 2012 2 4" xfId="14537" xr:uid="{00000000-0005-0000-0000-00006E270000}"/>
    <cellStyle name="1_Don gia Du thau ( XL19)_Book1_Hoan chinh KH 2012 Von ho tro co MT_BC von DTPT 6 thang 2012 3" xfId="14538" xr:uid="{00000000-0005-0000-0000-00006F270000}"/>
    <cellStyle name="1_Don gia Du thau ( XL19)_Book1_Hoan chinh KH 2012 Von ho tro co MT_BC von DTPT 6 thang 2012 3 2" xfId="14539" xr:uid="{00000000-0005-0000-0000-000070270000}"/>
    <cellStyle name="1_Don gia Du thau ( XL19)_Book1_Hoan chinh KH 2012 Von ho tro co MT_BC von DTPT 6 thang 2012 3 3" xfId="14540" xr:uid="{00000000-0005-0000-0000-000071270000}"/>
    <cellStyle name="1_Don gia Du thau ( XL19)_Book1_Hoan chinh KH 2012 Von ho tro co MT_BC von DTPT 6 thang 2012 3 4" xfId="14541" xr:uid="{00000000-0005-0000-0000-000072270000}"/>
    <cellStyle name="1_Don gia Du thau ( XL19)_Book1_Hoan chinh KH 2012 Von ho tro co MT_BC von DTPT 6 thang 2012 4" xfId="14542" xr:uid="{00000000-0005-0000-0000-000073270000}"/>
    <cellStyle name="1_Don gia Du thau ( XL19)_Book1_Hoan chinh KH 2012 Von ho tro co MT_BC von DTPT 6 thang 2012 5" xfId="14543" xr:uid="{00000000-0005-0000-0000-000074270000}"/>
    <cellStyle name="1_Don gia Du thau ( XL19)_Book1_Hoan chinh KH 2012 Von ho tro co MT_BC von DTPT 6 thang 2012 6" xfId="14544" xr:uid="{00000000-0005-0000-0000-000075270000}"/>
    <cellStyle name="1_Don gia Du thau ( XL19)_Book1_Hoan chinh KH 2012 Von ho tro co MT_Bieu du thao QD von ho tro co MT" xfId="14545" xr:uid="{00000000-0005-0000-0000-000076270000}"/>
    <cellStyle name="1_Don gia Du thau ( XL19)_Book1_Hoan chinh KH 2012 Von ho tro co MT_Bieu du thao QD von ho tro co MT 2" xfId="14546" xr:uid="{00000000-0005-0000-0000-000077270000}"/>
    <cellStyle name="1_Don gia Du thau ( XL19)_Book1_Hoan chinh KH 2012 Von ho tro co MT_Bieu du thao QD von ho tro co MT 2 2" xfId="14547" xr:uid="{00000000-0005-0000-0000-000078270000}"/>
    <cellStyle name="1_Don gia Du thau ( XL19)_Book1_Hoan chinh KH 2012 Von ho tro co MT_Bieu du thao QD von ho tro co MT 2 3" xfId="14548" xr:uid="{00000000-0005-0000-0000-000079270000}"/>
    <cellStyle name="1_Don gia Du thau ( XL19)_Book1_Hoan chinh KH 2012 Von ho tro co MT_Bieu du thao QD von ho tro co MT 2 4" xfId="14549" xr:uid="{00000000-0005-0000-0000-00007A270000}"/>
    <cellStyle name="1_Don gia Du thau ( XL19)_Book1_Hoan chinh KH 2012 Von ho tro co MT_Bieu du thao QD von ho tro co MT 3" xfId="14550" xr:uid="{00000000-0005-0000-0000-00007B270000}"/>
    <cellStyle name="1_Don gia Du thau ( XL19)_Book1_Hoan chinh KH 2012 Von ho tro co MT_Bieu du thao QD von ho tro co MT 3 2" xfId="14551" xr:uid="{00000000-0005-0000-0000-00007C270000}"/>
    <cellStyle name="1_Don gia Du thau ( XL19)_Book1_Hoan chinh KH 2012 Von ho tro co MT_Bieu du thao QD von ho tro co MT 3 3" xfId="14552" xr:uid="{00000000-0005-0000-0000-00007D270000}"/>
    <cellStyle name="1_Don gia Du thau ( XL19)_Book1_Hoan chinh KH 2012 Von ho tro co MT_Bieu du thao QD von ho tro co MT 3 4" xfId="14553" xr:uid="{00000000-0005-0000-0000-00007E270000}"/>
    <cellStyle name="1_Don gia Du thau ( XL19)_Book1_Hoan chinh KH 2012 Von ho tro co MT_Bieu du thao QD von ho tro co MT 4" xfId="14554" xr:uid="{00000000-0005-0000-0000-00007F270000}"/>
    <cellStyle name="1_Don gia Du thau ( XL19)_Book1_Hoan chinh KH 2012 Von ho tro co MT_Bieu du thao QD von ho tro co MT 5" xfId="14555" xr:uid="{00000000-0005-0000-0000-000080270000}"/>
    <cellStyle name="1_Don gia Du thau ( XL19)_Book1_Hoan chinh KH 2012 Von ho tro co MT_Bieu du thao QD von ho tro co MT 6" xfId="14556" xr:uid="{00000000-0005-0000-0000-000081270000}"/>
    <cellStyle name="1_Don gia Du thau ( XL19)_Book1_Hoan chinh KH 2012 Von ho tro co MT_Ke hoach 2012 theo doi (giai ngan 30.6.12)" xfId="14557" xr:uid="{00000000-0005-0000-0000-000082270000}"/>
    <cellStyle name="1_Don gia Du thau ( XL19)_Book1_Hoan chinh KH 2012 Von ho tro co MT_Ke hoach 2012 theo doi (giai ngan 30.6.12) 2" xfId="14558" xr:uid="{00000000-0005-0000-0000-000083270000}"/>
    <cellStyle name="1_Don gia Du thau ( XL19)_Book1_Hoan chinh KH 2012 Von ho tro co MT_Ke hoach 2012 theo doi (giai ngan 30.6.12) 2 2" xfId="14559" xr:uid="{00000000-0005-0000-0000-000084270000}"/>
    <cellStyle name="1_Don gia Du thau ( XL19)_Book1_Hoan chinh KH 2012 Von ho tro co MT_Ke hoach 2012 theo doi (giai ngan 30.6.12) 2 3" xfId="14560" xr:uid="{00000000-0005-0000-0000-000085270000}"/>
    <cellStyle name="1_Don gia Du thau ( XL19)_Book1_Hoan chinh KH 2012 Von ho tro co MT_Ke hoach 2012 theo doi (giai ngan 30.6.12) 2 4" xfId="14561" xr:uid="{00000000-0005-0000-0000-000086270000}"/>
    <cellStyle name="1_Don gia Du thau ( XL19)_Book1_Hoan chinh KH 2012 Von ho tro co MT_Ke hoach 2012 theo doi (giai ngan 30.6.12) 3" xfId="14562" xr:uid="{00000000-0005-0000-0000-000087270000}"/>
    <cellStyle name="1_Don gia Du thau ( XL19)_Book1_Hoan chinh KH 2012 Von ho tro co MT_Ke hoach 2012 theo doi (giai ngan 30.6.12) 3 2" xfId="14563" xr:uid="{00000000-0005-0000-0000-000088270000}"/>
    <cellStyle name="1_Don gia Du thau ( XL19)_Book1_Hoan chinh KH 2012 Von ho tro co MT_Ke hoach 2012 theo doi (giai ngan 30.6.12) 3 3" xfId="14564" xr:uid="{00000000-0005-0000-0000-000089270000}"/>
    <cellStyle name="1_Don gia Du thau ( XL19)_Book1_Hoan chinh KH 2012 Von ho tro co MT_Ke hoach 2012 theo doi (giai ngan 30.6.12) 3 4" xfId="14565" xr:uid="{00000000-0005-0000-0000-00008A270000}"/>
    <cellStyle name="1_Don gia Du thau ( XL19)_Book1_Hoan chinh KH 2012 Von ho tro co MT_Ke hoach 2012 theo doi (giai ngan 30.6.12) 4" xfId="14566" xr:uid="{00000000-0005-0000-0000-00008B270000}"/>
    <cellStyle name="1_Don gia Du thau ( XL19)_Book1_Hoan chinh KH 2012 Von ho tro co MT_Ke hoach 2012 theo doi (giai ngan 30.6.12) 5" xfId="14567" xr:uid="{00000000-0005-0000-0000-00008C270000}"/>
    <cellStyle name="1_Don gia Du thau ( XL19)_Book1_Hoan chinh KH 2012 Von ho tro co MT_Ke hoach 2012 theo doi (giai ngan 30.6.12) 6" xfId="14568" xr:uid="{00000000-0005-0000-0000-00008D270000}"/>
    <cellStyle name="1_Don gia Du thau ( XL19)_Book1_Ke hoach 2012 (theo doi)" xfId="14569" xr:uid="{00000000-0005-0000-0000-00008E270000}"/>
    <cellStyle name="1_Don gia Du thau ( XL19)_Book1_Ke hoach 2012 (theo doi) 2" xfId="14570" xr:uid="{00000000-0005-0000-0000-00008F270000}"/>
    <cellStyle name="1_Don gia Du thau ( XL19)_Book1_Ke hoach 2012 (theo doi) 2 2" xfId="14571" xr:uid="{00000000-0005-0000-0000-000090270000}"/>
    <cellStyle name="1_Don gia Du thau ( XL19)_Book1_Ke hoach 2012 (theo doi) 2 3" xfId="14572" xr:uid="{00000000-0005-0000-0000-000091270000}"/>
    <cellStyle name="1_Don gia Du thau ( XL19)_Book1_Ke hoach 2012 (theo doi) 2 4" xfId="14573" xr:uid="{00000000-0005-0000-0000-000092270000}"/>
    <cellStyle name="1_Don gia Du thau ( XL19)_Book1_Ke hoach 2012 (theo doi) 3" xfId="14574" xr:uid="{00000000-0005-0000-0000-000093270000}"/>
    <cellStyle name="1_Don gia Du thau ( XL19)_Book1_Ke hoach 2012 (theo doi) 3 2" xfId="14575" xr:uid="{00000000-0005-0000-0000-000094270000}"/>
    <cellStyle name="1_Don gia Du thau ( XL19)_Book1_Ke hoach 2012 (theo doi) 3 3" xfId="14576" xr:uid="{00000000-0005-0000-0000-000095270000}"/>
    <cellStyle name="1_Don gia Du thau ( XL19)_Book1_Ke hoach 2012 (theo doi) 3 4" xfId="14577" xr:uid="{00000000-0005-0000-0000-000096270000}"/>
    <cellStyle name="1_Don gia Du thau ( XL19)_Book1_Ke hoach 2012 (theo doi) 4" xfId="14578" xr:uid="{00000000-0005-0000-0000-000097270000}"/>
    <cellStyle name="1_Don gia Du thau ( XL19)_Book1_Ke hoach 2012 (theo doi) 5" xfId="14579" xr:uid="{00000000-0005-0000-0000-000098270000}"/>
    <cellStyle name="1_Don gia Du thau ( XL19)_Book1_Ke hoach 2012 (theo doi) 6" xfId="14580" xr:uid="{00000000-0005-0000-0000-000099270000}"/>
    <cellStyle name="1_Don gia Du thau ( XL19)_Book1_Ke hoach 2012 theo doi (giai ngan 30.6.12)" xfId="14581" xr:uid="{00000000-0005-0000-0000-00009A270000}"/>
    <cellStyle name="1_Don gia Du thau ( XL19)_Book1_Ke hoach 2012 theo doi (giai ngan 30.6.12) 2" xfId="14582" xr:uid="{00000000-0005-0000-0000-00009B270000}"/>
    <cellStyle name="1_Don gia Du thau ( XL19)_Book1_Ke hoach 2012 theo doi (giai ngan 30.6.12) 2 2" xfId="14583" xr:uid="{00000000-0005-0000-0000-00009C270000}"/>
    <cellStyle name="1_Don gia Du thau ( XL19)_Book1_Ke hoach 2012 theo doi (giai ngan 30.6.12) 2 3" xfId="14584" xr:uid="{00000000-0005-0000-0000-00009D270000}"/>
    <cellStyle name="1_Don gia Du thau ( XL19)_Book1_Ke hoach 2012 theo doi (giai ngan 30.6.12) 2 4" xfId="14585" xr:uid="{00000000-0005-0000-0000-00009E270000}"/>
    <cellStyle name="1_Don gia Du thau ( XL19)_Book1_Ke hoach 2012 theo doi (giai ngan 30.6.12) 3" xfId="14586" xr:uid="{00000000-0005-0000-0000-00009F270000}"/>
    <cellStyle name="1_Don gia Du thau ( XL19)_Book1_Ke hoach 2012 theo doi (giai ngan 30.6.12) 3 2" xfId="14587" xr:uid="{00000000-0005-0000-0000-0000A0270000}"/>
    <cellStyle name="1_Don gia Du thau ( XL19)_Book1_Ke hoach 2012 theo doi (giai ngan 30.6.12) 3 3" xfId="14588" xr:uid="{00000000-0005-0000-0000-0000A1270000}"/>
    <cellStyle name="1_Don gia Du thau ( XL19)_Book1_Ke hoach 2012 theo doi (giai ngan 30.6.12) 3 4" xfId="14589" xr:uid="{00000000-0005-0000-0000-0000A2270000}"/>
    <cellStyle name="1_Don gia Du thau ( XL19)_Book1_Ke hoach 2012 theo doi (giai ngan 30.6.12) 4" xfId="14590" xr:uid="{00000000-0005-0000-0000-0000A3270000}"/>
    <cellStyle name="1_Don gia Du thau ( XL19)_Book1_Ke hoach 2012 theo doi (giai ngan 30.6.12) 5" xfId="14591" xr:uid="{00000000-0005-0000-0000-0000A4270000}"/>
    <cellStyle name="1_Don gia Du thau ( XL19)_Book1_Ke hoach 2012 theo doi (giai ngan 30.6.12) 6" xfId="14592" xr:uid="{00000000-0005-0000-0000-0000A5270000}"/>
    <cellStyle name="1_Don gia Du thau ( XL19)_Dang ky phan khai von ODA (gui Bo)" xfId="14593" xr:uid="{00000000-0005-0000-0000-0000A6270000}"/>
    <cellStyle name="1_Don gia Du thau ( XL19)_Dang ky phan khai von ODA (gui Bo) 2" xfId="14594" xr:uid="{00000000-0005-0000-0000-0000A7270000}"/>
    <cellStyle name="1_Don gia Du thau ( XL19)_Dang ky phan khai von ODA (gui Bo) 2 2" xfId="14595" xr:uid="{00000000-0005-0000-0000-0000A8270000}"/>
    <cellStyle name="1_Don gia Du thau ( XL19)_Dang ky phan khai von ODA (gui Bo) 2 3" xfId="14596" xr:uid="{00000000-0005-0000-0000-0000A9270000}"/>
    <cellStyle name="1_Don gia Du thau ( XL19)_Dang ky phan khai von ODA (gui Bo) 2 4" xfId="14597" xr:uid="{00000000-0005-0000-0000-0000AA270000}"/>
    <cellStyle name="1_Don gia Du thau ( XL19)_Dang ky phan khai von ODA (gui Bo) 3" xfId="14598" xr:uid="{00000000-0005-0000-0000-0000AB270000}"/>
    <cellStyle name="1_Don gia Du thau ( XL19)_Dang ky phan khai von ODA (gui Bo) 4" xfId="14599" xr:uid="{00000000-0005-0000-0000-0000AC270000}"/>
    <cellStyle name="1_Don gia Du thau ( XL19)_Dang ky phan khai von ODA (gui Bo) 5" xfId="14600" xr:uid="{00000000-0005-0000-0000-0000AD270000}"/>
    <cellStyle name="1_Don gia Du thau ( XL19)_Dang ky phan khai von ODA (gui Bo)_BC von DTPT 6 thang 2012" xfId="14601" xr:uid="{00000000-0005-0000-0000-0000AE270000}"/>
    <cellStyle name="1_Don gia Du thau ( XL19)_Dang ky phan khai von ODA (gui Bo)_BC von DTPT 6 thang 2012 2" xfId="14602" xr:uid="{00000000-0005-0000-0000-0000AF270000}"/>
    <cellStyle name="1_Don gia Du thau ( XL19)_Dang ky phan khai von ODA (gui Bo)_BC von DTPT 6 thang 2012 2 2" xfId="14603" xr:uid="{00000000-0005-0000-0000-0000B0270000}"/>
    <cellStyle name="1_Don gia Du thau ( XL19)_Dang ky phan khai von ODA (gui Bo)_BC von DTPT 6 thang 2012 2 3" xfId="14604" xr:uid="{00000000-0005-0000-0000-0000B1270000}"/>
    <cellStyle name="1_Don gia Du thau ( XL19)_Dang ky phan khai von ODA (gui Bo)_BC von DTPT 6 thang 2012 2 4" xfId="14605" xr:uid="{00000000-0005-0000-0000-0000B2270000}"/>
    <cellStyle name="1_Don gia Du thau ( XL19)_Dang ky phan khai von ODA (gui Bo)_BC von DTPT 6 thang 2012 3" xfId="14606" xr:uid="{00000000-0005-0000-0000-0000B3270000}"/>
    <cellStyle name="1_Don gia Du thau ( XL19)_Dang ky phan khai von ODA (gui Bo)_BC von DTPT 6 thang 2012 4" xfId="14607" xr:uid="{00000000-0005-0000-0000-0000B4270000}"/>
    <cellStyle name="1_Don gia Du thau ( XL19)_Dang ky phan khai von ODA (gui Bo)_BC von DTPT 6 thang 2012 5" xfId="14608" xr:uid="{00000000-0005-0000-0000-0000B5270000}"/>
    <cellStyle name="1_Don gia Du thau ( XL19)_Dang ky phan khai von ODA (gui Bo)_Bieu du thao QD von ho tro co MT" xfId="14609" xr:uid="{00000000-0005-0000-0000-0000B6270000}"/>
    <cellStyle name="1_Don gia Du thau ( XL19)_Dang ky phan khai von ODA (gui Bo)_Bieu du thao QD von ho tro co MT 2" xfId="14610" xr:uid="{00000000-0005-0000-0000-0000B7270000}"/>
    <cellStyle name="1_Don gia Du thau ( XL19)_Dang ky phan khai von ODA (gui Bo)_Bieu du thao QD von ho tro co MT 2 2" xfId="14611" xr:uid="{00000000-0005-0000-0000-0000B8270000}"/>
    <cellStyle name="1_Don gia Du thau ( XL19)_Dang ky phan khai von ODA (gui Bo)_Bieu du thao QD von ho tro co MT 2 3" xfId="14612" xr:uid="{00000000-0005-0000-0000-0000B9270000}"/>
    <cellStyle name="1_Don gia Du thau ( XL19)_Dang ky phan khai von ODA (gui Bo)_Bieu du thao QD von ho tro co MT 2 4" xfId="14613" xr:uid="{00000000-0005-0000-0000-0000BA270000}"/>
    <cellStyle name="1_Don gia Du thau ( XL19)_Dang ky phan khai von ODA (gui Bo)_Bieu du thao QD von ho tro co MT 3" xfId="14614" xr:uid="{00000000-0005-0000-0000-0000BB270000}"/>
    <cellStyle name="1_Don gia Du thau ( XL19)_Dang ky phan khai von ODA (gui Bo)_Bieu du thao QD von ho tro co MT 4" xfId="14615" xr:uid="{00000000-0005-0000-0000-0000BC270000}"/>
    <cellStyle name="1_Don gia Du thau ( XL19)_Dang ky phan khai von ODA (gui Bo)_Bieu du thao QD von ho tro co MT 5" xfId="14616" xr:uid="{00000000-0005-0000-0000-0000BD270000}"/>
    <cellStyle name="1_Don gia Du thau ( XL19)_Dang ky phan khai von ODA (gui Bo)_Ke hoach 2012 theo doi (giai ngan 30.6.12)" xfId="14617" xr:uid="{00000000-0005-0000-0000-0000BE270000}"/>
    <cellStyle name="1_Don gia Du thau ( XL19)_Dang ky phan khai von ODA (gui Bo)_Ke hoach 2012 theo doi (giai ngan 30.6.12) 2" xfId="14618" xr:uid="{00000000-0005-0000-0000-0000BF270000}"/>
    <cellStyle name="1_Don gia Du thau ( XL19)_Dang ky phan khai von ODA (gui Bo)_Ke hoach 2012 theo doi (giai ngan 30.6.12) 2 2" xfId="14619" xr:uid="{00000000-0005-0000-0000-0000C0270000}"/>
    <cellStyle name="1_Don gia Du thau ( XL19)_Dang ky phan khai von ODA (gui Bo)_Ke hoach 2012 theo doi (giai ngan 30.6.12) 2 3" xfId="14620" xr:uid="{00000000-0005-0000-0000-0000C1270000}"/>
    <cellStyle name="1_Don gia Du thau ( XL19)_Dang ky phan khai von ODA (gui Bo)_Ke hoach 2012 theo doi (giai ngan 30.6.12) 2 4" xfId="14621" xr:uid="{00000000-0005-0000-0000-0000C2270000}"/>
    <cellStyle name="1_Don gia Du thau ( XL19)_Dang ky phan khai von ODA (gui Bo)_Ke hoach 2012 theo doi (giai ngan 30.6.12) 3" xfId="14622" xr:uid="{00000000-0005-0000-0000-0000C3270000}"/>
    <cellStyle name="1_Don gia Du thau ( XL19)_Dang ky phan khai von ODA (gui Bo)_Ke hoach 2012 theo doi (giai ngan 30.6.12) 4" xfId="14623" xr:uid="{00000000-0005-0000-0000-0000C4270000}"/>
    <cellStyle name="1_Don gia Du thau ( XL19)_Dang ky phan khai von ODA (gui Bo)_Ke hoach 2012 theo doi (giai ngan 30.6.12) 5" xfId="14624" xr:uid="{00000000-0005-0000-0000-0000C5270000}"/>
    <cellStyle name="1_Don gia Du thau ( XL19)_Ke hoach 2012 (theo doi)" xfId="14625" xr:uid="{00000000-0005-0000-0000-0000C6270000}"/>
    <cellStyle name="1_Don gia Du thau ( XL19)_Ke hoach 2012 (theo doi) 2" xfId="14626" xr:uid="{00000000-0005-0000-0000-0000C7270000}"/>
    <cellStyle name="1_Don gia Du thau ( XL19)_Ke hoach 2012 (theo doi) 2 2" xfId="14627" xr:uid="{00000000-0005-0000-0000-0000C8270000}"/>
    <cellStyle name="1_Don gia Du thau ( XL19)_Ke hoach 2012 (theo doi) 2 3" xfId="14628" xr:uid="{00000000-0005-0000-0000-0000C9270000}"/>
    <cellStyle name="1_Don gia Du thau ( XL19)_Ke hoach 2012 (theo doi) 2 4" xfId="14629" xr:uid="{00000000-0005-0000-0000-0000CA270000}"/>
    <cellStyle name="1_Don gia Du thau ( XL19)_Ke hoach 2012 (theo doi) 3" xfId="14630" xr:uid="{00000000-0005-0000-0000-0000CB270000}"/>
    <cellStyle name="1_Don gia Du thau ( XL19)_Ke hoach 2012 (theo doi) 4" xfId="14631" xr:uid="{00000000-0005-0000-0000-0000CC270000}"/>
    <cellStyle name="1_Don gia Du thau ( XL19)_Ke hoach 2012 (theo doi) 5" xfId="14632" xr:uid="{00000000-0005-0000-0000-0000CD270000}"/>
    <cellStyle name="1_Don gia Du thau ( XL19)_Ke hoach 2012 theo doi (giai ngan 30.6.12)" xfId="14633" xr:uid="{00000000-0005-0000-0000-0000CE270000}"/>
    <cellStyle name="1_Don gia Du thau ( XL19)_Ke hoach 2012 theo doi (giai ngan 30.6.12) 2" xfId="14634" xr:uid="{00000000-0005-0000-0000-0000CF270000}"/>
    <cellStyle name="1_Don gia Du thau ( XL19)_Ke hoach 2012 theo doi (giai ngan 30.6.12) 2 2" xfId="14635" xr:uid="{00000000-0005-0000-0000-0000D0270000}"/>
    <cellStyle name="1_Don gia Du thau ( XL19)_Ke hoach 2012 theo doi (giai ngan 30.6.12) 2 3" xfId="14636" xr:uid="{00000000-0005-0000-0000-0000D1270000}"/>
    <cellStyle name="1_Don gia Du thau ( XL19)_Ke hoach 2012 theo doi (giai ngan 30.6.12) 2 4" xfId="14637" xr:uid="{00000000-0005-0000-0000-0000D2270000}"/>
    <cellStyle name="1_Don gia Du thau ( XL19)_Ke hoach 2012 theo doi (giai ngan 30.6.12) 3" xfId="14638" xr:uid="{00000000-0005-0000-0000-0000D3270000}"/>
    <cellStyle name="1_Don gia Du thau ( XL19)_Ke hoach 2012 theo doi (giai ngan 30.6.12) 4" xfId="14639" xr:uid="{00000000-0005-0000-0000-0000D4270000}"/>
    <cellStyle name="1_Don gia Du thau ( XL19)_Ke hoach 2012 theo doi (giai ngan 30.6.12) 5" xfId="14640" xr:uid="{00000000-0005-0000-0000-0000D5270000}"/>
    <cellStyle name="1_Don gia Du thau ( XL19)_Tong hop theo doi von TPCP (BC)" xfId="14641" xr:uid="{00000000-0005-0000-0000-0000D6270000}"/>
    <cellStyle name="1_Don gia Du thau ( XL19)_Tong hop theo doi von TPCP (BC) 2" xfId="14642" xr:uid="{00000000-0005-0000-0000-0000D7270000}"/>
    <cellStyle name="1_Don gia Du thau ( XL19)_Tong hop theo doi von TPCP (BC) 2 2" xfId="14643" xr:uid="{00000000-0005-0000-0000-0000D8270000}"/>
    <cellStyle name="1_Don gia Du thau ( XL19)_Tong hop theo doi von TPCP (BC) 2 3" xfId="14644" xr:uid="{00000000-0005-0000-0000-0000D9270000}"/>
    <cellStyle name="1_Don gia Du thau ( XL19)_Tong hop theo doi von TPCP (BC) 2 4" xfId="14645" xr:uid="{00000000-0005-0000-0000-0000DA270000}"/>
    <cellStyle name="1_Don gia Du thau ( XL19)_Tong hop theo doi von TPCP (BC) 3" xfId="14646" xr:uid="{00000000-0005-0000-0000-0000DB270000}"/>
    <cellStyle name="1_Don gia Du thau ( XL19)_Tong hop theo doi von TPCP (BC) 4" xfId="14647" xr:uid="{00000000-0005-0000-0000-0000DC270000}"/>
    <cellStyle name="1_Don gia Du thau ( XL19)_Tong hop theo doi von TPCP (BC) 5" xfId="14648" xr:uid="{00000000-0005-0000-0000-0000DD270000}"/>
    <cellStyle name="1_Don gia Du thau ( XL19)_Tong hop theo doi von TPCP (BC)_BC von DTPT 6 thang 2012" xfId="14649" xr:uid="{00000000-0005-0000-0000-0000DE270000}"/>
    <cellStyle name="1_Don gia Du thau ( XL19)_Tong hop theo doi von TPCP (BC)_BC von DTPT 6 thang 2012 2" xfId="14650" xr:uid="{00000000-0005-0000-0000-0000DF270000}"/>
    <cellStyle name="1_Don gia Du thau ( XL19)_Tong hop theo doi von TPCP (BC)_BC von DTPT 6 thang 2012 2 2" xfId="14651" xr:uid="{00000000-0005-0000-0000-0000E0270000}"/>
    <cellStyle name="1_Don gia Du thau ( XL19)_Tong hop theo doi von TPCP (BC)_BC von DTPT 6 thang 2012 2 3" xfId="14652" xr:uid="{00000000-0005-0000-0000-0000E1270000}"/>
    <cellStyle name="1_Don gia Du thau ( XL19)_Tong hop theo doi von TPCP (BC)_BC von DTPT 6 thang 2012 2 4" xfId="14653" xr:uid="{00000000-0005-0000-0000-0000E2270000}"/>
    <cellStyle name="1_Don gia Du thau ( XL19)_Tong hop theo doi von TPCP (BC)_BC von DTPT 6 thang 2012 3" xfId="14654" xr:uid="{00000000-0005-0000-0000-0000E3270000}"/>
    <cellStyle name="1_Don gia Du thau ( XL19)_Tong hop theo doi von TPCP (BC)_BC von DTPT 6 thang 2012 4" xfId="14655" xr:uid="{00000000-0005-0000-0000-0000E4270000}"/>
    <cellStyle name="1_Don gia Du thau ( XL19)_Tong hop theo doi von TPCP (BC)_BC von DTPT 6 thang 2012 5" xfId="14656" xr:uid="{00000000-0005-0000-0000-0000E5270000}"/>
    <cellStyle name="1_Don gia Du thau ( XL19)_Tong hop theo doi von TPCP (BC)_Bieu du thao QD von ho tro co MT" xfId="14657" xr:uid="{00000000-0005-0000-0000-0000E6270000}"/>
    <cellStyle name="1_Don gia Du thau ( XL19)_Tong hop theo doi von TPCP (BC)_Bieu du thao QD von ho tro co MT 2" xfId="14658" xr:uid="{00000000-0005-0000-0000-0000E7270000}"/>
    <cellStyle name="1_Don gia Du thau ( XL19)_Tong hop theo doi von TPCP (BC)_Bieu du thao QD von ho tro co MT 2 2" xfId="14659" xr:uid="{00000000-0005-0000-0000-0000E8270000}"/>
    <cellStyle name="1_Don gia Du thau ( XL19)_Tong hop theo doi von TPCP (BC)_Bieu du thao QD von ho tro co MT 2 3" xfId="14660" xr:uid="{00000000-0005-0000-0000-0000E9270000}"/>
    <cellStyle name="1_Don gia Du thau ( XL19)_Tong hop theo doi von TPCP (BC)_Bieu du thao QD von ho tro co MT 2 4" xfId="14661" xr:uid="{00000000-0005-0000-0000-0000EA270000}"/>
    <cellStyle name="1_Don gia Du thau ( XL19)_Tong hop theo doi von TPCP (BC)_Bieu du thao QD von ho tro co MT 3" xfId="14662" xr:uid="{00000000-0005-0000-0000-0000EB270000}"/>
    <cellStyle name="1_Don gia Du thau ( XL19)_Tong hop theo doi von TPCP (BC)_Bieu du thao QD von ho tro co MT 4" xfId="14663" xr:uid="{00000000-0005-0000-0000-0000EC270000}"/>
    <cellStyle name="1_Don gia Du thau ( XL19)_Tong hop theo doi von TPCP (BC)_Bieu du thao QD von ho tro co MT 5" xfId="14664" xr:uid="{00000000-0005-0000-0000-0000ED270000}"/>
    <cellStyle name="1_Don gia Du thau ( XL19)_Tong hop theo doi von TPCP (BC)_Ke hoach 2012 (theo doi)" xfId="14665" xr:uid="{00000000-0005-0000-0000-0000EE270000}"/>
    <cellStyle name="1_Don gia Du thau ( XL19)_Tong hop theo doi von TPCP (BC)_Ke hoach 2012 (theo doi) 2" xfId="14666" xr:uid="{00000000-0005-0000-0000-0000EF270000}"/>
    <cellStyle name="1_Don gia Du thau ( XL19)_Tong hop theo doi von TPCP (BC)_Ke hoach 2012 (theo doi) 2 2" xfId="14667" xr:uid="{00000000-0005-0000-0000-0000F0270000}"/>
    <cellStyle name="1_Don gia Du thau ( XL19)_Tong hop theo doi von TPCP (BC)_Ke hoach 2012 (theo doi) 2 3" xfId="14668" xr:uid="{00000000-0005-0000-0000-0000F1270000}"/>
    <cellStyle name="1_Don gia Du thau ( XL19)_Tong hop theo doi von TPCP (BC)_Ke hoach 2012 (theo doi) 2 4" xfId="14669" xr:uid="{00000000-0005-0000-0000-0000F2270000}"/>
    <cellStyle name="1_Don gia Du thau ( XL19)_Tong hop theo doi von TPCP (BC)_Ke hoach 2012 (theo doi) 3" xfId="14670" xr:uid="{00000000-0005-0000-0000-0000F3270000}"/>
    <cellStyle name="1_Don gia Du thau ( XL19)_Tong hop theo doi von TPCP (BC)_Ke hoach 2012 (theo doi) 4" xfId="14671" xr:uid="{00000000-0005-0000-0000-0000F4270000}"/>
    <cellStyle name="1_Don gia Du thau ( XL19)_Tong hop theo doi von TPCP (BC)_Ke hoach 2012 (theo doi) 5" xfId="14672" xr:uid="{00000000-0005-0000-0000-0000F5270000}"/>
    <cellStyle name="1_Don gia Du thau ( XL19)_Tong hop theo doi von TPCP (BC)_Ke hoach 2012 theo doi (giai ngan 30.6.12)" xfId="14673" xr:uid="{00000000-0005-0000-0000-0000F6270000}"/>
    <cellStyle name="1_Don gia Du thau ( XL19)_Tong hop theo doi von TPCP (BC)_Ke hoach 2012 theo doi (giai ngan 30.6.12) 2" xfId="14674" xr:uid="{00000000-0005-0000-0000-0000F7270000}"/>
    <cellStyle name="1_Don gia Du thau ( XL19)_Tong hop theo doi von TPCP (BC)_Ke hoach 2012 theo doi (giai ngan 30.6.12) 2 2" xfId="14675" xr:uid="{00000000-0005-0000-0000-0000F8270000}"/>
    <cellStyle name="1_Don gia Du thau ( XL19)_Tong hop theo doi von TPCP (BC)_Ke hoach 2012 theo doi (giai ngan 30.6.12) 2 3" xfId="14676" xr:uid="{00000000-0005-0000-0000-0000F9270000}"/>
    <cellStyle name="1_Don gia Du thau ( XL19)_Tong hop theo doi von TPCP (BC)_Ke hoach 2012 theo doi (giai ngan 30.6.12) 2 4" xfId="14677" xr:uid="{00000000-0005-0000-0000-0000FA270000}"/>
    <cellStyle name="1_Don gia Du thau ( XL19)_Tong hop theo doi von TPCP (BC)_Ke hoach 2012 theo doi (giai ngan 30.6.12) 3" xfId="14678" xr:uid="{00000000-0005-0000-0000-0000FB270000}"/>
    <cellStyle name="1_Don gia Du thau ( XL19)_Tong hop theo doi von TPCP (BC)_Ke hoach 2012 theo doi (giai ngan 30.6.12) 4" xfId="14679" xr:uid="{00000000-0005-0000-0000-0000FC270000}"/>
    <cellStyle name="1_Don gia Du thau ( XL19)_Tong hop theo doi von TPCP (BC)_Ke hoach 2012 theo doi (giai ngan 30.6.12) 5" xfId="14680" xr:uid="{00000000-0005-0000-0000-0000FD270000}"/>
    <cellStyle name="1_Dtdchinh2397" xfId="14681" xr:uid="{00000000-0005-0000-0000-0000FE270000}"/>
    <cellStyle name="1_Dtdchinh2397_Nhu cau von dau tu 2013-2015 (LD Vụ sua)" xfId="14682" xr:uid="{00000000-0005-0000-0000-0000FF270000}"/>
    <cellStyle name="1_Du toan 558 (Km17+508.12 - Km 22)" xfId="1166" xr:uid="{00000000-0005-0000-0000-000000280000}"/>
    <cellStyle name="1_Du toan 558 (Km17+508.12 - Km 22)_!1 1 bao cao giao KH ve HTCMT vung TNB   12-12-2011" xfId="1167" xr:uid="{00000000-0005-0000-0000-000001280000}"/>
    <cellStyle name="1_Du toan 558 (Km17+508.12 - Km 22)_Bieu4HTMT" xfId="1168" xr:uid="{00000000-0005-0000-0000-000002280000}"/>
    <cellStyle name="1_Du toan 558 (Km17+508.12 - Km 22)_Bieu4HTMT_!1 1 bao cao giao KH ve HTCMT vung TNB   12-12-2011" xfId="1169" xr:uid="{00000000-0005-0000-0000-000003280000}"/>
    <cellStyle name="1_Du toan 558 (Km17+508.12 - Km 22)_Bieu4HTMT_KH TPCP vung TNB (03-1-2012)" xfId="1170" xr:uid="{00000000-0005-0000-0000-000004280000}"/>
    <cellStyle name="1_Du toan 558 (Km17+508.12 - Km 22)_KH TPCP vung TNB (03-1-2012)" xfId="1171" xr:uid="{00000000-0005-0000-0000-000005280000}"/>
    <cellStyle name="1_Gia_VLQL48_duyet " xfId="1172" xr:uid="{00000000-0005-0000-0000-000006280000}"/>
    <cellStyle name="1_Gia_VLQL48_duyet _!1 1 bao cao giao KH ve HTCMT vung TNB   12-12-2011" xfId="1173" xr:uid="{00000000-0005-0000-0000-000007280000}"/>
    <cellStyle name="1_Gia_VLQL48_duyet _Bieu4HTMT" xfId="1174" xr:uid="{00000000-0005-0000-0000-000008280000}"/>
    <cellStyle name="1_Gia_VLQL48_duyet _Bieu4HTMT_!1 1 bao cao giao KH ve HTCMT vung TNB   12-12-2011" xfId="1175" xr:uid="{00000000-0005-0000-0000-000009280000}"/>
    <cellStyle name="1_Gia_VLQL48_duyet _Bieu4HTMT_KH TPCP vung TNB (03-1-2012)" xfId="1176" xr:uid="{00000000-0005-0000-0000-00000A280000}"/>
    <cellStyle name="1_Gia_VLQL48_duyet _KH TPCP vung TNB (03-1-2012)" xfId="1177" xr:uid="{00000000-0005-0000-0000-00000B280000}"/>
    <cellStyle name="1_Ke hoach 2010 (theo doi)" xfId="14683" xr:uid="{00000000-0005-0000-0000-00000C280000}"/>
    <cellStyle name="1_Ke hoach 2010 (theo doi) 2" xfId="14684" xr:uid="{00000000-0005-0000-0000-00000D280000}"/>
    <cellStyle name="1_Ke hoach 2010 (theo doi) 2 2" xfId="14685" xr:uid="{00000000-0005-0000-0000-00000E280000}"/>
    <cellStyle name="1_Ke hoach 2010 (theo doi) 2 3" xfId="14686" xr:uid="{00000000-0005-0000-0000-00000F280000}"/>
    <cellStyle name="1_Ke hoach 2010 (theo doi) 2 4" xfId="14687" xr:uid="{00000000-0005-0000-0000-000010280000}"/>
    <cellStyle name="1_Ke hoach 2010 (theo doi) 3" xfId="14688" xr:uid="{00000000-0005-0000-0000-000011280000}"/>
    <cellStyle name="1_Ke hoach 2010 (theo doi) 4" xfId="14689" xr:uid="{00000000-0005-0000-0000-000012280000}"/>
    <cellStyle name="1_Ke hoach 2010 (theo doi) 5" xfId="14690" xr:uid="{00000000-0005-0000-0000-000013280000}"/>
    <cellStyle name="1_Ke hoach 2010 (theo doi)_BC von DTPT 6 thang 2012" xfId="14691" xr:uid="{00000000-0005-0000-0000-000014280000}"/>
    <cellStyle name="1_Ke hoach 2010 (theo doi)_BC von DTPT 6 thang 2012 2" xfId="14692" xr:uid="{00000000-0005-0000-0000-000015280000}"/>
    <cellStyle name="1_Ke hoach 2010 (theo doi)_BC von DTPT 6 thang 2012 2 2" xfId="14693" xr:uid="{00000000-0005-0000-0000-000016280000}"/>
    <cellStyle name="1_Ke hoach 2010 (theo doi)_BC von DTPT 6 thang 2012 2 3" xfId="14694" xr:uid="{00000000-0005-0000-0000-000017280000}"/>
    <cellStyle name="1_Ke hoach 2010 (theo doi)_BC von DTPT 6 thang 2012 2 4" xfId="14695" xr:uid="{00000000-0005-0000-0000-000018280000}"/>
    <cellStyle name="1_Ke hoach 2010 (theo doi)_BC von DTPT 6 thang 2012 3" xfId="14696" xr:uid="{00000000-0005-0000-0000-000019280000}"/>
    <cellStyle name="1_Ke hoach 2010 (theo doi)_BC von DTPT 6 thang 2012 4" xfId="14697" xr:uid="{00000000-0005-0000-0000-00001A280000}"/>
    <cellStyle name="1_Ke hoach 2010 (theo doi)_BC von DTPT 6 thang 2012 5" xfId="14698" xr:uid="{00000000-0005-0000-0000-00001B280000}"/>
    <cellStyle name="1_Ke hoach 2010 (theo doi)_Bieu du thao QD von ho tro co MT" xfId="14699" xr:uid="{00000000-0005-0000-0000-00001C280000}"/>
    <cellStyle name="1_Ke hoach 2010 (theo doi)_Bieu du thao QD von ho tro co MT 2" xfId="14700" xr:uid="{00000000-0005-0000-0000-00001D280000}"/>
    <cellStyle name="1_Ke hoach 2010 (theo doi)_Bieu du thao QD von ho tro co MT 2 2" xfId="14701" xr:uid="{00000000-0005-0000-0000-00001E280000}"/>
    <cellStyle name="1_Ke hoach 2010 (theo doi)_Bieu du thao QD von ho tro co MT 2 3" xfId="14702" xr:uid="{00000000-0005-0000-0000-00001F280000}"/>
    <cellStyle name="1_Ke hoach 2010 (theo doi)_Bieu du thao QD von ho tro co MT 2 4" xfId="14703" xr:uid="{00000000-0005-0000-0000-000020280000}"/>
    <cellStyle name="1_Ke hoach 2010 (theo doi)_Bieu du thao QD von ho tro co MT 3" xfId="14704" xr:uid="{00000000-0005-0000-0000-000021280000}"/>
    <cellStyle name="1_Ke hoach 2010 (theo doi)_Bieu du thao QD von ho tro co MT 4" xfId="14705" xr:uid="{00000000-0005-0000-0000-000022280000}"/>
    <cellStyle name="1_Ke hoach 2010 (theo doi)_Bieu du thao QD von ho tro co MT 5" xfId="14706" xr:uid="{00000000-0005-0000-0000-000023280000}"/>
    <cellStyle name="1_Ke hoach 2010 (theo doi)_Ke hoach 2012 (theo doi)" xfId="14707" xr:uid="{00000000-0005-0000-0000-000024280000}"/>
    <cellStyle name="1_Ke hoach 2010 (theo doi)_Ke hoach 2012 (theo doi) 2" xfId="14708" xr:uid="{00000000-0005-0000-0000-000025280000}"/>
    <cellStyle name="1_Ke hoach 2010 (theo doi)_Ke hoach 2012 (theo doi) 2 2" xfId="14709" xr:uid="{00000000-0005-0000-0000-000026280000}"/>
    <cellStyle name="1_Ke hoach 2010 (theo doi)_Ke hoach 2012 (theo doi) 2 3" xfId="14710" xr:uid="{00000000-0005-0000-0000-000027280000}"/>
    <cellStyle name="1_Ke hoach 2010 (theo doi)_Ke hoach 2012 (theo doi) 2 4" xfId="14711" xr:uid="{00000000-0005-0000-0000-000028280000}"/>
    <cellStyle name="1_Ke hoach 2010 (theo doi)_Ke hoach 2012 (theo doi) 3" xfId="14712" xr:uid="{00000000-0005-0000-0000-000029280000}"/>
    <cellStyle name="1_Ke hoach 2010 (theo doi)_Ke hoach 2012 (theo doi) 4" xfId="14713" xr:uid="{00000000-0005-0000-0000-00002A280000}"/>
    <cellStyle name="1_Ke hoach 2010 (theo doi)_Ke hoach 2012 (theo doi) 5" xfId="14714" xr:uid="{00000000-0005-0000-0000-00002B280000}"/>
    <cellStyle name="1_Ke hoach 2010 (theo doi)_Ke hoach 2012 theo doi (giai ngan 30.6.12)" xfId="14715" xr:uid="{00000000-0005-0000-0000-00002C280000}"/>
    <cellStyle name="1_Ke hoach 2010 (theo doi)_Ke hoach 2012 theo doi (giai ngan 30.6.12) 2" xfId="14716" xr:uid="{00000000-0005-0000-0000-00002D280000}"/>
    <cellStyle name="1_Ke hoach 2010 (theo doi)_Ke hoach 2012 theo doi (giai ngan 30.6.12) 2 2" xfId="14717" xr:uid="{00000000-0005-0000-0000-00002E280000}"/>
    <cellStyle name="1_Ke hoach 2010 (theo doi)_Ke hoach 2012 theo doi (giai ngan 30.6.12) 2 3" xfId="14718" xr:uid="{00000000-0005-0000-0000-00002F280000}"/>
    <cellStyle name="1_Ke hoach 2010 (theo doi)_Ke hoach 2012 theo doi (giai ngan 30.6.12) 2 4" xfId="14719" xr:uid="{00000000-0005-0000-0000-000030280000}"/>
    <cellStyle name="1_Ke hoach 2010 (theo doi)_Ke hoach 2012 theo doi (giai ngan 30.6.12) 3" xfId="14720" xr:uid="{00000000-0005-0000-0000-000031280000}"/>
    <cellStyle name="1_Ke hoach 2010 (theo doi)_Ke hoach 2012 theo doi (giai ngan 30.6.12) 4" xfId="14721" xr:uid="{00000000-0005-0000-0000-000032280000}"/>
    <cellStyle name="1_Ke hoach 2010 (theo doi)_Ke hoach 2012 theo doi (giai ngan 30.6.12) 5" xfId="14722" xr:uid="{00000000-0005-0000-0000-000033280000}"/>
    <cellStyle name="1_Ke hoach 2012 (theo doi)" xfId="14723" xr:uid="{00000000-0005-0000-0000-000034280000}"/>
    <cellStyle name="1_Ke hoach 2012 (theo doi) 2" xfId="14724" xr:uid="{00000000-0005-0000-0000-000035280000}"/>
    <cellStyle name="1_Ke hoach 2012 (theo doi) 2 2" xfId="14725" xr:uid="{00000000-0005-0000-0000-000036280000}"/>
    <cellStyle name="1_Ke hoach 2012 (theo doi) 2 3" xfId="14726" xr:uid="{00000000-0005-0000-0000-000037280000}"/>
    <cellStyle name="1_Ke hoach 2012 (theo doi) 2 4" xfId="14727" xr:uid="{00000000-0005-0000-0000-000038280000}"/>
    <cellStyle name="1_Ke hoach 2012 (theo doi) 3" xfId="14728" xr:uid="{00000000-0005-0000-0000-000039280000}"/>
    <cellStyle name="1_Ke hoach 2012 (theo doi) 4" xfId="14729" xr:uid="{00000000-0005-0000-0000-00003A280000}"/>
    <cellStyle name="1_Ke hoach 2012 (theo doi) 5" xfId="14730" xr:uid="{00000000-0005-0000-0000-00003B280000}"/>
    <cellStyle name="1_Ke hoach 2012 theo doi (giai ngan 30.6.12)" xfId="14731" xr:uid="{00000000-0005-0000-0000-00003C280000}"/>
    <cellStyle name="1_Ke hoach 2012 theo doi (giai ngan 30.6.12) 2" xfId="14732" xr:uid="{00000000-0005-0000-0000-00003D280000}"/>
    <cellStyle name="1_Ke hoach 2012 theo doi (giai ngan 30.6.12) 2 2" xfId="14733" xr:uid="{00000000-0005-0000-0000-00003E280000}"/>
    <cellStyle name="1_Ke hoach 2012 theo doi (giai ngan 30.6.12) 2 3" xfId="14734" xr:uid="{00000000-0005-0000-0000-00003F280000}"/>
    <cellStyle name="1_Ke hoach 2012 theo doi (giai ngan 30.6.12) 2 4" xfId="14735" xr:uid="{00000000-0005-0000-0000-000040280000}"/>
    <cellStyle name="1_Ke hoach 2012 theo doi (giai ngan 30.6.12) 3" xfId="14736" xr:uid="{00000000-0005-0000-0000-000041280000}"/>
    <cellStyle name="1_Ke hoach 2012 theo doi (giai ngan 30.6.12) 4" xfId="14737" xr:uid="{00000000-0005-0000-0000-000042280000}"/>
    <cellStyle name="1_Ke hoach 2012 theo doi (giai ngan 30.6.12) 5" xfId="14738" xr:uid="{00000000-0005-0000-0000-000043280000}"/>
    <cellStyle name="1_Ke hoach nam 2013 nguon MT(theo doi) den 31-5-13" xfId="14739" xr:uid="{00000000-0005-0000-0000-000044280000}"/>
    <cellStyle name="1_Ke hoach nam 2013 nguon MT(theo doi) den 31-5-13 2" xfId="14740" xr:uid="{00000000-0005-0000-0000-000045280000}"/>
    <cellStyle name="1_Ke hoach nam 2013 nguon MT(theo doi) den 31-5-13 2 2" xfId="14741" xr:uid="{00000000-0005-0000-0000-000046280000}"/>
    <cellStyle name="1_Ke hoach nam 2013 nguon MT(theo doi) den 31-5-13 2 3" xfId="14742" xr:uid="{00000000-0005-0000-0000-000047280000}"/>
    <cellStyle name="1_Ke hoach nam 2013 nguon MT(theo doi) den 31-5-13 2 4" xfId="14743" xr:uid="{00000000-0005-0000-0000-000048280000}"/>
    <cellStyle name="1_Ke hoach nam 2013 nguon MT(theo doi) den 31-5-13 3" xfId="14744" xr:uid="{00000000-0005-0000-0000-000049280000}"/>
    <cellStyle name="1_Ke hoach nam 2013 nguon MT(theo doi) den 31-5-13 4" xfId="14745" xr:uid="{00000000-0005-0000-0000-00004A280000}"/>
    <cellStyle name="1_Ke hoach nam 2013 nguon MT(theo doi) den 31-5-13 5" xfId="14746" xr:uid="{00000000-0005-0000-0000-00004B280000}"/>
    <cellStyle name="1_KH 2007 (theo doi)" xfId="14747" xr:uid="{00000000-0005-0000-0000-00004C280000}"/>
    <cellStyle name="1_KH 2007 (theo doi) 2" xfId="14748" xr:uid="{00000000-0005-0000-0000-00004D280000}"/>
    <cellStyle name="1_KH 2007 (theo doi) 2 2" xfId="14749" xr:uid="{00000000-0005-0000-0000-00004E280000}"/>
    <cellStyle name="1_KH 2007 (theo doi) 2 3" xfId="14750" xr:uid="{00000000-0005-0000-0000-00004F280000}"/>
    <cellStyle name="1_KH 2007 (theo doi) 2 4" xfId="14751" xr:uid="{00000000-0005-0000-0000-000050280000}"/>
    <cellStyle name="1_KH 2007 (theo doi) 3" xfId="14752" xr:uid="{00000000-0005-0000-0000-000051280000}"/>
    <cellStyle name="1_KH 2007 (theo doi) 4" xfId="14753" xr:uid="{00000000-0005-0000-0000-000052280000}"/>
    <cellStyle name="1_KH 2007 (theo doi) 5" xfId="14754" xr:uid="{00000000-0005-0000-0000-000053280000}"/>
    <cellStyle name="1_KH 2007 (theo doi)_1 Bieu 6 thang nam 2011" xfId="14755" xr:uid="{00000000-0005-0000-0000-000054280000}"/>
    <cellStyle name="1_KH 2007 (theo doi)_1 Bieu 6 thang nam 2011 2" xfId="14756" xr:uid="{00000000-0005-0000-0000-000055280000}"/>
    <cellStyle name="1_KH 2007 (theo doi)_1 Bieu 6 thang nam 2011 2 2" xfId="14757" xr:uid="{00000000-0005-0000-0000-000056280000}"/>
    <cellStyle name="1_KH 2007 (theo doi)_1 Bieu 6 thang nam 2011 2 2 2" xfId="14758" xr:uid="{00000000-0005-0000-0000-000057280000}"/>
    <cellStyle name="1_KH 2007 (theo doi)_1 Bieu 6 thang nam 2011 2 2 3" xfId="14759" xr:uid="{00000000-0005-0000-0000-000058280000}"/>
    <cellStyle name="1_KH 2007 (theo doi)_1 Bieu 6 thang nam 2011 2 2 4" xfId="14760" xr:uid="{00000000-0005-0000-0000-000059280000}"/>
    <cellStyle name="1_KH 2007 (theo doi)_1 Bieu 6 thang nam 2011 2 3" xfId="14761" xr:uid="{00000000-0005-0000-0000-00005A280000}"/>
    <cellStyle name="1_KH 2007 (theo doi)_1 Bieu 6 thang nam 2011 2 4" xfId="14762" xr:uid="{00000000-0005-0000-0000-00005B280000}"/>
    <cellStyle name="1_KH 2007 (theo doi)_1 Bieu 6 thang nam 2011 2 5" xfId="14763" xr:uid="{00000000-0005-0000-0000-00005C280000}"/>
    <cellStyle name="1_KH 2007 (theo doi)_1 Bieu 6 thang nam 2011 3" xfId="14764" xr:uid="{00000000-0005-0000-0000-00005D280000}"/>
    <cellStyle name="1_KH 2007 (theo doi)_1 Bieu 6 thang nam 2011 3 2" xfId="14765" xr:uid="{00000000-0005-0000-0000-00005E280000}"/>
    <cellStyle name="1_KH 2007 (theo doi)_1 Bieu 6 thang nam 2011 3 3" xfId="14766" xr:uid="{00000000-0005-0000-0000-00005F280000}"/>
    <cellStyle name="1_KH 2007 (theo doi)_1 Bieu 6 thang nam 2011 3 4" xfId="14767" xr:uid="{00000000-0005-0000-0000-000060280000}"/>
    <cellStyle name="1_KH 2007 (theo doi)_1 Bieu 6 thang nam 2011 4" xfId="14768" xr:uid="{00000000-0005-0000-0000-000061280000}"/>
    <cellStyle name="1_KH 2007 (theo doi)_1 Bieu 6 thang nam 2011 5" xfId="14769" xr:uid="{00000000-0005-0000-0000-000062280000}"/>
    <cellStyle name="1_KH 2007 (theo doi)_1 Bieu 6 thang nam 2011 6" xfId="14770" xr:uid="{00000000-0005-0000-0000-000063280000}"/>
    <cellStyle name="1_KH 2007 (theo doi)_1 Bieu 6 thang nam 2011_BC von DTPT 6 thang 2012" xfId="14771" xr:uid="{00000000-0005-0000-0000-000064280000}"/>
    <cellStyle name="1_KH 2007 (theo doi)_1 Bieu 6 thang nam 2011_BC von DTPT 6 thang 2012 2" xfId="14772" xr:uid="{00000000-0005-0000-0000-000065280000}"/>
    <cellStyle name="1_KH 2007 (theo doi)_1 Bieu 6 thang nam 2011_BC von DTPT 6 thang 2012 2 2" xfId="14773" xr:uid="{00000000-0005-0000-0000-000066280000}"/>
    <cellStyle name="1_KH 2007 (theo doi)_1 Bieu 6 thang nam 2011_BC von DTPT 6 thang 2012 2 2 2" xfId="14774" xr:uid="{00000000-0005-0000-0000-000067280000}"/>
    <cellStyle name="1_KH 2007 (theo doi)_1 Bieu 6 thang nam 2011_BC von DTPT 6 thang 2012 2 2 3" xfId="14775" xr:uid="{00000000-0005-0000-0000-000068280000}"/>
    <cellStyle name="1_KH 2007 (theo doi)_1 Bieu 6 thang nam 2011_BC von DTPT 6 thang 2012 2 2 4" xfId="14776" xr:uid="{00000000-0005-0000-0000-000069280000}"/>
    <cellStyle name="1_KH 2007 (theo doi)_1 Bieu 6 thang nam 2011_BC von DTPT 6 thang 2012 2 3" xfId="14777" xr:uid="{00000000-0005-0000-0000-00006A280000}"/>
    <cellStyle name="1_KH 2007 (theo doi)_1 Bieu 6 thang nam 2011_BC von DTPT 6 thang 2012 2 4" xfId="14778" xr:uid="{00000000-0005-0000-0000-00006B280000}"/>
    <cellStyle name="1_KH 2007 (theo doi)_1 Bieu 6 thang nam 2011_BC von DTPT 6 thang 2012 2 5" xfId="14779" xr:uid="{00000000-0005-0000-0000-00006C280000}"/>
    <cellStyle name="1_KH 2007 (theo doi)_1 Bieu 6 thang nam 2011_BC von DTPT 6 thang 2012 3" xfId="14780" xr:uid="{00000000-0005-0000-0000-00006D280000}"/>
    <cellStyle name="1_KH 2007 (theo doi)_1 Bieu 6 thang nam 2011_BC von DTPT 6 thang 2012 3 2" xfId="14781" xr:uid="{00000000-0005-0000-0000-00006E280000}"/>
    <cellStyle name="1_KH 2007 (theo doi)_1 Bieu 6 thang nam 2011_BC von DTPT 6 thang 2012 3 3" xfId="14782" xr:uid="{00000000-0005-0000-0000-00006F280000}"/>
    <cellStyle name="1_KH 2007 (theo doi)_1 Bieu 6 thang nam 2011_BC von DTPT 6 thang 2012 3 4" xfId="14783" xr:uid="{00000000-0005-0000-0000-000070280000}"/>
    <cellStyle name="1_KH 2007 (theo doi)_1 Bieu 6 thang nam 2011_BC von DTPT 6 thang 2012 4" xfId="14784" xr:uid="{00000000-0005-0000-0000-000071280000}"/>
    <cellStyle name="1_KH 2007 (theo doi)_1 Bieu 6 thang nam 2011_BC von DTPT 6 thang 2012 5" xfId="14785" xr:uid="{00000000-0005-0000-0000-000072280000}"/>
    <cellStyle name="1_KH 2007 (theo doi)_1 Bieu 6 thang nam 2011_BC von DTPT 6 thang 2012 6" xfId="14786" xr:uid="{00000000-0005-0000-0000-000073280000}"/>
    <cellStyle name="1_KH 2007 (theo doi)_1 Bieu 6 thang nam 2011_Bieu du thao QD von ho tro co MT" xfId="14787" xr:uid="{00000000-0005-0000-0000-000074280000}"/>
    <cellStyle name="1_KH 2007 (theo doi)_1 Bieu 6 thang nam 2011_Bieu du thao QD von ho tro co MT 2" xfId="14788" xr:uid="{00000000-0005-0000-0000-000075280000}"/>
    <cellStyle name="1_KH 2007 (theo doi)_1 Bieu 6 thang nam 2011_Bieu du thao QD von ho tro co MT 2 2" xfId="14789" xr:uid="{00000000-0005-0000-0000-000076280000}"/>
    <cellStyle name="1_KH 2007 (theo doi)_1 Bieu 6 thang nam 2011_Bieu du thao QD von ho tro co MT 2 2 2" xfId="14790" xr:uid="{00000000-0005-0000-0000-000077280000}"/>
    <cellStyle name="1_KH 2007 (theo doi)_1 Bieu 6 thang nam 2011_Bieu du thao QD von ho tro co MT 2 2 3" xfId="14791" xr:uid="{00000000-0005-0000-0000-000078280000}"/>
    <cellStyle name="1_KH 2007 (theo doi)_1 Bieu 6 thang nam 2011_Bieu du thao QD von ho tro co MT 2 2 4" xfId="14792" xr:uid="{00000000-0005-0000-0000-000079280000}"/>
    <cellStyle name="1_KH 2007 (theo doi)_1 Bieu 6 thang nam 2011_Bieu du thao QD von ho tro co MT 2 3" xfId="14793" xr:uid="{00000000-0005-0000-0000-00007A280000}"/>
    <cellStyle name="1_KH 2007 (theo doi)_1 Bieu 6 thang nam 2011_Bieu du thao QD von ho tro co MT 2 4" xfId="14794" xr:uid="{00000000-0005-0000-0000-00007B280000}"/>
    <cellStyle name="1_KH 2007 (theo doi)_1 Bieu 6 thang nam 2011_Bieu du thao QD von ho tro co MT 2 5" xfId="14795" xr:uid="{00000000-0005-0000-0000-00007C280000}"/>
    <cellStyle name="1_KH 2007 (theo doi)_1 Bieu 6 thang nam 2011_Bieu du thao QD von ho tro co MT 3" xfId="14796" xr:uid="{00000000-0005-0000-0000-00007D280000}"/>
    <cellStyle name="1_KH 2007 (theo doi)_1 Bieu 6 thang nam 2011_Bieu du thao QD von ho tro co MT 3 2" xfId="14797" xr:uid="{00000000-0005-0000-0000-00007E280000}"/>
    <cellStyle name="1_KH 2007 (theo doi)_1 Bieu 6 thang nam 2011_Bieu du thao QD von ho tro co MT 3 3" xfId="14798" xr:uid="{00000000-0005-0000-0000-00007F280000}"/>
    <cellStyle name="1_KH 2007 (theo doi)_1 Bieu 6 thang nam 2011_Bieu du thao QD von ho tro co MT 3 4" xfId="14799" xr:uid="{00000000-0005-0000-0000-000080280000}"/>
    <cellStyle name="1_KH 2007 (theo doi)_1 Bieu 6 thang nam 2011_Bieu du thao QD von ho tro co MT 4" xfId="14800" xr:uid="{00000000-0005-0000-0000-000081280000}"/>
    <cellStyle name="1_KH 2007 (theo doi)_1 Bieu 6 thang nam 2011_Bieu du thao QD von ho tro co MT 5" xfId="14801" xr:uid="{00000000-0005-0000-0000-000082280000}"/>
    <cellStyle name="1_KH 2007 (theo doi)_1 Bieu 6 thang nam 2011_Bieu du thao QD von ho tro co MT 6" xfId="14802" xr:uid="{00000000-0005-0000-0000-000083280000}"/>
    <cellStyle name="1_KH 2007 (theo doi)_1 Bieu 6 thang nam 2011_Ke hoach 2012 (theo doi)" xfId="14803" xr:uid="{00000000-0005-0000-0000-000084280000}"/>
    <cellStyle name="1_KH 2007 (theo doi)_1 Bieu 6 thang nam 2011_Ke hoach 2012 (theo doi) 2" xfId="14804" xr:uid="{00000000-0005-0000-0000-000085280000}"/>
    <cellStyle name="1_KH 2007 (theo doi)_1 Bieu 6 thang nam 2011_Ke hoach 2012 (theo doi) 2 2" xfId="14805" xr:uid="{00000000-0005-0000-0000-000086280000}"/>
    <cellStyle name="1_KH 2007 (theo doi)_1 Bieu 6 thang nam 2011_Ke hoach 2012 (theo doi) 2 2 2" xfId="14806" xr:uid="{00000000-0005-0000-0000-000087280000}"/>
    <cellStyle name="1_KH 2007 (theo doi)_1 Bieu 6 thang nam 2011_Ke hoach 2012 (theo doi) 2 2 3" xfId="14807" xr:uid="{00000000-0005-0000-0000-000088280000}"/>
    <cellStyle name="1_KH 2007 (theo doi)_1 Bieu 6 thang nam 2011_Ke hoach 2012 (theo doi) 2 2 4" xfId="14808" xr:uid="{00000000-0005-0000-0000-000089280000}"/>
    <cellStyle name="1_KH 2007 (theo doi)_1 Bieu 6 thang nam 2011_Ke hoach 2012 (theo doi) 2 3" xfId="14809" xr:uid="{00000000-0005-0000-0000-00008A280000}"/>
    <cellStyle name="1_KH 2007 (theo doi)_1 Bieu 6 thang nam 2011_Ke hoach 2012 (theo doi) 2 4" xfId="14810" xr:uid="{00000000-0005-0000-0000-00008B280000}"/>
    <cellStyle name="1_KH 2007 (theo doi)_1 Bieu 6 thang nam 2011_Ke hoach 2012 (theo doi) 2 5" xfId="14811" xr:uid="{00000000-0005-0000-0000-00008C280000}"/>
    <cellStyle name="1_KH 2007 (theo doi)_1 Bieu 6 thang nam 2011_Ke hoach 2012 (theo doi) 3" xfId="14812" xr:uid="{00000000-0005-0000-0000-00008D280000}"/>
    <cellStyle name="1_KH 2007 (theo doi)_1 Bieu 6 thang nam 2011_Ke hoach 2012 (theo doi) 3 2" xfId="14813" xr:uid="{00000000-0005-0000-0000-00008E280000}"/>
    <cellStyle name="1_KH 2007 (theo doi)_1 Bieu 6 thang nam 2011_Ke hoach 2012 (theo doi) 3 3" xfId="14814" xr:uid="{00000000-0005-0000-0000-00008F280000}"/>
    <cellStyle name="1_KH 2007 (theo doi)_1 Bieu 6 thang nam 2011_Ke hoach 2012 (theo doi) 3 4" xfId="14815" xr:uid="{00000000-0005-0000-0000-000090280000}"/>
    <cellStyle name="1_KH 2007 (theo doi)_1 Bieu 6 thang nam 2011_Ke hoach 2012 (theo doi) 4" xfId="14816" xr:uid="{00000000-0005-0000-0000-000091280000}"/>
    <cellStyle name="1_KH 2007 (theo doi)_1 Bieu 6 thang nam 2011_Ke hoach 2012 (theo doi) 5" xfId="14817" xr:uid="{00000000-0005-0000-0000-000092280000}"/>
    <cellStyle name="1_KH 2007 (theo doi)_1 Bieu 6 thang nam 2011_Ke hoach 2012 (theo doi) 6" xfId="14818" xr:uid="{00000000-0005-0000-0000-000093280000}"/>
    <cellStyle name="1_KH 2007 (theo doi)_1 Bieu 6 thang nam 2011_Ke hoach 2012 theo doi (giai ngan 30.6.12)" xfId="14819" xr:uid="{00000000-0005-0000-0000-000094280000}"/>
    <cellStyle name="1_KH 2007 (theo doi)_1 Bieu 6 thang nam 2011_Ke hoach 2012 theo doi (giai ngan 30.6.12) 2" xfId="14820" xr:uid="{00000000-0005-0000-0000-000095280000}"/>
    <cellStyle name="1_KH 2007 (theo doi)_1 Bieu 6 thang nam 2011_Ke hoach 2012 theo doi (giai ngan 30.6.12) 2 2" xfId="14821" xr:uid="{00000000-0005-0000-0000-000096280000}"/>
    <cellStyle name="1_KH 2007 (theo doi)_1 Bieu 6 thang nam 2011_Ke hoach 2012 theo doi (giai ngan 30.6.12) 2 2 2" xfId="14822" xr:uid="{00000000-0005-0000-0000-000097280000}"/>
    <cellStyle name="1_KH 2007 (theo doi)_1 Bieu 6 thang nam 2011_Ke hoach 2012 theo doi (giai ngan 30.6.12) 2 2 3" xfId="14823" xr:uid="{00000000-0005-0000-0000-000098280000}"/>
    <cellStyle name="1_KH 2007 (theo doi)_1 Bieu 6 thang nam 2011_Ke hoach 2012 theo doi (giai ngan 30.6.12) 2 2 4" xfId="14824" xr:uid="{00000000-0005-0000-0000-000099280000}"/>
    <cellStyle name="1_KH 2007 (theo doi)_1 Bieu 6 thang nam 2011_Ke hoach 2012 theo doi (giai ngan 30.6.12) 2 3" xfId="14825" xr:uid="{00000000-0005-0000-0000-00009A280000}"/>
    <cellStyle name="1_KH 2007 (theo doi)_1 Bieu 6 thang nam 2011_Ke hoach 2012 theo doi (giai ngan 30.6.12) 2 4" xfId="14826" xr:uid="{00000000-0005-0000-0000-00009B280000}"/>
    <cellStyle name="1_KH 2007 (theo doi)_1 Bieu 6 thang nam 2011_Ke hoach 2012 theo doi (giai ngan 30.6.12) 2 5" xfId="14827" xr:uid="{00000000-0005-0000-0000-00009C280000}"/>
    <cellStyle name="1_KH 2007 (theo doi)_1 Bieu 6 thang nam 2011_Ke hoach 2012 theo doi (giai ngan 30.6.12) 3" xfId="14828" xr:uid="{00000000-0005-0000-0000-00009D280000}"/>
    <cellStyle name="1_KH 2007 (theo doi)_1 Bieu 6 thang nam 2011_Ke hoach 2012 theo doi (giai ngan 30.6.12) 3 2" xfId="14829" xr:uid="{00000000-0005-0000-0000-00009E280000}"/>
    <cellStyle name="1_KH 2007 (theo doi)_1 Bieu 6 thang nam 2011_Ke hoach 2012 theo doi (giai ngan 30.6.12) 3 3" xfId="14830" xr:uid="{00000000-0005-0000-0000-00009F280000}"/>
    <cellStyle name="1_KH 2007 (theo doi)_1 Bieu 6 thang nam 2011_Ke hoach 2012 theo doi (giai ngan 30.6.12) 3 4" xfId="14831" xr:uid="{00000000-0005-0000-0000-0000A0280000}"/>
    <cellStyle name="1_KH 2007 (theo doi)_1 Bieu 6 thang nam 2011_Ke hoach 2012 theo doi (giai ngan 30.6.12) 4" xfId="14832" xr:uid="{00000000-0005-0000-0000-0000A1280000}"/>
    <cellStyle name="1_KH 2007 (theo doi)_1 Bieu 6 thang nam 2011_Ke hoach 2012 theo doi (giai ngan 30.6.12) 5" xfId="14833" xr:uid="{00000000-0005-0000-0000-0000A2280000}"/>
    <cellStyle name="1_KH 2007 (theo doi)_1 Bieu 6 thang nam 2011_Ke hoach 2012 theo doi (giai ngan 30.6.12) 6" xfId="14834" xr:uid="{00000000-0005-0000-0000-0000A3280000}"/>
    <cellStyle name="1_KH 2007 (theo doi)_Bao cao doan cong tac cua Bo thang 4-2010" xfId="14835" xr:uid="{00000000-0005-0000-0000-0000A4280000}"/>
    <cellStyle name="1_KH 2007 (theo doi)_Bao cao doan cong tac cua Bo thang 4-2010 2" xfId="14836" xr:uid="{00000000-0005-0000-0000-0000A5280000}"/>
    <cellStyle name="1_KH 2007 (theo doi)_Bao cao doan cong tac cua Bo thang 4-2010 2 2" xfId="14837" xr:uid="{00000000-0005-0000-0000-0000A6280000}"/>
    <cellStyle name="1_KH 2007 (theo doi)_Bao cao doan cong tac cua Bo thang 4-2010 2 3" xfId="14838" xr:uid="{00000000-0005-0000-0000-0000A7280000}"/>
    <cellStyle name="1_KH 2007 (theo doi)_Bao cao doan cong tac cua Bo thang 4-2010 2 4" xfId="14839" xr:uid="{00000000-0005-0000-0000-0000A8280000}"/>
    <cellStyle name="1_KH 2007 (theo doi)_Bao cao doan cong tac cua Bo thang 4-2010 3" xfId="14840" xr:uid="{00000000-0005-0000-0000-0000A9280000}"/>
    <cellStyle name="1_KH 2007 (theo doi)_Bao cao doan cong tac cua Bo thang 4-2010 4" xfId="14841" xr:uid="{00000000-0005-0000-0000-0000AA280000}"/>
    <cellStyle name="1_KH 2007 (theo doi)_Bao cao doan cong tac cua Bo thang 4-2010 5" xfId="14842" xr:uid="{00000000-0005-0000-0000-0000AB280000}"/>
    <cellStyle name="1_KH 2007 (theo doi)_Bao cao doan cong tac cua Bo thang 4-2010_BC von DTPT 6 thang 2012" xfId="14843" xr:uid="{00000000-0005-0000-0000-0000AC280000}"/>
    <cellStyle name="1_KH 2007 (theo doi)_Bao cao doan cong tac cua Bo thang 4-2010_BC von DTPT 6 thang 2012 2" xfId="14844" xr:uid="{00000000-0005-0000-0000-0000AD280000}"/>
    <cellStyle name="1_KH 2007 (theo doi)_Bao cao doan cong tac cua Bo thang 4-2010_BC von DTPT 6 thang 2012 2 2" xfId="14845" xr:uid="{00000000-0005-0000-0000-0000AE280000}"/>
    <cellStyle name="1_KH 2007 (theo doi)_Bao cao doan cong tac cua Bo thang 4-2010_BC von DTPT 6 thang 2012 2 3" xfId="14846" xr:uid="{00000000-0005-0000-0000-0000AF280000}"/>
    <cellStyle name="1_KH 2007 (theo doi)_Bao cao doan cong tac cua Bo thang 4-2010_BC von DTPT 6 thang 2012 2 4" xfId="14847" xr:uid="{00000000-0005-0000-0000-0000B0280000}"/>
    <cellStyle name="1_KH 2007 (theo doi)_Bao cao doan cong tac cua Bo thang 4-2010_BC von DTPT 6 thang 2012 3" xfId="14848" xr:uid="{00000000-0005-0000-0000-0000B1280000}"/>
    <cellStyle name="1_KH 2007 (theo doi)_Bao cao doan cong tac cua Bo thang 4-2010_BC von DTPT 6 thang 2012 4" xfId="14849" xr:uid="{00000000-0005-0000-0000-0000B2280000}"/>
    <cellStyle name="1_KH 2007 (theo doi)_Bao cao doan cong tac cua Bo thang 4-2010_BC von DTPT 6 thang 2012 5" xfId="14850" xr:uid="{00000000-0005-0000-0000-0000B3280000}"/>
    <cellStyle name="1_KH 2007 (theo doi)_Bao cao doan cong tac cua Bo thang 4-2010_Bieu du thao QD von ho tro co MT" xfId="14851" xr:uid="{00000000-0005-0000-0000-0000B4280000}"/>
    <cellStyle name="1_KH 2007 (theo doi)_Bao cao doan cong tac cua Bo thang 4-2010_Bieu du thao QD von ho tro co MT 2" xfId="14852" xr:uid="{00000000-0005-0000-0000-0000B5280000}"/>
    <cellStyle name="1_KH 2007 (theo doi)_Bao cao doan cong tac cua Bo thang 4-2010_Bieu du thao QD von ho tro co MT 2 2" xfId="14853" xr:uid="{00000000-0005-0000-0000-0000B6280000}"/>
    <cellStyle name="1_KH 2007 (theo doi)_Bao cao doan cong tac cua Bo thang 4-2010_Bieu du thao QD von ho tro co MT 2 3" xfId="14854" xr:uid="{00000000-0005-0000-0000-0000B7280000}"/>
    <cellStyle name="1_KH 2007 (theo doi)_Bao cao doan cong tac cua Bo thang 4-2010_Bieu du thao QD von ho tro co MT 2 4" xfId="14855" xr:uid="{00000000-0005-0000-0000-0000B8280000}"/>
    <cellStyle name="1_KH 2007 (theo doi)_Bao cao doan cong tac cua Bo thang 4-2010_Bieu du thao QD von ho tro co MT 3" xfId="14856" xr:uid="{00000000-0005-0000-0000-0000B9280000}"/>
    <cellStyle name="1_KH 2007 (theo doi)_Bao cao doan cong tac cua Bo thang 4-2010_Bieu du thao QD von ho tro co MT 4" xfId="14857" xr:uid="{00000000-0005-0000-0000-0000BA280000}"/>
    <cellStyle name="1_KH 2007 (theo doi)_Bao cao doan cong tac cua Bo thang 4-2010_Bieu du thao QD von ho tro co MT 5" xfId="14858" xr:uid="{00000000-0005-0000-0000-0000BB280000}"/>
    <cellStyle name="1_KH 2007 (theo doi)_Bao cao doan cong tac cua Bo thang 4-2010_Dang ky phan khai von ODA (gui Bo)" xfId="14859" xr:uid="{00000000-0005-0000-0000-0000BC280000}"/>
    <cellStyle name="1_KH 2007 (theo doi)_Bao cao doan cong tac cua Bo thang 4-2010_Dang ky phan khai von ODA (gui Bo) 2" xfId="14860" xr:uid="{00000000-0005-0000-0000-0000BD280000}"/>
    <cellStyle name="1_KH 2007 (theo doi)_Bao cao doan cong tac cua Bo thang 4-2010_Dang ky phan khai von ODA (gui Bo) 2 2" xfId="14861" xr:uid="{00000000-0005-0000-0000-0000BE280000}"/>
    <cellStyle name="1_KH 2007 (theo doi)_Bao cao doan cong tac cua Bo thang 4-2010_Dang ky phan khai von ODA (gui Bo) 2 3" xfId="14862" xr:uid="{00000000-0005-0000-0000-0000BF280000}"/>
    <cellStyle name="1_KH 2007 (theo doi)_Bao cao doan cong tac cua Bo thang 4-2010_Dang ky phan khai von ODA (gui Bo) 2 4" xfId="14863" xr:uid="{00000000-0005-0000-0000-0000C0280000}"/>
    <cellStyle name="1_KH 2007 (theo doi)_Bao cao doan cong tac cua Bo thang 4-2010_Dang ky phan khai von ODA (gui Bo) 3" xfId="14864" xr:uid="{00000000-0005-0000-0000-0000C1280000}"/>
    <cellStyle name="1_KH 2007 (theo doi)_Bao cao doan cong tac cua Bo thang 4-2010_Dang ky phan khai von ODA (gui Bo) 4" xfId="14865" xr:uid="{00000000-0005-0000-0000-0000C2280000}"/>
    <cellStyle name="1_KH 2007 (theo doi)_Bao cao doan cong tac cua Bo thang 4-2010_Dang ky phan khai von ODA (gui Bo) 5" xfId="14866" xr:uid="{00000000-0005-0000-0000-0000C3280000}"/>
    <cellStyle name="1_KH 2007 (theo doi)_Bao cao doan cong tac cua Bo thang 4-2010_Dang ky phan khai von ODA (gui Bo)_BC von DTPT 6 thang 2012" xfId="14867" xr:uid="{00000000-0005-0000-0000-0000C4280000}"/>
    <cellStyle name="1_KH 2007 (theo doi)_Bao cao doan cong tac cua Bo thang 4-2010_Dang ky phan khai von ODA (gui Bo)_BC von DTPT 6 thang 2012 2" xfId="14868" xr:uid="{00000000-0005-0000-0000-0000C5280000}"/>
    <cellStyle name="1_KH 2007 (theo doi)_Bao cao doan cong tac cua Bo thang 4-2010_Dang ky phan khai von ODA (gui Bo)_BC von DTPT 6 thang 2012 2 2" xfId="14869" xr:uid="{00000000-0005-0000-0000-0000C6280000}"/>
    <cellStyle name="1_KH 2007 (theo doi)_Bao cao doan cong tac cua Bo thang 4-2010_Dang ky phan khai von ODA (gui Bo)_BC von DTPT 6 thang 2012 2 3" xfId="14870" xr:uid="{00000000-0005-0000-0000-0000C7280000}"/>
    <cellStyle name="1_KH 2007 (theo doi)_Bao cao doan cong tac cua Bo thang 4-2010_Dang ky phan khai von ODA (gui Bo)_BC von DTPT 6 thang 2012 2 4" xfId="14871" xr:uid="{00000000-0005-0000-0000-0000C8280000}"/>
    <cellStyle name="1_KH 2007 (theo doi)_Bao cao doan cong tac cua Bo thang 4-2010_Dang ky phan khai von ODA (gui Bo)_BC von DTPT 6 thang 2012 3" xfId="14872" xr:uid="{00000000-0005-0000-0000-0000C9280000}"/>
    <cellStyle name="1_KH 2007 (theo doi)_Bao cao doan cong tac cua Bo thang 4-2010_Dang ky phan khai von ODA (gui Bo)_BC von DTPT 6 thang 2012 4" xfId="14873" xr:uid="{00000000-0005-0000-0000-0000CA280000}"/>
    <cellStyle name="1_KH 2007 (theo doi)_Bao cao doan cong tac cua Bo thang 4-2010_Dang ky phan khai von ODA (gui Bo)_BC von DTPT 6 thang 2012 5" xfId="14874" xr:uid="{00000000-0005-0000-0000-0000CB280000}"/>
    <cellStyle name="1_KH 2007 (theo doi)_Bao cao doan cong tac cua Bo thang 4-2010_Dang ky phan khai von ODA (gui Bo)_Bieu du thao QD von ho tro co MT" xfId="14875" xr:uid="{00000000-0005-0000-0000-0000CC280000}"/>
    <cellStyle name="1_KH 2007 (theo doi)_Bao cao doan cong tac cua Bo thang 4-2010_Dang ky phan khai von ODA (gui Bo)_Bieu du thao QD von ho tro co MT 2" xfId="14876" xr:uid="{00000000-0005-0000-0000-0000CD280000}"/>
    <cellStyle name="1_KH 2007 (theo doi)_Bao cao doan cong tac cua Bo thang 4-2010_Dang ky phan khai von ODA (gui Bo)_Bieu du thao QD von ho tro co MT 2 2" xfId="14877" xr:uid="{00000000-0005-0000-0000-0000CE280000}"/>
    <cellStyle name="1_KH 2007 (theo doi)_Bao cao doan cong tac cua Bo thang 4-2010_Dang ky phan khai von ODA (gui Bo)_Bieu du thao QD von ho tro co MT 2 3" xfId="14878" xr:uid="{00000000-0005-0000-0000-0000CF280000}"/>
    <cellStyle name="1_KH 2007 (theo doi)_Bao cao doan cong tac cua Bo thang 4-2010_Dang ky phan khai von ODA (gui Bo)_Bieu du thao QD von ho tro co MT 2 4" xfId="14879" xr:uid="{00000000-0005-0000-0000-0000D0280000}"/>
    <cellStyle name="1_KH 2007 (theo doi)_Bao cao doan cong tac cua Bo thang 4-2010_Dang ky phan khai von ODA (gui Bo)_Bieu du thao QD von ho tro co MT 3" xfId="14880" xr:uid="{00000000-0005-0000-0000-0000D1280000}"/>
    <cellStyle name="1_KH 2007 (theo doi)_Bao cao doan cong tac cua Bo thang 4-2010_Dang ky phan khai von ODA (gui Bo)_Bieu du thao QD von ho tro co MT 4" xfId="14881" xr:uid="{00000000-0005-0000-0000-0000D2280000}"/>
    <cellStyle name="1_KH 2007 (theo doi)_Bao cao doan cong tac cua Bo thang 4-2010_Dang ky phan khai von ODA (gui Bo)_Bieu du thao QD von ho tro co MT 5" xfId="14882" xr:uid="{00000000-0005-0000-0000-0000D3280000}"/>
    <cellStyle name="1_KH 2007 (theo doi)_Bao cao doan cong tac cua Bo thang 4-2010_Dang ky phan khai von ODA (gui Bo)_Ke hoach 2012 theo doi (giai ngan 30.6.12)" xfId="14883" xr:uid="{00000000-0005-0000-0000-0000D4280000}"/>
    <cellStyle name="1_KH 2007 (theo doi)_Bao cao doan cong tac cua Bo thang 4-2010_Dang ky phan khai von ODA (gui Bo)_Ke hoach 2012 theo doi (giai ngan 30.6.12) 2" xfId="14884" xr:uid="{00000000-0005-0000-0000-0000D5280000}"/>
    <cellStyle name="1_KH 2007 (theo doi)_Bao cao doan cong tac cua Bo thang 4-2010_Dang ky phan khai von ODA (gui Bo)_Ke hoach 2012 theo doi (giai ngan 30.6.12) 2 2" xfId="14885" xr:uid="{00000000-0005-0000-0000-0000D6280000}"/>
    <cellStyle name="1_KH 2007 (theo doi)_Bao cao doan cong tac cua Bo thang 4-2010_Dang ky phan khai von ODA (gui Bo)_Ke hoach 2012 theo doi (giai ngan 30.6.12) 2 3" xfId="14886" xr:uid="{00000000-0005-0000-0000-0000D7280000}"/>
    <cellStyle name="1_KH 2007 (theo doi)_Bao cao doan cong tac cua Bo thang 4-2010_Dang ky phan khai von ODA (gui Bo)_Ke hoach 2012 theo doi (giai ngan 30.6.12) 2 4" xfId="14887" xr:uid="{00000000-0005-0000-0000-0000D8280000}"/>
    <cellStyle name="1_KH 2007 (theo doi)_Bao cao doan cong tac cua Bo thang 4-2010_Dang ky phan khai von ODA (gui Bo)_Ke hoach 2012 theo doi (giai ngan 30.6.12) 3" xfId="14888" xr:uid="{00000000-0005-0000-0000-0000D9280000}"/>
    <cellStyle name="1_KH 2007 (theo doi)_Bao cao doan cong tac cua Bo thang 4-2010_Dang ky phan khai von ODA (gui Bo)_Ke hoach 2012 theo doi (giai ngan 30.6.12) 4" xfId="14889" xr:uid="{00000000-0005-0000-0000-0000DA280000}"/>
    <cellStyle name="1_KH 2007 (theo doi)_Bao cao doan cong tac cua Bo thang 4-2010_Dang ky phan khai von ODA (gui Bo)_Ke hoach 2012 theo doi (giai ngan 30.6.12) 5" xfId="14890" xr:uid="{00000000-0005-0000-0000-0000DB280000}"/>
    <cellStyle name="1_KH 2007 (theo doi)_Bao cao doan cong tac cua Bo thang 4-2010_Ke hoach 2012 (theo doi)" xfId="14891" xr:uid="{00000000-0005-0000-0000-0000DC280000}"/>
    <cellStyle name="1_KH 2007 (theo doi)_Bao cao doan cong tac cua Bo thang 4-2010_Ke hoach 2012 (theo doi) 2" xfId="14892" xr:uid="{00000000-0005-0000-0000-0000DD280000}"/>
    <cellStyle name="1_KH 2007 (theo doi)_Bao cao doan cong tac cua Bo thang 4-2010_Ke hoach 2012 (theo doi) 2 2" xfId="14893" xr:uid="{00000000-0005-0000-0000-0000DE280000}"/>
    <cellStyle name="1_KH 2007 (theo doi)_Bao cao doan cong tac cua Bo thang 4-2010_Ke hoach 2012 (theo doi) 2 3" xfId="14894" xr:uid="{00000000-0005-0000-0000-0000DF280000}"/>
    <cellStyle name="1_KH 2007 (theo doi)_Bao cao doan cong tac cua Bo thang 4-2010_Ke hoach 2012 (theo doi) 2 4" xfId="14895" xr:uid="{00000000-0005-0000-0000-0000E0280000}"/>
    <cellStyle name="1_KH 2007 (theo doi)_Bao cao doan cong tac cua Bo thang 4-2010_Ke hoach 2012 (theo doi) 3" xfId="14896" xr:uid="{00000000-0005-0000-0000-0000E1280000}"/>
    <cellStyle name="1_KH 2007 (theo doi)_Bao cao doan cong tac cua Bo thang 4-2010_Ke hoach 2012 (theo doi) 4" xfId="14897" xr:uid="{00000000-0005-0000-0000-0000E2280000}"/>
    <cellStyle name="1_KH 2007 (theo doi)_Bao cao doan cong tac cua Bo thang 4-2010_Ke hoach 2012 (theo doi) 5" xfId="14898" xr:uid="{00000000-0005-0000-0000-0000E3280000}"/>
    <cellStyle name="1_KH 2007 (theo doi)_Bao cao doan cong tac cua Bo thang 4-2010_Ke hoach 2012 theo doi (giai ngan 30.6.12)" xfId="14899" xr:uid="{00000000-0005-0000-0000-0000E4280000}"/>
    <cellStyle name="1_KH 2007 (theo doi)_Bao cao doan cong tac cua Bo thang 4-2010_Ke hoach 2012 theo doi (giai ngan 30.6.12) 2" xfId="14900" xr:uid="{00000000-0005-0000-0000-0000E5280000}"/>
    <cellStyle name="1_KH 2007 (theo doi)_Bao cao doan cong tac cua Bo thang 4-2010_Ke hoach 2012 theo doi (giai ngan 30.6.12) 2 2" xfId="14901" xr:uid="{00000000-0005-0000-0000-0000E6280000}"/>
    <cellStyle name="1_KH 2007 (theo doi)_Bao cao doan cong tac cua Bo thang 4-2010_Ke hoach 2012 theo doi (giai ngan 30.6.12) 2 3" xfId="14902" xr:uid="{00000000-0005-0000-0000-0000E7280000}"/>
    <cellStyle name="1_KH 2007 (theo doi)_Bao cao doan cong tac cua Bo thang 4-2010_Ke hoach 2012 theo doi (giai ngan 30.6.12) 2 4" xfId="14903" xr:uid="{00000000-0005-0000-0000-0000E8280000}"/>
    <cellStyle name="1_KH 2007 (theo doi)_Bao cao doan cong tac cua Bo thang 4-2010_Ke hoach 2012 theo doi (giai ngan 30.6.12) 3" xfId="14904" xr:uid="{00000000-0005-0000-0000-0000E9280000}"/>
    <cellStyle name="1_KH 2007 (theo doi)_Bao cao doan cong tac cua Bo thang 4-2010_Ke hoach 2012 theo doi (giai ngan 30.6.12) 4" xfId="14905" xr:uid="{00000000-0005-0000-0000-0000EA280000}"/>
    <cellStyle name="1_KH 2007 (theo doi)_Bao cao doan cong tac cua Bo thang 4-2010_Ke hoach 2012 theo doi (giai ngan 30.6.12) 5" xfId="14906" xr:uid="{00000000-0005-0000-0000-0000EB280000}"/>
    <cellStyle name="1_KH 2007 (theo doi)_Bao cao tinh hinh thuc hien KH 2009 den 31-01-10" xfId="14907" xr:uid="{00000000-0005-0000-0000-0000EC280000}"/>
    <cellStyle name="1_KH 2007 (theo doi)_Bao cao tinh hinh thuc hien KH 2009 den 31-01-10 2" xfId="14908" xr:uid="{00000000-0005-0000-0000-0000ED280000}"/>
    <cellStyle name="1_KH 2007 (theo doi)_Bao cao tinh hinh thuc hien KH 2009 den 31-01-10 2 2" xfId="14909" xr:uid="{00000000-0005-0000-0000-0000EE280000}"/>
    <cellStyle name="1_KH 2007 (theo doi)_Bao cao tinh hinh thuc hien KH 2009 den 31-01-10 2 2 2" xfId="14910" xr:uid="{00000000-0005-0000-0000-0000EF280000}"/>
    <cellStyle name="1_KH 2007 (theo doi)_Bao cao tinh hinh thuc hien KH 2009 den 31-01-10 2 2 3" xfId="14911" xr:uid="{00000000-0005-0000-0000-0000F0280000}"/>
    <cellStyle name="1_KH 2007 (theo doi)_Bao cao tinh hinh thuc hien KH 2009 den 31-01-10 2 2 4" xfId="14912" xr:uid="{00000000-0005-0000-0000-0000F1280000}"/>
    <cellStyle name="1_KH 2007 (theo doi)_Bao cao tinh hinh thuc hien KH 2009 den 31-01-10 2 3" xfId="14913" xr:uid="{00000000-0005-0000-0000-0000F2280000}"/>
    <cellStyle name="1_KH 2007 (theo doi)_Bao cao tinh hinh thuc hien KH 2009 den 31-01-10 2 4" xfId="14914" xr:uid="{00000000-0005-0000-0000-0000F3280000}"/>
    <cellStyle name="1_KH 2007 (theo doi)_Bao cao tinh hinh thuc hien KH 2009 den 31-01-10 2 5" xfId="14915" xr:uid="{00000000-0005-0000-0000-0000F4280000}"/>
    <cellStyle name="1_KH 2007 (theo doi)_Bao cao tinh hinh thuc hien KH 2009 den 31-01-10 3" xfId="14916" xr:uid="{00000000-0005-0000-0000-0000F5280000}"/>
    <cellStyle name="1_KH 2007 (theo doi)_Bao cao tinh hinh thuc hien KH 2009 den 31-01-10 3 2" xfId="14917" xr:uid="{00000000-0005-0000-0000-0000F6280000}"/>
    <cellStyle name="1_KH 2007 (theo doi)_Bao cao tinh hinh thuc hien KH 2009 den 31-01-10 3 3" xfId="14918" xr:uid="{00000000-0005-0000-0000-0000F7280000}"/>
    <cellStyle name="1_KH 2007 (theo doi)_Bao cao tinh hinh thuc hien KH 2009 den 31-01-10 3 4" xfId="14919" xr:uid="{00000000-0005-0000-0000-0000F8280000}"/>
    <cellStyle name="1_KH 2007 (theo doi)_Bao cao tinh hinh thuc hien KH 2009 den 31-01-10 4" xfId="14920" xr:uid="{00000000-0005-0000-0000-0000F9280000}"/>
    <cellStyle name="1_KH 2007 (theo doi)_Bao cao tinh hinh thuc hien KH 2009 den 31-01-10 5" xfId="14921" xr:uid="{00000000-0005-0000-0000-0000FA280000}"/>
    <cellStyle name="1_KH 2007 (theo doi)_Bao cao tinh hinh thuc hien KH 2009 den 31-01-10 6" xfId="14922" xr:uid="{00000000-0005-0000-0000-0000FB280000}"/>
    <cellStyle name="1_KH 2007 (theo doi)_Bao cao tinh hinh thuc hien KH 2009 den 31-01-10_BC von DTPT 6 thang 2012" xfId="14923" xr:uid="{00000000-0005-0000-0000-0000FC280000}"/>
    <cellStyle name="1_KH 2007 (theo doi)_Bao cao tinh hinh thuc hien KH 2009 den 31-01-10_BC von DTPT 6 thang 2012 2" xfId="14924" xr:uid="{00000000-0005-0000-0000-0000FD280000}"/>
    <cellStyle name="1_KH 2007 (theo doi)_Bao cao tinh hinh thuc hien KH 2009 den 31-01-10_BC von DTPT 6 thang 2012 2 2" xfId="14925" xr:uid="{00000000-0005-0000-0000-0000FE280000}"/>
    <cellStyle name="1_KH 2007 (theo doi)_Bao cao tinh hinh thuc hien KH 2009 den 31-01-10_BC von DTPT 6 thang 2012 2 2 2" xfId="14926" xr:uid="{00000000-0005-0000-0000-0000FF280000}"/>
    <cellStyle name="1_KH 2007 (theo doi)_Bao cao tinh hinh thuc hien KH 2009 den 31-01-10_BC von DTPT 6 thang 2012 2 2 3" xfId="14927" xr:uid="{00000000-0005-0000-0000-000000290000}"/>
    <cellStyle name="1_KH 2007 (theo doi)_Bao cao tinh hinh thuc hien KH 2009 den 31-01-10_BC von DTPT 6 thang 2012 2 2 4" xfId="14928" xr:uid="{00000000-0005-0000-0000-000001290000}"/>
    <cellStyle name="1_KH 2007 (theo doi)_Bao cao tinh hinh thuc hien KH 2009 den 31-01-10_BC von DTPT 6 thang 2012 2 3" xfId="14929" xr:uid="{00000000-0005-0000-0000-000002290000}"/>
    <cellStyle name="1_KH 2007 (theo doi)_Bao cao tinh hinh thuc hien KH 2009 den 31-01-10_BC von DTPT 6 thang 2012 2 4" xfId="14930" xr:uid="{00000000-0005-0000-0000-000003290000}"/>
    <cellStyle name="1_KH 2007 (theo doi)_Bao cao tinh hinh thuc hien KH 2009 den 31-01-10_BC von DTPT 6 thang 2012 2 5" xfId="14931" xr:uid="{00000000-0005-0000-0000-000004290000}"/>
    <cellStyle name="1_KH 2007 (theo doi)_Bao cao tinh hinh thuc hien KH 2009 den 31-01-10_BC von DTPT 6 thang 2012 3" xfId="14932" xr:uid="{00000000-0005-0000-0000-000005290000}"/>
    <cellStyle name="1_KH 2007 (theo doi)_Bao cao tinh hinh thuc hien KH 2009 den 31-01-10_BC von DTPT 6 thang 2012 3 2" xfId="14933" xr:uid="{00000000-0005-0000-0000-000006290000}"/>
    <cellStyle name="1_KH 2007 (theo doi)_Bao cao tinh hinh thuc hien KH 2009 den 31-01-10_BC von DTPT 6 thang 2012 3 3" xfId="14934" xr:uid="{00000000-0005-0000-0000-000007290000}"/>
    <cellStyle name="1_KH 2007 (theo doi)_Bao cao tinh hinh thuc hien KH 2009 den 31-01-10_BC von DTPT 6 thang 2012 3 4" xfId="14935" xr:uid="{00000000-0005-0000-0000-000008290000}"/>
    <cellStyle name="1_KH 2007 (theo doi)_Bao cao tinh hinh thuc hien KH 2009 den 31-01-10_BC von DTPT 6 thang 2012 4" xfId="14936" xr:uid="{00000000-0005-0000-0000-000009290000}"/>
    <cellStyle name="1_KH 2007 (theo doi)_Bao cao tinh hinh thuc hien KH 2009 den 31-01-10_BC von DTPT 6 thang 2012 5" xfId="14937" xr:uid="{00000000-0005-0000-0000-00000A290000}"/>
    <cellStyle name="1_KH 2007 (theo doi)_Bao cao tinh hinh thuc hien KH 2009 den 31-01-10_BC von DTPT 6 thang 2012 6" xfId="14938" xr:uid="{00000000-0005-0000-0000-00000B290000}"/>
    <cellStyle name="1_KH 2007 (theo doi)_Bao cao tinh hinh thuc hien KH 2009 den 31-01-10_Bieu du thao QD von ho tro co MT" xfId="14939" xr:uid="{00000000-0005-0000-0000-00000C290000}"/>
    <cellStyle name="1_KH 2007 (theo doi)_Bao cao tinh hinh thuc hien KH 2009 den 31-01-10_Bieu du thao QD von ho tro co MT 2" xfId="14940" xr:uid="{00000000-0005-0000-0000-00000D290000}"/>
    <cellStyle name="1_KH 2007 (theo doi)_Bao cao tinh hinh thuc hien KH 2009 den 31-01-10_Bieu du thao QD von ho tro co MT 2 2" xfId="14941" xr:uid="{00000000-0005-0000-0000-00000E290000}"/>
    <cellStyle name="1_KH 2007 (theo doi)_Bao cao tinh hinh thuc hien KH 2009 den 31-01-10_Bieu du thao QD von ho tro co MT 2 2 2" xfId="14942" xr:uid="{00000000-0005-0000-0000-00000F290000}"/>
    <cellStyle name="1_KH 2007 (theo doi)_Bao cao tinh hinh thuc hien KH 2009 den 31-01-10_Bieu du thao QD von ho tro co MT 2 2 3" xfId="14943" xr:uid="{00000000-0005-0000-0000-000010290000}"/>
    <cellStyle name="1_KH 2007 (theo doi)_Bao cao tinh hinh thuc hien KH 2009 den 31-01-10_Bieu du thao QD von ho tro co MT 2 2 4" xfId="14944" xr:uid="{00000000-0005-0000-0000-000011290000}"/>
    <cellStyle name="1_KH 2007 (theo doi)_Bao cao tinh hinh thuc hien KH 2009 den 31-01-10_Bieu du thao QD von ho tro co MT 2 3" xfId="14945" xr:uid="{00000000-0005-0000-0000-000012290000}"/>
    <cellStyle name="1_KH 2007 (theo doi)_Bao cao tinh hinh thuc hien KH 2009 den 31-01-10_Bieu du thao QD von ho tro co MT 2 4" xfId="14946" xr:uid="{00000000-0005-0000-0000-000013290000}"/>
    <cellStyle name="1_KH 2007 (theo doi)_Bao cao tinh hinh thuc hien KH 2009 den 31-01-10_Bieu du thao QD von ho tro co MT 2 5" xfId="14947" xr:uid="{00000000-0005-0000-0000-000014290000}"/>
    <cellStyle name="1_KH 2007 (theo doi)_Bao cao tinh hinh thuc hien KH 2009 den 31-01-10_Bieu du thao QD von ho tro co MT 3" xfId="14948" xr:uid="{00000000-0005-0000-0000-000015290000}"/>
    <cellStyle name="1_KH 2007 (theo doi)_Bao cao tinh hinh thuc hien KH 2009 den 31-01-10_Bieu du thao QD von ho tro co MT 3 2" xfId="14949" xr:uid="{00000000-0005-0000-0000-000016290000}"/>
    <cellStyle name="1_KH 2007 (theo doi)_Bao cao tinh hinh thuc hien KH 2009 den 31-01-10_Bieu du thao QD von ho tro co MT 3 3" xfId="14950" xr:uid="{00000000-0005-0000-0000-000017290000}"/>
    <cellStyle name="1_KH 2007 (theo doi)_Bao cao tinh hinh thuc hien KH 2009 den 31-01-10_Bieu du thao QD von ho tro co MT 3 4" xfId="14951" xr:uid="{00000000-0005-0000-0000-000018290000}"/>
    <cellStyle name="1_KH 2007 (theo doi)_Bao cao tinh hinh thuc hien KH 2009 den 31-01-10_Bieu du thao QD von ho tro co MT 4" xfId="14952" xr:uid="{00000000-0005-0000-0000-000019290000}"/>
    <cellStyle name="1_KH 2007 (theo doi)_Bao cao tinh hinh thuc hien KH 2009 den 31-01-10_Bieu du thao QD von ho tro co MT 5" xfId="14953" xr:uid="{00000000-0005-0000-0000-00001A290000}"/>
    <cellStyle name="1_KH 2007 (theo doi)_Bao cao tinh hinh thuc hien KH 2009 den 31-01-10_Bieu du thao QD von ho tro co MT 6" xfId="14954" xr:uid="{00000000-0005-0000-0000-00001B290000}"/>
    <cellStyle name="1_KH 2007 (theo doi)_Bao cao tinh hinh thuc hien KH 2009 den 31-01-10_Ke hoach 2012 (theo doi)" xfId="14955" xr:uid="{00000000-0005-0000-0000-00001C290000}"/>
    <cellStyle name="1_KH 2007 (theo doi)_Bao cao tinh hinh thuc hien KH 2009 den 31-01-10_Ke hoach 2012 (theo doi) 2" xfId="14956" xr:uid="{00000000-0005-0000-0000-00001D290000}"/>
    <cellStyle name="1_KH 2007 (theo doi)_Bao cao tinh hinh thuc hien KH 2009 den 31-01-10_Ke hoach 2012 (theo doi) 2 2" xfId="14957" xr:uid="{00000000-0005-0000-0000-00001E290000}"/>
    <cellStyle name="1_KH 2007 (theo doi)_Bao cao tinh hinh thuc hien KH 2009 den 31-01-10_Ke hoach 2012 (theo doi) 2 2 2" xfId="14958" xr:uid="{00000000-0005-0000-0000-00001F290000}"/>
    <cellStyle name="1_KH 2007 (theo doi)_Bao cao tinh hinh thuc hien KH 2009 den 31-01-10_Ke hoach 2012 (theo doi) 2 2 3" xfId="14959" xr:uid="{00000000-0005-0000-0000-000020290000}"/>
    <cellStyle name="1_KH 2007 (theo doi)_Bao cao tinh hinh thuc hien KH 2009 den 31-01-10_Ke hoach 2012 (theo doi) 2 2 4" xfId="14960" xr:uid="{00000000-0005-0000-0000-000021290000}"/>
    <cellStyle name="1_KH 2007 (theo doi)_Bao cao tinh hinh thuc hien KH 2009 den 31-01-10_Ke hoach 2012 (theo doi) 2 3" xfId="14961" xr:uid="{00000000-0005-0000-0000-000022290000}"/>
    <cellStyle name="1_KH 2007 (theo doi)_Bao cao tinh hinh thuc hien KH 2009 den 31-01-10_Ke hoach 2012 (theo doi) 2 4" xfId="14962" xr:uid="{00000000-0005-0000-0000-000023290000}"/>
    <cellStyle name="1_KH 2007 (theo doi)_Bao cao tinh hinh thuc hien KH 2009 den 31-01-10_Ke hoach 2012 (theo doi) 2 5" xfId="14963" xr:uid="{00000000-0005-0000-0000-000024290000}"/>
    <cellStyle name="1_KH 2007 (theo doi)_Bao cao tinh hinh thuc hien KH 2009 den 31-01-10_Ke hoach 2012 (theo doi) 3" xfId="14964" xr:uid="{00000000-0005-0000-0000-000025290000}"/>
    <cellStyle name="1_KH 2007 (theo doi)_Bao cao tinh hinh thuc hien KH 2009 den 31-01-10_Ke hoach 2012 (theo doi) 3 2" xfId="14965" xr:uid="{00000000-0005-0000-0000-000026290000}"/>
    <cellStyle name="1_KH 2007 (theo doi)_Bao cao tinh hinh thuc hien KH 2009 den 31-01-10_Ke hoach 2012 (theo doi) 3 3" xfId="14966" xr:uid="{00000000-0005-0000-0000-000027290000}"/>
    <cellStyle name="1_KH 2007 (theo doi)_Bao cao tinh hinh thuc hien KH 2009 den 31-01-10_Ke hoach 2012 (theo doi) 3 4" xfId="14967" xr:uid="{00000000-0005-0000-0000-000028290000}"/>
    <cellStyle name="1_KH 2007 (theo doi)_Bao cao tinh hinh thuc hien KH 2009 den 31-01-10_Ke hoach 2012 (theo doi) 4" xfId="14968" xr:uid="{00000000-0005-0000-0000-000029290000}"/>
    <cellStyle name="1_KH 2007 (theo doi)_Bao cao tinh hinh thuc hien KH 2009 den 31-01-10_Ke hoach 2012 (theo doi) 5" xfId="14969" xr:uid="{00000000-0005-0000-0000-00002A290000}"/>
    <cellStyle name="1_KH 2007 (theo doi)_Bao cao tinh hinh thuc hien KH 2009 den 31-01-10_Ke hoach 2012 (theo doi) 6" xfId="14970" xr:uid="{00000000-0005-0000-0000-00002B290000}"/>
    <cellStyle name="1_KH 2007 (theo doi)_Bao cao tinh hinh thuc hien KH 2009 den 31-01-10_Ke hoach 2012 theo doi (giai ngan 30.6.12)" xfId="14971" xr:uid="{00000000-0005-0000-0000-00002C290000}"/>
    <cellStyle name="1_KH 2007 (theo doi)_Bao cao tinh hinh thuc hien KH 2009 den 31-01-10_Ke hoach 2012 theo doi (giai ngan 30.6.12) 2" xfId="14972" xr:uid="{00000000-0005-0000-0000-00002D290000}"/>
    <cellStyle name="1_KH 2007 (theo doi)_Bao cao tinh hinh thuc hien KH 2009 den 31-01-10_Ke hoach 2012 theo doi (giai ngan 30.6.12) 2 2" xfId="14973" xr:uid="{00000000-0005-0000-0000-00002E290000}"/>
    <cellStyle name="1_KH 2007 (theo doi)_Bao cao tinh hinh thuc hien KH 2009 den 31-01-10_Ke hoach 2012 theo doi (giai ngan 30.6.12) 2 2 2" xfId="14974" xr:uid="{00000000-0005-0000-0000-00002F290000}"/>
    <cellStyle name="1_KH 2007 (theo doi)_Bao cao tinh hinh thuc hien KH 2009 den 31-01-10_Ke hoach 2012 theo doi (giai ngan 30.6.12) 2 2 3" xfId="14975" xr:uid="{00000000-0005-0000-0000-000030290000}"/>
    <cellStyle name="1_KH 2007 (theo doi)_Bao cao tinh hinh thuc hien KH 2009 den 31-01-10_Ke hoach 2012 theo doi (giai ngan 30.6.12) 2 2 4" xfId="14976" xr:uid="{00000000-0005-0000-0000-000031290000}"/>
    <cellStyle name="1_KH 2007 (theo doi)_Bao cao tinh hinh thuc hien KH 2009 den 31-01-10_Ke hoach 2012 theo doi (giai ngan 30.6.12) 2 3" xfId="14977" xr:uid="{00000000-0005-0000-0000-000032290000}"/>
    <cellStyle name="1_KH 2007 (theo doi)_Bao cao tinh hinh thuc hien KH 2009 den 31-01-10_Ke hoach 2012 theo doi (giai ngan 30.6.12) 2 4" xfId="14978" xr:uid="{00000000-0005-0000-0000-000033290000}"/>
    <cellStyle name="1_KH 2007 (theo doi)_Bao cao tinh hinh thuc hien KH 2009 den 31-01-10_Ke hoach 2012 theo doi (giai ngan 30.6.12) 2 5" xfId="14979" xr:uid="{00000000-0005-0000-0000-000034290000}"/>
    <cellStyle name="1_KH 2007 (theo doi)_Bao cao tinh hinh thuc hien KH 2009 den 31-01-10_Ke hoach 2012 theo doi (giai ngan 30.6.12) 3" xfId="14980" xr:uid="{00000000-0005-0000-0000-000035290000}"/>
    <cellStyle name="1_KH 2007 (theo doi)_Bao cao tinh hinh thuc hien KH 2009 den 31-01-10_Ke hoach 2012 theo doi (giai ngan 30.6.12) 3 2" xfId="14981" xr:uid="{00000000-0005-0000-0000-000036290000}"/>
    <cellStyle name="1_KH 2007 (theo doi)_Bao cao tinh hinh thuc hien KH 2009 den 31-01-10_Ke hoach 2012 theo doi (giai ngan 30.6.12) 3 3" xfId="14982" xr:uid="{00000000-0005-0000-0000-000037290000}"/>
    <cellStyle name="1_KH 2007 (theo doi)_Bao cao tinh hinh thuc hien KH 2009 den 31-01-10_Ke hoach 2012 theo doi (giai ngan 30.6.12) 3 4" xfId="14983" xr:uid="{00000000-0005-0000-0000-000038290000}"/>
    <cellStyle name="1_KH 2007 (theo doi)_Bao cao tinh hinh thuc hien KH 2009 den 31-01-10_Ke hoach 2012 theo doi (giai ngan 30.6.12) 4" xfId="14984" xr:uid="{00000000-0005-0000-0000-000039290000}"/>
    <cellStyle name="1_KH 2007 (theo doi)_Bao cao tinh hinh thuc hien KH 2009 den 31-01-10_Ke hoach 2012 theo doi (giai ngan 30.6.12) 5" xfId="14985" xr:uid="{00000000-0005-0000-0000-00003A290000}"/>
    <cellStyle name="1_KH 2007 (theo doi)_Bao cao tinh hinh thuc hien KH 2009 den 31-01-10_Ke hoach 2012 theo doi (giai ngan 30.6.12) 6" xfId="14986" xr:uid="{00000000-0005-0000-0000-00003B290000}"/>
    <cellStyle name="1_KH 2007 (theo doi)_BC cong trinh trong diem" xfId="14987" xr:uid="{00000000-0005-0000-0000-00003C290000}"/>
    <cellStyle name="1_KH 2007 (theo doi)_BC cong trinh trong diem 2" xfId="14988" xr:uid="{00000000-0005-0000-0000-00003D290000}"/>
    <cellStyle name="1_KH 2007 (theo doi)_BC cong trinh trong diem 2 2" xfId="14989" xr:uid="{00000000-0005-0000-0000-00003E290000}"/>
    <cellStyle name="1_KH 2007 (theo doi)_BC cong trinh trong diem 2 2 2" xfId="14990" xr:uid="{00000000-0005-0000-0000-00003F290000}"/>
    <cellStyle name="1_KH 2007 (theo doi)_BC cong trinh trong diem 2 2 3" xfId="14991" xr:uid="{00000000-0005-0000-0000-000040290000}"/>
    <cellStyle name="1_KH 2007 (theo doi)_BC cong trinh trong diem 2 2 4" xfId="14992" xr:uid="{00000000-0005-0000-0000-000041290000}"/>
    <cellStyle name="1_KH 2007 (theo doi)_BC cong trinh trong diem 2 3" xfId="14993" xr:uid="{00000000-0005-0000-0000-000042290000}"/>
    <cellStyle name="1_KH 2007 (theo doi)_BC cong trinh trong diem 2 4" xfId="14994" xr:uid="{00000000-0005-0000-0000-000043290000}"/>
    <cellStyle name="1_KH 2007 (theo doi)_BC cong trinh trong diem 2 5" xfId="14995" xr:uid="{00000000-0005-0000-0000-000044290000}"/>
    <cellStyle name="1_KH 2007 (theo doi)_BC cong trinh trong diem 3" xfId="14996" xr:uid="{00000000-0005-0000-0000-000045290000}"/>
    <cellStyle name="1_KH 2007 (theo doi)_BC cong trinh trong diem 3 2" xfId="14997" xr:uid="{00000000-0005-0000-0000-000046290000}"/>
    <cellStyle name="1_KH 2007 (theo doi)_BC cong trinh trong diem 3 3" xfId="14998" xr:uid="{00000000-0005-0000-0000-000047290000}"/>
    <cellStyle name="1_KH 2007 (theo doi)_BC cong trinh trong diem 3 4" xfId="14999" xr:uid="{00000000-0005-0000-0000-000048290000}"/>
    <cellStyle name="1_KH 2007 (theo doi)_BC cong trinh trong diem 4" xfId="15000" xr:uid="{00000000-0005-0000-0000-000049290000}"/>
    <cellStyle name="1_KH 2007 (theo doi)_BC cong trinh trong diem 5" xfId="15001" xr:uid="{00000000-0005-0000-0000-00004A290000}"/>
    <cellStyle name="1_KH 2007 (theo doi)_BC cong trinh trong diem 6" xfId="15002" xr:uid="{00000000-0005-0000-0000-00004B290000}"/>
    <cellStyle name="1_KH 2007 (theo doi)_BC cong trinh trong diem_BC von DTPT 6 thang 2012" xfId="15003" xr:uid="{00000000-0005-0000-0000-00004C290000}"/>
    <cellStyle name="1_KH 2007 (theo doi)_BC cong trinh trong diem_BC von DTPT 6 thang 2012 2" xfId="15004" xr:uid="{00000000-0005-0000-0000-00004D290000}"/>
    <cellStyle name="1_KH 2007 (theo doi)_BC cong trinh trong diem_BC von DTPT 6 thang 2012 2 2" xfId="15005" xr:uid="{00000000-0005-0000-0000-00004E290000}"/>
    <cellStyle name="1_KH 2007 (theo doi)_BC cong trinh trong diem_BC von DTPT 6 thang 2012 2 2 2" xfId="15006" xr:uid="{00000000-0005-0000-0000-00004F290000}"/>
    <cellStyle name="1_KH 2007 (theo doi)_BC cong trinh trong diem_BC von DTPT 6 thang 2012 2 2 3" xfId="15007" xr:uid="{00000000-0005-0000-0000-000050290000}"/>
    <cellStyle name="1_KH 2007 (theo doi)_BC cong trinh trong diem_BC von DTPT 6 thang 2012 2 2 4" xfId="15008" xr:uid="{00000000-0005-0000-0000-000051290000}"/>
    <cellStyle name="1_KH 2007 (theo doi)_BC cong trinh trong diem_BC von DTPT 6 thang 2012 2 3" xfId="15009" xr:uid="{00000000-0005-0000-0000-000052290000}"/>
    <cellStyle name="1_KH 2007 (theo doi)_BC cong trinh trong diem_BC von DTPT 6 thang 2012 2 4" xfId="15010" xr:uid="{00000000-0005-0000-0000-000053290000}"/>
    <cellStyle name="1_KH 2007 (theo doi)_BC cong trinh trong diem_BC von DTPT 6 thang 2012 2 5" xfId="15011" xr:uid="{00000000-0005-0000-0000-000054290000}"/>
    <cellStyle name="1_KH 2007 (theo doi)_BC cong trinh trong diem_BC von DTPT 6 thang 2012 3" xfId="15012" xr:uid="{00000000-0005-0000-0000-000055290000}"/>
    <cellStyle name="1_KH 2007 (theo doi)_BC cong trinh trong diem_BC von DTPT 6 thang 2012 3 2" xfId="15013" xr:uid="{00000000-0005-0000-0000-000056290000}"/>
    <cellStyle name="1_KH 2007 (theo doi)_BC cong trinh trong diem_BC von DTPT 6 thang 2012 3 3" xfId="15014" xr:uid="{00000000-0005-0000-0000-000057290000}"/>
    <cellStyle name="1_KH 2007 (theo doi)_BC cong trinh trong diem_BC von DTPT 6 thang 2012 3 4" xfId="15015" xr:uid="{00000000-0005-0000-0000-000058290000}"/>
    <cellStyle name="1_KH 2007 (theo doi)_BC cong trinh trong diem_BC von DTPT 6 thang 2012 4" xfId="15016" xr:uid="{00000000-0005-0000-0000-000059290000}"/>
    <cellStyle name="1_KH 2007 (theo doi)_BC cong trinh trong diem_BC von DTPT 6 thang 2012 5" xfId="15017" xr:uid="{00000000-0005-0000-0000-00005A290000}"/>
    <cellStyle name="1_KH 2007 (theo doi)_BC cong trinh trong diem_BC von DTPT 6 thang 2012 6" xfId="15018" xr:uid="{00000000-0005-0000-0000-00005B290000}"/>
    <cellStyle name="1_KH 2007 (theo doi)_BC cong trinh trong diem_Bieu du thao QD von ho tro co MT" xfId="15019" xr:uid="{00000000-0005-0000-0000-00005C290000}"/>
    <cellStyle name="1_KH 2007 (theo doi)_BC cong trinh trong diem_Bieu du thao QD von ho tro co MT 2" xfId="15020" xr:uid="{00000000-0005-0000-0000-00005D290000}"/>
    <cellStyle name="1_KH 2007 (theo doi)_BC cong trinh trong diem_Bieu du thao QD von ho tro co MT 2 2" xfId="15021" xr:uid="{00000000-0005-0000-0000-00005E290000}"/>
    <cellStyle name="1_KH 2007 (theo doi)_BC cong trinh trong diem_Bieu du thao QD von ho tro co MT 2 2 2" xfId="15022" xr:uid="{00000000-0005-0000-0000-00005F290000}"/>
    <cellStyle name="1_KH 2007 (theo doi)_BC cong trinh trong diem_Bieu du thao QD von ho tro co MT 2 2 3" xfId="15023" xr:uid="{00000000-0005-0000-0000-000060290000}"/>
    <cellStyle name="1_KH 2007 (theo doi)_BC cong trinh trong diem_Bieu du thao QD von ho tro co MT 2 2 4" xfId="15024" xr:uid="{00000000-0005-0000-0000-000061290000}"/>
    <cellStyle name="1_KH 2007 (theo doi)_BC cong trinh trong diem_Bieu du thao QD von ho tro co MT 2 3" xfId="15025" xr:uid="{00000000-0005-0000-0000-000062290000}"/>
    <cellStyle name="1_KH 2007 (theo doi)_BC cong trinh trong diem_Bieu du thao QD von ho tro co MT 2 4" xfId="15026" xr:uid="{00000000-0005-0000-0000-000063290000}"/>
    <cellStyle name="1_KH 2007 (theo doi)_BC cong trinh trong diem_Bieu du thao QD von ho tro co MT 2 5" xfId="15027" xr:uid="{00000000-0005-0000-0000-000064290000}"/>
    <cellStyle name="1_KH 2007 (theo doi)_BC cong trinh trong diem_Bieu du thao QD von ho tro co MT 3" xfId="15028" xr:uid="{00000000-0005-0000-0000-000065290000}"/>
    <cellStyle name="1_KH 2007 (theo doi)_BC cong trinh trong diem_Bieu du thao QD von ho tro co MT 3 2" xfId="15029" xr:uid="{00000000-0005-0000-0000-000066290000}"/>
    <cellStyle name="1_KH 2007 (theo doi)_BC cong trinh trong diem_Bieu du thao QD von ho tro co MT 3 3" xfId="15030" xr:uid="{00000000-0005-0000-0000-000067290000}"/>
    <cellStyle name="1_KH 2007 (theo doi)_BC cong trinh trong diem_Bieu du thao QD von ho tro co MT 3 4" xfId="15031" xr:uid="{00000000-0005-0000-0000-000068290000}"/>
    <cellStyle name="1_KH 2007 (theo doi)_BC cong trinh trong diem_Bieu du thao QD von ho tro co MT 4" xfId="15032" xr:uid="{00000000-0005-0000-0000-000069290000}"/>
    <cellStyle name="1_KH 2007 (theo doi)_BC cong trinh trong diem_Bieu du thao QD von ho tro co MT 5" xfId="15033" xr:uid="{00000000-0005-0000-0000-00006A290000}"/>
    <cellStyle name="1_KH 2007 (theo doi)_BC cong trinh trong diem_Bieu du thao QD von ho tro co MT 6" xfId="15034" xr:uid="{00000000-0005-0000-0000-00006B290000}"/>
    <cellStyle name="1_KH 2007 (theo doi)_BC cong trinh trong diem_Ke hoach 2012 (theo doi)" xfId="15035" xr:uid="{00000000-0005-0000-0000-00006C290000}"/>
    <cellStyle name="1_KH 2007 (theo doi)_BC cong trinh trong diem_Ke hoach 2012 (theo doi) 2" xfId="15036" xr:uid="{00000000-0005-0000-0000-00006D290000}"/>
    <cellStyle name="1_KH 2007 (theo doi)_BC cong trinh trong diem_Ke hoach 2012 (theo doi) 2 2" xfId="15037" xr:uid="{00000000-0005-0000-0000-00006E290000}"/>
    <cellStyle name="1_KH 2007 (theo doi)_BC cong trinh trong diem_Ke hoach 2012 (theo doi) 2 2 2" xfId="15038" xr:uid="{00000000-0005-0000-0000-00006F290000}"/>
    <cellStyle name="1_KH 2007 (theo doi)_BC cong trinh trong diem_Ke hoach 2012 (theo doi) 2 2 3" xfId="15039" xr:uid="{00000000-0005-0000-0000-000070290000}"/>
    <cellStyle name="1_KH 2007 (theo doi)_BC cong trinh trong diem_Ke hoach 2012 (theo doi) 2 2 4" xfId="15040" xr:uid="{00000000-0005-0000-0000-000071290000}"/>
    <cellStyle name="1_KH 2007 (theo doi)_BC cong trinh trong diem_Ke hoach 2012 (theo doi) 2 3" xfId="15041" xr:uid="{00000000-0005-0000-0000-000072290000}"/>
    <cellStyle name="1_KH 2007 (theo doi)_BC cong trinh trong diem_Ke hoach 2012 (theo doi) 2 4" xfId="15042" xr:uid="{00000000-0005-0000-0000-000073290000}"/>
    <cellStyle name="1_KH 2007 (theo doi)_BC cong trinh trong diem_Ke hoach 2012 (theo doi) 2 5" xfId="15043" xr:uid="{00000000-0005-0000-0000-000074290000}"/>
    <cellStyle name="1_KH 2007 (theo doi)_BC cong trinh trong diem_Ke hoach 2012 (theo doi) 3" xfId="15044" xr:uid="{00000000-0005-0000-0000-000075290000}"/>
    <cellStyle name="1_KH 2007 (theo doi)_BC cong trinh trong diem_Ke hoach 2012 (theo doi) 3 2" xfId="15045" xr:uid="{00000000-0005-0000-0000-000076290000}"/>
    <cellStyle name="1_KH 2007 (theo doi)_BC cong trinh trong diem_Ke hoach 2012 (theo doi) 3 3" xfId="15046" xr:uid="{00000000-0005-0000-0000-000077290000}"/>
    <cellStyle name="1_KH 2007 (theo doi)_BC cong trinh trong diem_Ke hoach 2012 (theo doi) 3 4" xfId="15047" xr:uid="{00000000-0005-0000-0000-000078290000}"/>
    <cellStyle name="1_KH 2007 (theo doi)_BC cong trinh trong diem_Ke hoach 2012 (theo doi) 4" xfId="15048" xr:uid="{00000000-0005-0000-0000-000079290000}"/>
    <cellStyle name="1_KH 2007 (theo doi)_BC cong trinh trong diem_Ke hoach 2012 (theo doi) 5" xfId="15049" xr:uid="{00000000-0005-0000-0000-00007A290000}"/>
    <cellStyle name="1_KH 2007 (theo doi)_BC cong trinh trong diem_Ke hoach 2012 (theo doi) 6" xfId="15050" xr:uid="{00000000-0005-0000-0000-00007B290000}"/>
    <cellStyle name="1_KH 2007 (theo doi)_BC cong trinh trong diem_Ke hoach 2012 theo doi (giai ngan 30.6.12)" xfId="15051" xr:uid="{00000000-0005-0000-0000-00007C290000}"/>
    <cellStyle name="1_KH 2007 (theo doi)_BC cong trinh trong diem_Ke hoach 2012 theo doi (giai ngan 30.6.12) 2" xfId="15052" xr:uid="{00000000-0005-0000-0000-00007D290000}"/>
    <cellStyle name="1_KH 2007 (theo doi)_BC cong trinh trong diem_Ke hoach 2012 theo doi (giai ngan 30.6.12) 2 2" xfId="15053" xr:uid="{00000000-0005-0000-0000-00007E290000}"/>
    <cellStyle name="1_KH 2007 (theo doi)_BC cong trinh trong diem_Ke hoach 2012 theo doi (giai ngan 30.6.12) 2 2 2" xfId="15054" xr:uid="{00000000-0005-0000-0000-00007F290000}"/>
    <cellStyle name="1_KH 2007 (theo doi)_BC cong trinh trong diem_Ke hoach 2012 theo doi (giai ngan 30.6.12) 2 2 3" xfId="15055" xr:uid="{00000000-0005-0000-0000-000080290000}"/>
    <cellStyle name="1_KH 2007 (theo doi)_BC cong trinh trong diem_Ke hoach 2012 theo doi (giai ngan 30.6.12) 2 2 4" xfId="15056" xr:uid="{00000000-0005-0000-0000-000081290000}"/>
    <cellStyle name="1_KH 2007 (theo doi)_BC cong trinh trong diem_Ke hoach 2012 theo doi (giai ngan 30.6.12) 2 3" xfId="15057" xr:uid="{00000000-0005-0000-0000-000082290000}"/>
    <cellStyle name="1_KH 2007 (theo doi)_BC cong trinh trong diem_Ke hoach 2012 theo doi (giai ngan 30.6.12) 2 4" xfId="15058" xr:uid="{00000000-0005-0000-0000-000083290000}"/>
    <cellStyle name="1_KH 2007 (theo doi)_BC cong trinh trong diem_Ke hoach 2012 theo doi (giai ngan 30.6.12) 2 5" xfId="15059" xr:uid="{00000000-0005-0000-0000-000084290000}"/>
    <cellStyle name="1_KH 2007 (theo doi)_BC cong trinh trong diem_Ke hoach 2012 theo doi (giai ngan 30.6.12) 3" xfId="15060" xr:uid="{00000000-0005-0000-0000-000085290000}"/>
    <cellStyle name="1_KH 2007 (theo doi)_BC cong trinh trong diem_Ke hoach 2012 theo doi (giai ngan 30.6.12) 3 2" xfId="15061" xr:uid="{00000000-0005-0000-0000-000086290000}"/>
    <cellStyle name="1_KH 2007 (theo doi)_BC cong trinh trong diem_Ke hoach 2012 theo doi (giai ngan 30.6.12) 3 3" xfId="15062" xr:uid="{00000000-0005-0000-0000-000087290000}"/>
    <cellStyle name="1_KH 2007 (theo doi)_BC cong trinh trong diem_Ke hoach 2012 theo doi (giai ngan 30.6.12) 3 4" xfId="15063" xr:uid="{00000000-0005-0000-0000-000088290000}"/>
    <cellStyle name="1_KH 2007 (theo doi)_BC cong trinh trong diem_Ke hoach 2012 theo doi (giai ngan 30.6.12) 4" xfId="15064" xr:uid="{00000000-0005-0000-0000-000089290000}"/>
    <cellStyle name="1_KH 2007 (theo doi)_BC cong trinh trong diem_Ke hoach 2012 theo doi (giai ngan 30.6.12) 5" xfId="15065" xr:uid="{00000000-0005-0000-0000-00008A290000}"/>
    <cellStyle name="1_KH 2007 (theo doi)_BC cong trinh trong diem_Ke hoach 2012 theo doi (giai ngan 30.6.12) 6" xfId="15066" xr:uid="{00000000-0005-0000-0000-00008B290000}"/>
    <cellStyle name="1_KH 2007 (theo doi)_BC von DTPT 6 thang 2012" xfId="15067" xr:uid="{00000000-0005-0000-0000-00008C290000}"/>
    <cellStyle name="1_KH 2007 (theo doi)_BC von DTPT 6 thang 2012 2" xfId="15068" xr:uid="{00000000-0005-0000-0000-00008D290000}"/>
    <cellStyle name="1_KH 2007 (theo doi)_BC von DTPT 6 thang 2012 2 2" xfId="15069" xr:uid="{00000000-0005-0000-0000-00008E290000}"/>
    <cellStyle name="1_KH 2007 (theo doi)_BC von DTPT 6 thang 2012 2 3" xfId="15070" xr:uid="{00000000-0005-0000-0000-00008F290000}"/>
    <cellStyle name="1_KH 2007 (theo doi)_BC von DTPT 6 thang 2012 2 4" xfId="15071" xr:uid="{00000000-0005-0000-0000-000090290000}"/>
    <cellStyle name="1_KH 2007 (theo doi)_BC von DTPT 6 thang 2012 3" xfId="15072" xr:uid="{00000000-0005-0000-0000-000091290000}"/>
    <cellStyle name="1_KH 2007 (theo doi)_BC von DTPT 6 thang 2012 4" xfId="15073" xr:uid="{00000000-0005-0000-0000-000092290000}"/>
    <cellStyle name="1_KH 2007 (theo doi)_BC von DTPT 6 thang 2012 5" xfId="15074" xr:uid="{00000000-0005-0000-0000-000093290000}"/>
    <cellStyle name="1_KH 2007 (theo doi)_Bieu 01 UB(hung)" xfId="15075" xr:uid="{00000000-0005-0000-0000-000094290000}"/>
    <cellStyle name="1_KH 2007 (theo doi)_Bieu 01 UB(hung) 2" xfId="15076" xr:uid="{00000000-0005-0000-0000-000095290000}"/>
    <cellStyle name="1_KH 2007 (theo doi)_Bieu 01 UB(hung) 2 2" xfId="15077" xr:uid="{00000000-0005-0000-0000-000096290000}"/>
    <cellStyle name="1_KH 2007 (theo doi)_Bieu 01 UB(hung) 2 2 2" xfId="15078" xr:uid="{00000000-0005-0000-0000-000097290000}"/>
    <cellStyle name="1_KH 2007 (theo doi)_Bieu 01 UB(hung) 2 2 3" xfId="15079" xr:uid="{00000000-0005-0000-0000-000098290000}"/>
    <cellStyle name="1_KH 2007 (theo doi)_Bieu 01 UB(hung) 2 2 4" xfId="15080" xr:uid="{00000000-0005-0000-0000-000099290000}"/>
    <cellStyle name="1_KH 2007 (theo doi)_Bieu 01 UB(hung) 2 3" xfId="15081" xr:uid="{00000000-0005-0000-0000-00009A290000}"/>
    <cellStyle name="1_KH 2007 (theo doi)_Bieu 01 UB(hung) 2 4" xfId="15082" xr:uid="{00000000-0005-0000-0000-00009B290000}"/>
    <cellStyle name="1_KH 2007 (theo doi)_Bieu 01 UB(hung) 2 5" xfId="15083" xr:uid="{00000000-0005-0000-0000-00009C290000}"/>
    <cellStyle name="1_KH 2007 (theo doi)_Bieu 01 UB(hung) 3" xfId="15084" xr:uid="{00000000-0005-0000-0000-00009D290000}"/>
    <cellStyle name="1_KH 2007 (theo doi)_Bieu 01 UB(hung) 3 2" xfId="15085" xr:uid="{00000000-0005-0000-0000-00009E290000}"/>
    <cellStyle name="1_KH 2007 (theo doi)_Bieu 01 UB(hung) 3 3" xfId="15086" xr:uid="{00000000-0005-0000-0000-00009F290000}"/>
    <cellStyle name="1_KH 2007 (theo doi)_Bieu 01 UB(hung) 3 4" xfId="15087" xr:uid="{00000000-0005-0000-0000-0000A0290000}"/>
    <cellStyle name="1_KH 2007 (theo doi)_Bieu 01 UB(hung) 4" xfId="15088" xr:uid="{00000000-0005-0000-0000-0000A1290000}"/>
    <cellStyle name="1_KH 2007 (theo doi)_Bieu 01 UB(hung) 5" xfId="15089" xr:uid="{00000000-0005-0000-0000-0000A2290000}"/>
    <cellStyle name="1_KH 2007 (theo doi)_Bieu 01 UB(hung) 6" xfId="15090" xr:uid="{00000000-0005-0000-0000-0000A3290000}"/>
    <cellStyle name="1_KH 2007 (theo doi)_Bieu du thao QD von ho tro co MT" xfId="15091" xr:uid="{00000000-0005-0000-0000-0000A4290000}"/>
    <cellStyle name="1_KH 2007 (theo doi)_Bieu du thao QD von ho tro co MT 2" xfId="15092" xr:uid="{00000000-0005-0000-0000-0000A5290000}"/>
    <cellStyle name="1_KH 2007 (theo doi)_Bieu du thao QD von ho tro co MT 2 2" xfId="15093" xr:uid="{00000000-0005-0000-0000-0000A6290000}"/>
    <cellStyle name="1_KH 2007 (theo doi)_Bieu du thao QD von ho tro co MT 2 3" xfId="15094" xr:uid="{00000000-0005-0000-0000-0000A7290000}"/>
    <cellStyle name="1_KH 2007 (theo doi)_Bieu du thao QD von ho tro co MT 2 4" xfId="15095" xr:uid="{00000000-0005-0000-0000-0000A8290000}"/>
    <cellStyle name="1_KH 2007 (theo doi)_Bieu du thao QD von ho tro co MT 3" xfId="15096" xr:uid="{00000000-0005-0000-0000-0000A9290000}"/>
    <cellStyle name="1_KH 2007 (theo doi)_Bieu du thao QD von ho tro co MT 4" xfId="15097" xr:uid="{00000000-0005-0000-0000-0000AA290000}"/>
    <cellStyle name="1_KH 2007 (theo doi)_Bieu du thao QD von ho tro co MT 5" xfId="15098" xr:uid="{00000000-0005-0000-0000-0000AB290000}"/>
    <cellStyle name="1_KH 2007 (theo doi)_Book1" xfId="15099" xr:uid="{00000000-0005-0000-0000-0000AC290000}"/>
    <cellStyle name="1_KH 2007 (theo doi)_Book1 2" xfId="15100" xr:uid="{00000000-0005-0000-0000-0000AD290000}"/>
    <cellStyle name="1_KH 2007 (theo doi)_Book1 2 2" xfId="15101" xr:uid="{00000000-0005-0000-0000-0000AE290000}"/>
    <cellStyle name="1_KH 2007 (theo doi)_Book1 2 3" xfId="15102" xr:uid="{00000000-0005-0000-0000-0000AF290000}"/>
    <cellStyle name="1_KH 2007 (theo doi)_Book1 2 4" xfId="15103" xr:uid="{00000000-0005-0000-0000-0000B0290000}"/>
    <cellStyle name="1_KH 2007 (theo doi)_Book1 3" xfId="15104" xr:uid="{00000000-0005-0000-0000-0000B1290000}"/>
    <cellStyle name="1_KH 2007 (theo doi)_Book1 3 2" xfId="15105" xr:uid="{00000000-0005-0000-0000-0000B2290000}"/>
    <cellStyle name="1_KH 2007 (theo doi)_Book1 3 3" xfId="15106" xr:uid="{00000000-0005-0000-0000-0000B3290000}"/>
    <cellStyle name="1_KH 2007 (theo doi)_Book1 3 4" xfId="15107" xr:uid="{00000000-0005-0000-0000-0000B4290000}"/>
    <cellStyle name="1_KH 2007 (theo doi)_Book1 4" xfId="15108" xr:uid="{00000000-0005-0000-0000-0000B5290000}"/>
    <cellStyle name="1_KH 2007 (theo doi)_Book1 5" xfId="15109" xr:uid="{00000000-0005-0000-0000-0000B6290000}"/>
    <cellStyle name="1_KH 2007 (theo doi)_Book1 6" xfId="15110" xr:uid="{00000000-0005-0000-0000-0000B7290000}"/>
    <cellStyle name="1_KH 2007 (theo doi)_Book1_BC von DTPT 6 thang 2012" xfId="15111" xr:uid="{00000000-0005-0000-0000-0000B8290000}"/>
    <cellStyle name="1_KH 2007 (theo doi)_Book1_BC von DTPT 6 thang 2012 2" xfId="15112" xr:uid="{00000000-0005-0000-0000-0000B9290000}"/>
    <cellStyle name="1_KH 2007 (theo doi)_Book1_BC von DTPT 6 thang 2012 2 2" xfId="15113" xr:uid="{00000000-0005-0000-0000-0000BA290000}"/>
    <cellStyle name="1_KH 2007 (theo doi)_Book1_BC von DTPT 6 thang 2012 2 3" xfId="15114" xr:uid="{00000000-0005-0000-0000-0000BB290000}"/>
    <cellStyle name="1_KH 2007 (theo doi)_Book1_BC von DTPT 6 thang 2012 2 4" xfId="15115" xr:uid="{00000000-0005-0000-0000-0000BC290000}"/>
    <cellStyle name="1_KH 2007 (theo doi)_Book1_BC von DTPT 6 thang 2012 3" xfId="15116" xr:uid="{00000000-0005-0000-0000-0000BD290000}"/>
    <cellStyle name="1_KH 2007 (theo doi)_Book1_BC von DTPT 6 thang 2012 3 2" xfId="15117" xr:uid="{00000000-0005-0000-0000-0000BE290000}"/>
    <cellStyle name="1_KH 2007 (theo doi)_Book1_BC von DTPT 6 thang 2012 3 3" xfId="15118" xr:uid="{00000000-0005-0000-0000-0000BF290000}"/>
    <cellStyle name="1_KH 2007 (theo doi)_Book1_BC von DTPT 6 thang 2012 3 4" xfId="15119" xr:uid="{00000000-0005-0000-0000-0000C0290000}"/>
    <cellStyle name="1_KH 2007 (theo doi)_Book1_BC von DTPT 6 thang 2012 4" xfId="15120" xr:uid="{00000000-0005-0000-0000-0000C1290000}"/>
    <cellStyle name="1_KH 2007 (theo doi)_Book1_BC von DTPT 6 thang 2012 5" xfId="15121" xr:uid="{00000000-0005-0000-0000-0000C2290000}"/>
    <cellStyle name="1_KH 2007 (theo doi)_Book1_BC von DTPT 6 thang 2012 6" xfId="15122" xr:uid="{00000000-0005-0000-0000-0000C3290000}"/>
    <cellStyle name="1_KH 2007 (theo doi)_Book1_Bieu du thao QD von ho tro co MT" xfId="15123" xr:uid="{00000000-0005-0000-0000-0000C4290000}"/>
    <cellStyle name="1_KH 2007 (theo doi)_Book1_Bieu du thao QD von ho tro co MT 2" xfId="15124" xr:uid="{00000000-0005-0000-0000-0000C5290000}"/>
    <cellStyle name="1_KH 2007 (theo doi)_Book1_Bieu du thao QD von ho tro co MT 2 2" xfId="15125" xr:uid="{00000000-0005-0000-0000-0000C6290000}"/>
    <cellStyle name="1_KH 2007 (theo doi)_Book1_Bieu du thao QD von ho tro co MT 2 3" xfId="15126" xr:uid="{00000000-0005-0000-0000-0000C7290000}"/>
    <cellStyle name="1_KH 2007 (theo doi)_Book1_Bieu du thao QD von ho tro co MT 2 4" xfId="15127" xr:uid="{00000000-0005-0000-0000-0000C8290000}"/>
    <cellStyle name="1_KH 2007 (theo doi)_Book1_Bieu du thao QD von ho tro co MT 3" xfId="15128" xr:uid="{00000000-0005-0000-0000-0000C9290000}"/>
    <cellStyle name="1_KH 2007 (theo doi)_Book1_Bieu du thao QD von ho tro co MT 3 2" xfId="15129" xr:uid="{00000000-0005-0000-0000-0000CA290000}"/>
    <cellStyle name="1_KH 2007 (theo doi)_Book1_Bieu du thao QD von ho tro co MT 3 3" xfId="15130" xr:uid="{00000000-0005-0000-0000-0000CB290000}"/>
    <cellStyle name="1_KH 2007 (theo doi)_Book1_Bieu du thao QD von ho tro co MT 3 4" xfId="15131" xr:uid="{00000000-0005-0000-0000-0000CC290000}"/>
    <cellStyle name="1_KH 2007 (theo doi)_Book1_Bieu du thao QD von ho tro co MT 4" xfId="15132" xr:uid="{00000000-0005-0000-0000-0000CD290000}"/>
    <cellStyle name="1_KH 2007 (theo doi)_Book1_Bieu du thao QD von ho tro co MT 5" xfId="15133" xr:uid="{00000000-0005-0000-0000-0000CE290000}"/>
    <cellStyle name="1_KH 2007 (theo doi)_Book1_Bieu du thao QD von ho tro co MT 6" xfId="15134" xr:uid="{00000000-0005-0000-0000-0000CF290000}"/>
    <cellStyle name="1_KH 2007 (theo doi)_Book1_Hoan chinh KH 2012 (o nha)" xfId="15135" xr:uid="{00000000-0005-0000-0000-0000D0290000}"/>
    <cellStyle name="1_KH 2007 (theo doi)_Book1_Hoan chinh KH 2012 (o nha) 2" xfId="15136" xr:uid="{00000000-0005-0000-0000-0000D1290000}"/>
    <cellStyle name="1_KH 2007 (theo doi)_Book1_Hoan chinh KH 2012 (o nha) 2 2" xfId="15137" xr:uid="{00000000-0005-0000-0000-0000D2290000}"/>
    <cellStyle name="1_KH 2007 (theo doi)_Book1_Hoan chinh KH 2012 (o nha) 2 3" xfId="15138" xr:uid="{00000000-0005-0000-0000-0000D3290000}"/>
    <cellStyle name="1_KH 2007 (theo doi)_Book1_Hoan chinh KH 2012 (o nha) 2 4" xfId="15139" xr:uid="{00000000-0005-0000-0000-0000D4290000}"/>
    <cellStyle name="1_KH 2007 (theo doi)_Book1_Hoan chinh KH 2012 (o nha) 3" xfId="15140" xr:uid="{00000000-0005-0000-0000-0000D5290000}"/>
    <cellStyle name="1_KH 2007 (theo doi)_Book1_Hoan chinh KH 2012 (o nha) 3 2" xfId="15141" xr:uid="{00000000-0005-0000-0000-0000D6290000}"/>
    <cellStyle name="1_KH 2007 (theo doi)_Book1_Hoan chinh KH 2012 (o nha) 3 3" xfId="15142" xr:uid="{00000000-0005-0000-0000-0000D7290000}"/>
    <cellStyle name="1_KH 2007 (theo doi)_Book1_Hoan chinh KH 2012 (o nha) 3 4" xfId="15143" xr:uid="{00000000-0005-0000-0000-0000D8290000}"/>
    <cellStyle name="1_KH 2007 (theo doi)_Book1_Hoan chinh KH 2012 (o nha) 4" xfId="15144" xr:uid="{00000000-0005-0000-0000-0000D9290000}"/>
    <cellStyle name="1_KH 2007 (theo doi)_Book1_Hoan chinh KH 2012 (o nha) 5" xfId="15145" xr:uid="{00000000-0005-0000-0000-0000DA290000}"/>
    <cellStyle name="1_KH 2007 (theo doi)_Book1_Hoan chinh KH 2012 (o nha) 6" xfId="15146" xr:uid="{00000000-0005-0000-0000-0000DB290000}"/>
    <cellStyle name="1_KH 2007 (theo doi)_Book1_Hoan chinh KH 2012 (o nha)_Bao cao giai ngan quy I" xfId="15147" xr:uid="{00000000-0005-0000-0000-0000DC290000}"/>
    <cellStyle name="1_KH 2007 (theo doi)_Book1_Hoan chinh KH 2012 (o nha)_Bao cao giai ngan quy I 2" xfId="15148" xr:uid="{00000000-0005-0000-0000-0000DD290000}"/>
    <cellStyle name="1_KH 2007 (theo doi)_Book1_Hoan chinh KH 2012 (o nha)_Bao cao giai ngan quy I 2 2" xfId="15149" xr:uid="{00000000-0005-0000-0000-0000DE290000}"/>
    <cellStyle name="1_KH 2007 (theo doi)_Book1_Hoan chinh KH 2012 (o nha)_Bao cao giai ngan quy I 2 3" xfId="15150" xr:uid="{00000000-0005-0000-0000-0000DF290000}"/>
    <cellStyle name="1_KH 2007 (theo doi)_Book1_Hoan chinh KH 2012 (o nha)_Bao cao giai ngan quy I 2 4" xfId="15151" xr:uid="{00000000-0005-0000-0000-0000E0290000}"/>
    <cellStyle name="1_KH 2007 (theo doi)_Book1_Hoan chinh KH 2012 (o nha)_Bao cao giai ngan quy I 3" xfId="15152" xr:uid="{00000000-0005-0000-0000-0000E1290000}"/>
    <cellStyle name="1_KH 2007 (theo doi)_Book1_Hoan chinh KH 2012 (o nha)_Bao cao giai ngan quy I 3 2" xfId="15153" xr:uid="{00000000-0005-0000-0000-0000E2290000}"/>
    <cellStyle name="1_KH 2007 (theo doi)_Book1_Hoan chinh KH 2012 (o nha)_Bao cao giai ngan quy I 3 3" xfId="15154" xr:uid="{00000000-0005-0000-0000-0000E3290000}"/>
    <cellStyle name="1_KH 2007 (theo doi)_Book1_Hoan chinh KH 2012 (o nha)_Bao cao giai ngan quy I 3 4" xfId="15155" xr:uid="{00000000-0005-0000-0000-0000E4290000}"/>
    <cellStyle name="1_KH 2007 (theo doi)_Book1_Hoan chinh KH 2012 (o nha)_Bao cao giai ngan quy I 4" xfId="15156" xr:uid="{00000000-0005-0000-0000-0000E5290000}"/>
    <cellStyle name="1_KH 2007 (theo doi)_Book1_Hoan chinh KH 2012 (o nha)_Bao cao giai ngan quy I 5" xfId="15157" xr:uid="{00000000-0005-0000-0000-0000E6290000}"/>
    <cellStyle name="1_KH 2007 (theo doi)_Book1_Hoan chinh KH 2012 (o nha)_Bao cao giai ngan quy I 6" xfId="15158" xr:uid="{00000000-0005-0000-0000-0000E7290000}"/>
    <cellStyle name="1_KH 2007 (theo doi)_Book1_Hoan chinh KH 2012 (o nha)_BC von DTPT 6 thang 2012" xfId="15159" xr:uid="{00000000-0005-0000-0000-0000E8290000}"/>
    <cellStyle name="1_KH 2007 (theo doi)_Book1_Hoan chinh KH 2012 (o nha)_BC von DTPT 6 thang 2012 2" xfId="15160" xr:uid="{00000000-0005-0000-0000-0000E9290000}"/>
    <cellStyle name="1_KH 2007 (theo doi)_Book1_Hoan chinh KH 2012 (o nha)_BC von DTPT 6 thang 2012 2 2" xfId="15161" xr:uid="{00000000-0005-0000-0000-0000EA290000}"/>
    <cellStyle name="1_KH 2007 (theo doi)_Book1_Hoan chinh KH 2012 (o nha)_BC von DTPT 6 thang 2012 2 3" xfId="15162" xr:uid="{00000000-0005-0000-0000-0000EB290000}"/>
    <cellStyle name="1_KH 2007 (theo doi)_Book1_Hoan chinh KH 2012 (o nha)_BC von DTPT 6 thang 2012 2 4" xfId="15163" xr:uid="{00000000-0005-0000-0000-0000EC290000}"/>
    <cellStyle name="1_KH 2007 (theo doi)_Book1_Hoan chinh KH 2012 (o nha)_BC von DTPT 6 thang 2012 3" xfId="15164" xr:uid="{00000000-0005-0000-0000-0000ED290000}"/>
    <cellStyle name="1_KH 2007 (theo doi)_Book1_Hoan chinh KH 2012 (o nha)_BC von DTPT 6 thang 2012 3 2" xfId="15165" xr:uid="{00000000-0005-0000-0000-0000EE290000}"/>
    <cellStyle name="1_KH 2007 (theo doi)_Book1_Hoan chinh KH 2012 (o nha)_BC von DTPT 6 thang 2012 3 3" xfId="15166" xr:uid="{00000000-0005-0000-0000-0000EF290000}"/>
    <cellStyle name="1_KH 2007 (theo doi)_Book1_Hoan chinh KH 2012 (o nha)_BC von DTPT 6 thang 2012 3 4" xfId="15167" xr:uid="{00000000-0005-0000-0000-0000F0290000}"/>
    <cellStyle name="1_KH 2007 (theo doi)_Book1_Hoan chinh KH 2012 (o nha)_BC von DTPT 6 thang 2012 4" xfId="15168" xr:uid="{00000000-0005-0000-0000-0000F1290000}"/>
    <cellStyle name="1_KH 2007 (theo doi)_Book1_Hoan chinh KH 2012 (o nha)_BC von DTPT 6 thang 2012 5" xfId="15169" xr:uid="{00000000-0005-0000-0000-0000F2290000}"/>
    <cellStyle name="1_KH 2007 (theo doi)_Book1_Hoan chinh KH 2012 (o nha)_BC von DTPT 6 thang 2012 6" xfId="15170" xr:uid="{00000000-0005-0000-0000-0000F3290000}"/>
    <cellStyle name="1_KH 2007 (theo doi)_Book1_Hoan chinh KH 2012 (o nha)_Bieu du thao QD von ho tro co MT" xfId="15171" xr:uid="{00000000-0005-0000-0000-0000F4290000}"/>
    <cellStyle name="1_KH 2007 (theo doi)_Book1_Hoan chinh KH 2012 (o nha)_Bieu du thao QD von ho tro co MT 2" xfId="15172" xr:uid="{00000000-0005-0000-0000-0000F5290000}"/>
    <cellStyle name="1_KH 2007 (theo doi)_Book1_Hoan chinh KH 2012 (o nha)_Bieu du thao QD von ho tro co MT 2 2" xfId="15173" xr:uid="{00000000-0005-0000-0000-0000F6290000}"/>
    <cellStyle name="1_KH 2007 (theo doi)_Book1_Hoan chinh KH 2012 (o nha)_Bieu du thao QD von ho tro co MT 2 3" xfId="15174" xr:uid="{00000000-0005-0000-0000-0000F7290000}"/>
    <cellStyle name="1_KH 2007 (theo doi)_Book1_Hoan chinh KH 2012 (o nha)_Bieu du thao QD von ho tro co MT 2 4" xfId="15175" xr:uid="{00000000-0005-0000-0000-0000F8290000}"/>
    <cellStyle name="1_KH 2007 (theo doi)_Book1_Hoan chinh KH 2012 (o nha)_Bieu du thao QD von ho tro co MT 3" xfId="15176" xr:uid="{00000000-0005-0000-0000-0000F9290000}"/>
    <cellStyle name="1_KH 2007 (theo doi)_Book1_Hoan chinh KH 2012 (o nha)_Bieu du thao QD von ho tro co MT 3 2" xfId="15177" xr:uid="{00000000-0005-0000-0000-0000FA290000}"/>
    <cellStyle name="1_KH 2007 (theo doi)_Book1_Hoan chinh KH 2012 (o nha)_Bieu du thao QD von ho tro co MT 3 3" xfId="15178" xr:uid="{00000000-0005-0000-0000-0000FB290000}"/>
    <cellStyle name="1_KH 2007 (theo doi)_Book1_Hoan chinh KH 2012 (o nha)_Bieu du thao QD von ho tro co MT 3 4" xfId="15179" xr:uid="{00000000-0005-0000-0000-0000FC290000}"/>
    <cellStyle name="1_KH 2007 (theo doi)_Book1_Hoan chinh KH 2012 (o nha)_Bieu du thao QD von ho tro co MT 4" xfId="15180" xr:uid="{00000000-0005-0000-0000-0000FD290000}"/>
    <cellStyle name="1_KH 2007 (theo doi)_Book1_Hoan chinh KH 2012 (o nha)_Bieu du thao QD von ho tro co MT 5" xfId="15181" xr:uid="{00000000-0005-0000-0000-0000FE290000}"/>
    <cellStyle name="1_KH 2007 (theo doi)_Book1_Hoan chinh KH 2012 (o nha)_Bieu du thao QD von ho tro co MT 6" xfId="15182" xr:uid="{00000000-0005-0000-0000-0000FF290000}"/>
    <cellStyle name="1_KH 2007 (theo doi)_Book1_Hoan chinh KH 2012 (o nha)_Ke hoach 2012 theo doi (giai ngan 30.6.12)" xfId="15183" xr:uid="{00000000-0005-0000-0000-0000002A0000}"/>
    <cellStyle name="1_KH 2007 (theo doi)_Book1_Hoan chinh KH 2012 (o nha)_Ke hoach 2012 theo doi (giai ngan 30.6.12) 2" xfId="15184" xr:uid="{00000000-0005-0000-0000-0000012A0000}"/>
    <cellStyle name="1_KH 2007 (theo doi)_Book1_Hoan chinh KH 2012 (o nha)_Ke hoach 2012 theo doi (giai ngan 30.6.12) 2 2" xfId="15185" xr:uid="{00000000-0005-0000-0000-0000022A0000}"/>
    <cellStyle name="1_KH 2007 (theo doi)_Book1_Hoan chinh KH 2012 (o nha)_Ke hoach 2012 theo doi (giai ngan 30.6.12) 2 3" xfId="15186" xr:uid="{00000000-0005-0000-0000-0000032A0000}"/>
    <cellStyle name="1_KH 2007 (theo doi)_Book1_Hoan chinh KH 2012 (o nha)_Ke hoach 2012 theo doi (giai ngan 30.6.12) 2 4" xfId="15187" xr:uid="{00000000-0005-0000-0000-0000042A0000}"/>
    <cellStyle name="1_KH 2007 (theo doi)_Book1_Hoan chinh KH 2012 (o nha)_Ke hoach 2012 theo doi (giai ngan 30.6.12) 3" xfId="15188" xr:uid="{00000000-0005-0000-0000-0000052A0000}"/>
    <cellStyle name="1_KH 2007 (theo doi)_Book1_Hoan chinh KH 2012 (o nha)_Ke hoach 2012 theo doi (giai ngan 30.6.12) 3 2" xfId="15189" xr:uid="{00000000-0005-0000-0000-0000062A0000}"/>
    <cellStyle name="1_KH 2007 (theo doi)_Book1_Hoan chinh KH 2012 (o nha)_Ke hoach 2012 theo doi (giai ngan 30.6.12) 3 3" xfId="15190" xr:uid="{00000000-0005-0000-0000-0000072A0000}"/>
    <cellStyle name="1_KH 2007 (theo doi)_Book1_Hoan chinh KH 2012 (o nha)_Ke hoach 2012 theo doi (giai ngan 30.6.12) 3 4" xfId="15191" xr:uid="{00000000-0005-0000-0000-0000082A0000}"/>
    <cellStyle name="1_KH 2007 (theo doi)_Book1_Hoan chinh KH 2012 (o nha)_Ke hoach 2012 theo doi (giai ngan 30.6.12) 4" xfId="15192" xr:uid="{00000000-0005-0000-0000-0000092A0000}"/>
    <cellStyle name="1_KH 2007 (theo doi)_Book1_Hoan chinh KH 2012 (o nha)_Ke hoach 2012 theo doi (giai ngan 30.6.12) 5" xfId="15193" xr:uid="{00000000-0005-0000-0000-00000A2A0000}"/>
    <cellStyle name="1_KH 2007 (theo doi)_Book1_Hoan chinh KH 2012 (o nha)_Ke hoach 2012 theo doi (giai ngan 30.6.12) 6" xfId="15194" xr:uid="{00000000-0005-0000-0000-00000B2A0000}"/>
    <cellStyle name="1_KH 2007 (theo doi)_Book1_Hoan chinh KH 2012 Von ho tro co MT" xfId="15195" xr:uid="{00000000-0005-0000-0000-00000C2A0000}"/>
    <cellStyle name="1_KH 2007 (theo doi)_Book1_Hoan chinh KH 2012 Von ho tro co MT (chi tiet)" xfId="15196" xr:uid="{00000000-0005-0000-0000-00000D2A0000}"/>
    <cellStyle name="1_KH 2007 (theo doi)_Book1_Hoan chinh KH 2012 Von ho tro co MT (chi tiet) 2" xfId="15197" xr:uid="{00000000-0005-0000-0000-00000E2A0000}"/>
    <cellStyle name="1_KH 2007 (theo doi)_Book1_Hoan chinh KH 2012 Von ho tro co MT (chi tiet) 2 2" xfId="15198" xr:uid="{00000000-0005-0000-0000-00000F2A0000}"/>
    <cellStyle name="1_KH 2007 (theo doi)_Book1_Hoan chinh KH 2012 Von ho tro co MT (chi tiet) 2 3" xfId="15199" xr:uid="{00000000-0005-0000-0000-0000102A0000}"/>
    <cellStyle name="1_KH 2007 (theo doi)_Book1_Hoan chinh KH 2012 Von ho tro co MT (chi tiet) 2 4" xfId="15200" xr:uid="{00000000-0005-0000-0000-0000112A0000}"/>
    <cellStyle name="1_KH 2007 (theo doi)_Book1_Hoan chinh KH 2012 Von ho tro co MT (chi tiet) 3" xfId="15201" xr:uid="{00000000-0005-0000-0000-0000122A0000}"/>
    <cellStyle name="1_KH 2007 (theo doi)_Book1_Hoan chinh KH 2012 Von ho tro co MT (chi tiet) 3 2" xfId="15202" xr:uid="{00000000-0005-0000-0000-0000132A0000}"/>
    <cellStyle name="1_KH 2007 (theo doi)_Book1_Hoan chinh KH 2012 Von ho tro co MT (chi tiet) 3 3" xfId="15203" xr:uid="{00000000-0005-0000-0000-0000142A0000}"/>
    <cellStyle name="1_KH 2007 (theo doi)_Book1_Hoan chinh KH 2012 Von ho tro co MT (chi tiet) 3 4" xfId="15204" xr:uid="{00000000-0005-0000-0000-0000152A0000}"/>
    <cellStyle name="1_KH 2007 (theo doi)_Book1_Hoan chinh KH 2012 Von ho tro co MT (chi tiet) 4" xfId="15205" xr:uid="{00000000-0005-0000-0000-0000162A0000}"/>
    <cellStyle name="1_KH 2007 (theo doi)_Book1_Hoan chinh KH 2012 Von ho tro co MT (chi tiet) 5" xfId="15206" xr:uid="{00000000-0005-0000-0000-0000172A0000}"/>
    <cellStyle name="1_KH 2007 (theo doi)_Book1_Hoan chinh KH 2012 Von ho tro co MT (chi tiet) 6" xfId="15207" xr:uid="{00000000-0005-0000-0000-0000182A0000}"/>
    <cellStyle name="1_KH 2007 (theo doi)_Book1_Hoan chinh KH 2012 Von ho tro co MT 10" xfId="15208" xr:uid="{00000000-0005-0000-0000-0000192A0000}"/>
    <cellStyle name="1_KH 2007 (theo doi)_Book1_Hoan chinh KH 2012 Von ho tro co MT 10 2" xfId="15209" xr:uid="{00000000-0005-0000-0000-00001A2A0000}"/>
    <cellStyle name="1_KH 2007 (theo doi)_Book1_Hoan chinh KH 2012 Von ho tro co MT 10 3" xfId="15210" xr:uid="{00000000-0005-0000-0000-00001B2A0000}"/>
    <cellStyle name="1_KH 2007 (theo doi)_Book1_Hoan chinh KH 2012 Von ho tro co MT 10 4" xfId="15211" xr:uid="{00000000-0005-0000-0000-00001C2A0000}"/>
    <cellStyle name="1_KH 2007 (theo doi)_Book1_Hoan chinh KH 2012 Von ho tro co MT 11" xfId="15212" xr:uid="{00000000-0005-0000-0000-00001D2A0000}"/>
    <cellStyle name="1_KH 2007 (theo doi)_Book1_Hoan chinh KH 2012 Von ho tro co MT 11 2" xfId="15213" xr:uid="{00000000-0005-0000-0000-00001E2A0000}"/>
    <cellStyle name="1_KH 2007 (theo doi)_Book1_Hoan chinh KH 2012 Von ho tro co MT 11 3" xfId="15214" xr:uid="{00000000-0005-0000-0000-00001F2A0000}"/>
    <cellStyle name="1_KH 2007 (theo doi)_Book1_Hoan chinh KH 2012 Von ho tro co MT 11 4" xfId="15215" xr:uid="{00000000-0005-0000-0000-0000202A0000}"/>
    <cellStyle name="1_KH 2007 (theo doi)_Book1_Hoan chinh KH 2012 Von ho tro co MT 12" xfId="15216" xr:uid="{00000000-0005-0000-0000-0000212A0000}"/>
    <cellStyle name="1_KH 2007 (theo doi)_Book1_Hoan chinh KH 2012 Von ho tro co MT 12 2" xfId="15217" xr:uid="{00000000-0005-0000-0000-0000222A0000}"/>
    <cellStyle name="1_KH 2007 (theo doi)_Book1_Hoan chinh KH 2012 Von ho tro co MT 12 3" xfId="15218" xr:uid="{00000000-0005-0000-0000-0000232A0000}"/>
    <cellStyle name="1_KH 2007 (theo doi)_Book1_Hoan chinh KH 2012 Von ho tro co MT 12 4" xfId="15219" xr:uid="{00000000-0005-0000-0000-0000242A0000}"/>
    <cellStyle name="1_KH 2007 (theo doi)_Book1_Hoan chinh KH 2012 Von ho tro co MT 13" xfId="15220" xr:uid="{00000000-0005-0000-0000-0000252A0000}"/>
    <cellStyle name="1_KH 2007 (theo doi)_Book1_Hoan chinh KH 2012 Von ho tro co MT 13 2" xfId="15221" xr:uid="{00000000-0005-0000-0000-0000262A0000}"/>
    <cellStyle name="1_KH 2007 (theo doi)_Book1_Hoan chinh KH 2012 Von ho tro co MT 13 3" xfId="15222" xr:uid="{00000000-0005-0000-0000-0000272A0000}"/>
    <cellStyle name="1_KH 2007 (theo doi)_Book1_Hoan chinh KH 2012 Von ho tro co MT 13 4" xfId="15223" xr:uid="{00000000-0005-0000-0000-0000282A0000}"/>
    <cellStyle name="1_KH 2007 (theo doi)_Book1_Hoan chinh KH 2012 Von ho tro co MT 14" xfId="15224" xr:uid="{00000000-0005-0000-0000-0000292A0000}"/>
    <cellStyle name="1_KH 2007 (theo doi)_Book1_Hoan chinh KH 2012 Von ho tro co MT 14 2" xfId="15225" xr:uid="{00000000-0005-0000-0000-00002A2A0000}"/>
    <cellStyle name="1_KH 2007 (theo doi)_Book1_Hoan chinh KH 2012 Von ho tro co MT 14 3" xfId="15226" xr:uid="{00000000-0005-0000-0000-00002B2A0000}"/>
    <cellStyle name="1_KH 2007 (theo doi)_Book1_Hoan chinh KH 2012 Von ho tro co MT 14 4" xfId="15227" xr:uid="{00000000-0005-0000-0000-00002C2A0000}"/>
    <cellStyle name="1_KH 2007 (theo doi)_Book1_Hoan chinh KH 2012 Von ho tro co MT 15" xfId="15228" xr:uid="{00000000-0005-0000-0000-00002D2A0000}"/>
    <cellStyle name="1_KH 2007 (theo doi)_Book1_Hoan chinh KH 2012 Von ho tro co MT 15 2" xfId="15229" xr:uid="{00000000-0005-0000-0000-00002E2A0000}"/>
    <cellStyle name="1_KH 2007 (theo doi)_Book1_Hoan chinh KH 2012 Von ho tro co MT 15 3" xfId="15230" xr:uid="{00000000-0005-0000-0000-00002F2A0000}"/>
    <cellStyle name="1_KH 2007 (theo doi)_Book1_Hoan chinh KH 2012 Von ho tro co MT 15 4" xfId="15231" xr:uid="{00000000-0005-0000-0000-0000302A0000}"/>
    <cellStyle name="1_KH 2007 (theo doi)_Book1_Hoan chinh KH 2012 Von ho tro co MT 16" xfId="15232" xr:uid="{00000000-0005-0000-0000-0000312A0000}"/>
    <cellStyle name="1_KH 2007 (theo doi)_Book1_Hoan chinh KH 2012 Von ho tro co MT 16 2" xfId="15233" xr:uid="{00000000-0005-0000-0000-0000322A0000}"/>
    <cellStyle name="1_KH 2007 (theo doi)_Book1_Hoan chinh KH 2012 Von ho tro co MT 16 3" xfId="15234" xr:uid="{00000000-0005-0000-0000-0000332A0000}"/>
    <cellStyle name="1_KH 2007 (theo doi)_Book1_Hoan chinh KH 2012 Von ho tro co MT 16 4" xfId="15235" xr:uid="{00000000-0005-0000-0000-0000342A0000}"/>
    <cellStyle name="1_KH 2007 (theo doi)_Book1_Hoan chinh KH 2012 Von ho tro co MT 17" xfId="15236" xr:uid="{00000000-0005-0000-0000-0000352A0000}"/>
    <cellStyle name="1_KH 2007 (theo doi)_Book1_Hoan chinh KH 2012 Von ho tro co MT 17 2" xfId="15237" xr:uid="{00000000-0005-0000-0000-0000362A0000}"/>
    <cellStyle name="1_KH 2007 (theo doi)_Book1_Hoan chinh KH 2012 Von ho tro co MT 17 3" xfId="15238" xr:uid="{00000000-0005-0000-0000-0000372A0000}"/>
    <cellStyle name="1_KH 2007 (theo doi)_Book1_Hoan chinh KH 2012 Von ho tro co MT 17 4" xfId="15239" xr:uid="{00000000-0005-0000-0000-0000382A0000}"/>
    <cellStyle name="1_KH 2007 (theo doi)_Book1_Hoan chinh KH 2012 Von ho tro co MT 18" xfId="15240" xr:uid="{00000000-0005-0000-0000-0000392A0000}"/>
    <cellStyle name="1_KH 2007 (theo doi)_Book1_Hoan chinh KH 2012 Von ho tro co MT 19" xfId="15241" xr:uid="{00000000-0005-0000-0000-00003A2A0000}"/>
    <cellStyle name="1_KH 2007 (theo doi)_Book1_Hoan chinh KH 2012 Von ho tro co MT 2" xfId="15242" xr:uid="{00000000-0005-0000-0000-00003B2A0000}"/>
    <cellStyle name="1_KH 2007 (theo doi)_Book1_Hoan chinh KH 2012 Von ho tro co MT 2 2" xfId="15243" xr:uid="{00000000-0005-0000-0000-00003C2A0000}"/>
    <cellStyle name="1_KH 2007 (theo doi)_Book1_Hoan chinh KH 2012 Von ho tro co MT 2 3" xfId="15244" xr:uid="{00000000-0005-0000-0000-00003D2A0000}"/>
    <cellStyle name="1_KH 2007 (theo doi)_Book1_Hoan chinh KH 2012 Von ho tro co MT 2 4" xfId="15245" xr:uid="{00000000-0005-0000-0000-00003E2A0000}"/>
    <cellStyle name="1_KH 2007 (theo doi)_Book1_Hoan chinh KH 2012 Von ho tro co MT 20" xfId="15246" xr:uid="{00000000-0005-0000-0000-00003F2A0000}"/>
    <cellStyle name="1_KH 2007 (theo doi)_Book1_Hoan chinh KH 2012 Von ho tro co MT 3" xfId="15247" xr:uid="{00000000-0005-0000-0000-0000402A0000}"/>
    <cellStyle name="1_KH 2007 (theo doi)_Book1_Hoan chinh KH 2012 Von ho tro co MT 3 2" xfId="15248" xr:uid="{00000000-0005-0000-0000-0000412A0000}"/>
    <cellStyle name="1_KH 2007 (theo doi)_Book1_Hoan chinh KH 2012 Von ho tro co MT 3 3" xfId="15249" xr:uid="{00000000-0005-0000-0000-0000422A0000}"/>
    <cellStyle name="1_KH 2007 (theo doi)_Book1_Hoan chinh KH 2012 Von ho tro co MT 3 4" xfId="15250" xr:uid="{00000000-0005-0000-0000-0000432A0000}"/>
    <cellStyle name="1_KH 2007 (theo doi)_Book1_Hoan chinh KH 2012 Von ho tro co MT 4" xfId="15251" xr:uid="{00000000-0005-0000-0000-0000442A0000}"/>
    <cellStyle name="1_KH 2007 (theo doi)_Book1_Hoan chinh KH 2012 Von ho tro co MT 4 2" xfId="15252" xr:uid="{00000000-0005-0000-0000-0000452A0000}"/>
    <cellStyle name="1_KH 2007 (theo doi)_Book1_Hoan chinh KH 2012 Von ho tro co MT 4 3" xfId="15253" xr:uid="{00000000-0005-0000-0000-0000462A0000}"/>
    <cellStyle name="1_KH 2007 (theo doi)_Book1_Hoan chinh KH 2012 Von ho tro co MT 4 4" xfId="15254" xr:uid="{00000000-0005-0000-0000-0000472A0000}"/>
    <cellStyle name="1_KH 2007 (theo doi)_Book1_Hoan chinh KH 2012 Von ho tro co MT 5" xfId="15255" xr:uid="{00000000-0005-0000-0000-0000482A0000}"/>
    <cellStyle name="1_KH 2007 (theo doi)_Book1_Hoan chinh KH 2012 Von ho tro co MT 5 2" xfId="15256" xr:uid="{00000000-0005-0000-0000-0000492A0000}"/>
    <cellStyle name="1_KH 2007 (theo doi)_Book1_Hoan chinh KH 2012 Von ho tro co MT 5 3" xfId="15257" xr:uid="{00000000-0005-0000-0000-00004A2A0000}"/>
    <cellStyle name="1_KH 2007 (theo doi)_Book1_Hoan chinh KH 2012 Von ho tro co MT 5 4" xfId="15258" xr:uid="{00000000-0005-0000-0000-00004B2A0000}"/>
    <cellStyle name="1_KH 2007 (theo doi)_Book1_Hoan chinh KH 2012 Von ho tro co MT 6" xfId="15259" xr:uid="{00000000-0005-0000-0000-00004C2A0000}"/>
    <cellStyle name="1_KH 2007 (theo doi)_Book1_Hoan chinh KH 2012 Von ho tro co MT 6 2" xfId="15260" xr:uid="{00000000-0005-0000-0000-00004D2A0000}"/>
    <cellStyle name="1_KH 2007 (theo doi)_Book1_Hoan chinh KH 2012 Von ho tro co MT 6 3" xfId="15261" xr:uid="{00000000-0005-0000-0000-00004E2A0000}"/>
    <cellStyle name="1_KH 2007 (theo doi)_Book1_Hoan chinh KH 2012 Von ho tro co MT 6 4" xfId="15262" xr:uid="{00000000-0005-0000-0000-00004F2A0000}"/>
    <cellStyle name="1_KH 2007 (theo doi)_Book1_Hoan chinh KH 2012 Von ho tro co MT 7" xfId="15263" xr:uid="{00000000-0005-0000-0000-0000502A0000}"/>
    <cellStyle name="1_KH 2007 (theo doi)_Book1_Hoan chinh KH 2012 Von ho tro co MT 7 2" xfId="15264" xr:uid="{00000000-0005-0000-0000-0000512A0000}"/>
    <cellStyle name="1_KH 2007 (theo doi)_Book1_Hoan chinh KH 2012 Von ho tro co MT 7 3" xfId="15265" xr:uid="{00000000-0005-0000-0000-0000522A0000}"/>
    <cellStyle name="1_KH 2007 (theo doi)_Book1_Hoan chinh KH 2012 Von ho tro co MT 7 4" xfId="15266" xr:uid="{00000000-0005-0000-0000-0000532A0000}"/>
    <cellStyle name="1_KH 2007 (theo doi)_Book1_Hoan chinh KH 2012 Von ho tro co MT 8" xfId="15267" xr:uid="{00000000-0005-0000-0000-0000542A0000}"/>
    <cellStyle name="1_KH 2007 (theo doi)_Book1_Hoan chinh KH 2012 Von ho tro co MT 8 2" xfId="15268" xr:uid="{00000000-0005-0000-0000-0000552A0000}"/>
    <cellStyle name="1_KH 2007 (theo doi)_Book1_Hoan chinh KH 2012 Von ho tro co MT 8 3" xfId="15269" xr:uid="{00000000-0005-0000-0000-0000562A0000}"/>
    <cellStyle name="1_KH 2007 (theo doi)_Book1_Hoan chinh KH 2012 Von ho tro co MT 8 4" xfId="15270" xr:uid="{00000000-0005-0000-0000-0000572A0000}"/>
    <cellStyle name="1_KH 2007 (theo doi)_Book1_Hoan chinh KH 2012 Von ho tro co MT 9" xfId="15271" xr:uid="{00000000-0005-0000-0000-0000582A0000}"/>
    <cellStyle name="1_KH 2007 (theo doi)_Book1_Hoan chinh KH 2012 Von ho tro co MT 9 2" xfId="15272" xr:uid="{00000000-0005-0000-0000-0000592A0000}"/>
    <cellStyle name="1_KH 2007 (theo doi)_Book1_Hoan chinh KH 2012 Von ho tro co MT 9 3" xfId="15273" xr:uid="{00000000-0005-0000-0000-00005A2A0000}"/>
    <cellStyle name="1_KH 2007 (theo doi)_Book1_Hoan chinh KH 2012 Von ho tro co MT 9 4" xfId="15274" xr:uid="{00000000-0005-0000-0000-00005B2A0000}"/>
    <cellStyle name="1_KH 2007 (theo doi)_Book1_Hoan chinh KH 2012 Von ho tro co MT_Bao cao giai ngan quy I" xfId="15275" xr:uid="{00000000-0005-0000-0000-00005C2A0000}"/>
    <cellStyle name="1_KH 2007 (theo doi)_Book1_Hoan chinh KH 2012 Von ho tro co MT_Bao cao giai ngan quy I 2" xfId="15276" xr:uid="{00000000-0005-0000-0000-00005D2A0000}"/>
    <cellStyle name="1_KH 2007 (theo doi)_Book1_Hoan chinh KH 2012 Von ho tro co MT_Bao cao giai ngan quy I 2 2" xfId="15277" xr:uid="{00000000-0005-0000-0000-00005E2A0000}"/>
    <cellStyle name="1_KH 2007 (theo doi)_Book1_Hoan chinh KH 2012 Von ho tro co MT_Bao cao giai ngan quy I 2 3" xfId="15278" xr:uid="{00000000-0005-0000-0000-00005F2A0000}"/>
    <cellStyle name="1_KH 2007 (theo doi)_Book1_Hoan chinh KH 2012 Von ho tro co MT_Bao cao giai ngan quy I 2 4" xfId="15279" xr:uid="{00000000-0005-0000-0000-0000602A0000}"/>
    <cellStyle name="1_KH 2007 (theo doi)_Book1_Hoan chinh KH 2012 Von ho tro co MT_Bao cao giai ngan quy I 3" xfId="15280" xr:uid="{00000000-0005-0000-0000-0000612A0000}"/>
    <cellStyle name="1_KH 2007 (theo doi)_Book1_Hoan chinh KH 2012 Von ho tro co MT_Bao cao giai ngan quy I 3 2" xfId="15281" xr:uid="{00000000-0005-0000-0000-0000622A0000}"/>
    <cellStyle name="1_KH 2007 (theo doi)_Book1_Hoan chinh KH 2012 Von ho tro co MT_Bao cao giai ngan quy I 3 3" xfId="15282" xr:uid="{00000000-0005-0000-0000-0000632A0000}"/>
    <cellStyle name="1_KH 2007 (theo doi)_Book1_Hoan chinh KH 2012 Von ho tro co MT_Bao cao giai ngan quy I 3 4" xfId="15283" xr:uid="{00000000-0005-0000-0000-0000642A0000}"/>
    <cellStyle name="1_KH 2007 (theo doi)_Book1_Hoan chinh KH 2012 Von ho tro co MT_Bao cao giai ngan quy I 4" xfId="15284" xr:uid="{00000000-0005-0000-0000-0000652A0000}"/>
    <cellStyle name="1_KH 2007 (theo doi)_Book1_Hoan chinh KH 2012 Von ho tro co MT_Bao cao giai ngan quy I 5" xfId="15285" xr:uid="{00000000-0005-0000-0000-0000662A0000}"/>
    <cellStyle name="1_KH 2007 (theo doi)_Book1_Hoan chinh KH 2012 Von ho tro co MT_Bao cao giai ngan quy I 6" xfId="15286" xr:uid="{00000000-0005-0000-0000-0000672A0000}"/>
    <cellStyle name="1_KH 2007 (theo doi)_Book1_Hoan chinh KH 2012 Von ho tro co MT_BC von DTPT 6 thang 2012" xfId="15287" xr:uid="{00000000-0005-0000-0000-0000682A0000}"/>
    <cellStyle name="1_KH 2007 (theo doi)_Book1_Hoan chinh KH 2012 Von ho tro co MT_BC von DTPT 6 thang 2012 2" xfId="15288" xr:uid="{00000000-0005-0000-0000-0000692A0000}"/>
    <cellStyle name="1_KH 2007 (theo doi)_Book1_Hoan chinh KH 2012 Von ho tro co MT_BC von DTPT 6 thang 2012 2 2" xfId="15289" xr:uid="{00000000-0005-0000-0000-00006A2A0000}"/>
    <cellStyle name="1_KH 2007 (theo doi)_Book1_Hoan chinh KH 2012 Von ho tro co MT_BC von DTPT 6 thang 2012 2 3" xfId="15290" xr:uid="{00000000-0005-0000-0000-00006B2A0000}"/>
    <cellStyle name="1_KH 2007 (theo doi)_Book1_Hoan chinh KH 2012 Von ho tro co MT_BC von DTPT 6 thang 2012 2 4" xfId="15291" xr:uid="{00000000-0005-0000-0000-00006C2A0000}"/>
    <cellStyle name="1_KH 2007 (theo doi)_Book1_Hoan chinh KH 2012 Von ho tro co MT_BC von DTPT 6 thang 2012 3" xfId="15292" xr:uid="{00000000-0005-0000-0000-00006D2A0000}"/>
    <cellStyle name="1_KH 2007 (theo doi)_Book1_Hoan chinh KH 2012 Von ho tro co MT_BC von DTPT 6 thang 2012 3 2" xfId="15293" xr:uid="{00000000-0005-0000-0000-00006E2A0000}"/>
    <cellStyle name="1_KH 2007 (theo doi)_Book1_Hoan chinh KH 2012 Von ho tro co MT_BC von DTPT 6 thang 2012 3 3" xfId="15294" xr:uid="{00000000-0005-0000-0000-00006F2A0000}"/>
    <cellStyle name="1_KH 2007 (theo doi)_Book1_Hoan chinh KH 2012 Von ho tro co MT_BC von DTPT 6 thang 2012 3 4" xfId="15295" xr:uid="{00000000-0005-0000-0000-0000702A0000}"/>
    <cellStyle name="1_KH 2007 (theo doi)_Book1_Hoan chinh KH 2012 Von ho tro co MT_BC von DTPT 6 thang 2012 4" xfId="15296" xr:uid="{00000000-0005-0000-0000-0000712A0000}"/>
    <cellStyle name="1_KH 2007 (theo doi)_Book1_Hoan chinh KH 2012 Von ho tro co MT_BC von DTPT 6 thang 2012 5" xfId="15297" xr:uid="{00000000-0005-0000-0000-0000722A0000}"/>
    <cellStyle name="1_KH 2007 (theo doi)_Book1_Hoan chinh KH 2012 Von ho tro co MT_BC von DTPT 6 thang 2012 6" xfId="15298" xr:uid="{00000000-0005-0000-0000-0000732A0000}"/>
    <cellStyle name="1_KH 2007 (theo doi)_Book1_Hoan chinh KH 2012 Von ho tro co MT_Bieu du thao QD von ho tro co MT" xfId="15299" xr:uid="{00000000-0005-0000-0000-0000742A0000}"/>
    <cellStyle name="1_KH 2007 (theo doi)_Book1_Hoan chinh KH 2012 Von ho tro co MT_Bieu du thao QD von ho tro co MT 2" xfId="15300" xr:uid="{00000000-0005-0000-0000-0000752A0000}"/>
    <cellStyle name="1_KH 2007 (theo doi)_Book1_Hoan chinh KH 2012 Von ho tro co MT_Bieu du thao QD von ho tro co MT 2 2" xfId="15301" xr:uid="{00000000-0005-0000-0000-0000762A0000}"/>
    <cellStyle name="1_KH 2007 (theo doi)_Book1_Hoan chinh KH 2012 Von ho tro co MT_Bieu du thao QD von ho tro co MT 2 3" xfId="15302" xr:uid="{00000000-0005-0000-0000-0000772A0000}"/>
    <cellStyle name="1_KH 2007 (theo doi)_Book1_Hoan chinh KH 2012 Von ho tro co MT_Bieu du thao QD von ho tro co MT 2 4" xfId="15303" xr:uid="{00000000-0005-0000-0000-0000782A0000}"/>
    <cellStyle name="1_KH 2007 (theo doi)_Book1_Hoan chinh KH 2012 Von ho tro co MT_Bieu du thao QD von ho tro co MT 3" xfId="15304" xr:uid="{00000000-0005-0000-0000-0000792A0000}"/>
    <cellStyle name="1_KH 2007 (theo doi)_Book1_Hoan chinh KH 2012 Von ho tro co MT_Bieu du thao QD von ho tro co MT 3 2" xfId="15305" xr:uid="{00000000-0005-0000-0000-00007A2A0000}"/>
    <cellStyle name="1_KH 2007 (theo doi)_Book1_Hoan chinh KH 2012 Von ho tro co MT_Bieu du thao QD von ho tro co MT 3 3" xfId="15306" xr:uid="{00000000-0005-0000-0000-00007B2A0000}"/>
    <cellStyle name="1_KH 2007 (theo doi)_Book1_Hoan chinh KH 2012 Von ho tro co MT_Bieu du thao QD von ho tro co MT 3 4" xfId="15307" xr:uid="{00000000-0005-0000-0000-00007C2A0000}"/>
    <cellStyle name="1_KH 2007 (theo doi)_Book1_Hoan chinh KH 2012 Von ho tro co MT_Bieu du thao QD von ho tro co MT 4" xfId="15308" xr:uid="{00000000-0005-0000-0000-00007D2A0000}"/>
    <cellStyle name="1_KH 2007 (theo doi)_Book1_Hoan chinh KH 2012 Von ho tro co MT_Bieu du thao QD von ho tro co MT 5" xfId="15309" xr:uid="{00000000-0005-0000-0000-00007E2A0000}"/>
    <cellStyle name="1_KH 2007 (theo doi)_Book1_Hoan chinh KH 2012 Von ho tro co MT_Bieu du thao QD von ho tro co MT 6" xfId="15310" xr:uid="{00000000-0005-0000-0000-00007F2A0000}"/>
    <cellStyle name="1_KH 2007 (theo doi)_Book1_Hoan chinh KH 2012 Von ho tro co MT_Ke hoach 2012 theo doi (giai ngan 30.6.12)" xfId="15311" xr:uid="{00000000-0005-0000-0000-0000802A0000}"/>
    <cellStyle name="1_KH 2007 (theo doi)_Book1_Hoan chinh KH 2012 Von ho tro co MT_Ke hoach 2012 theo doi (giai ngan 30.6.12) 2" xfId="15312" xr:uid="{00000000-0005-0000-0000-0000812A0000}"/>
    <cellStyle name="1_KH 2007 (theo doi)_Book1_Hoan chinh KH 2012 Von ho tro co MT_Ke hoach 2012 theo doi (giai ngan 30.6.12) 2 2" xfId="15313" xr:uid="{00000000-0005-0000-0000-0000822A0000}"/>
    <cellStyle name="1_KH 2007 (theo doi)_Book1_Hoan chinh KH 2012 Von ho tro co MT_Ke hoach 2012 theo doi (giai ngan 30.6.12) 2 3" xfId="15314" xr:uid="{00000000-0005-0000-0000-0000832A0000}"/>
    <cellStyle name="1_KH 2007 (theo doi)_Book1_Hoan chinh KH 2012 Von ho tro co MT_Ke hoach 2012 theo doi (giai ngan 30.6.12) 2 4" xfId="15315" xr:uid="{00000000-0005-0000-0000-0000842A0000}"/>
    <cellStyle name="1_KH 2007 (theo doi)_Book1_Hoan chinh KH 2012 Von ho tro co MT_Ke hoach 2012 theo doi (giai ngan 30.6.12) 3" xfId="15316" xr:uid="{00000000-0005-0000-0000-0000852A0000}"/>
    <cellStyle name="1_KH 2007 (theo doi)_Book1_Hoan chinh KH 2012 Von ho tro co MT_Ke hoach 2012 theo doi (giai ngan 30.6.12) 3 2" xfId="15317" xr:uid="{00000000-0005-0000-0000-0000862A0000}"/>
    <cellStyle name="1_KH 2007 (theo doi)_Book1_Hoan chinh KH 2012 Von ho tro co MT_Ke hoach 2012 theo doi (giai ngan 30.6.12) 3 3" xfId="15318" xr:uid="{00000000-0005-0000-0000-0000872A0000}"/>
    <cellStyle name="1_KH 2007 (theo doi)_Book1_Hoan chinh KH 2012 Von ho tro co MT_Ke hoach 2012 theo doi (giai ngan 30.6.12) 3 4" xfId="15319" xr:uid="{00000000-0005-0000-0000-0000882A0000}"/>
    <cellStyle name="1_KH 2007 (theo doi)_Book1_Hoan chinh KH 2012 Von ho tro co MT_Ke hoach 2012 theo doi (giai ngan 30.6.12) 4" xfId="15320" xr:uid="{00000000-0005-0000-0000-0000892A0000}"/>
    <cellStyle name="1_KH 2007 (theo doi)_Book1_Hoan chinh KH 2012 Von ho tro co MT_Ke hoach 2012 theo doi (giai ngan 30.6.12) 5" xfId="15321" xr:uid="{00000000-0005-0000-0000-00008A2A0000}"/>
    <cellStyle name="1_KH 2007 (theo doi)_Book1_Hoan chinh KH 2012 Von ho tro co MT_Ke hoach 2012 theo doi (giai ngan 30.6.12) 6" xfId="15322" xr:uid="{00000000-0005-0000-0000-00008B2A0000}"/>
    <cellStyle name="1_KH 2007 (theo doi)_Book1_Ke hoach 2012 (theo doi)" xfId="15323" xr:uid="{00000000-0005-0000-0000-00008C2A0000}"/>
    <cellStyle name="1_KH 2007 (theo doi)_Book1_Ke hoach 2012 (theo doi) 2" xfId="15324" xr:uid="{00000000-0005-0000-0000-00008D2A0000}"/>
    <cellStyle name="1_KH 2007 (theo doi)_Book1_Ke hoach 2012 (theo doi) 2 2" xfId="15325" xr:uid="{00000000-0005-0000-0000-00008E2A0000}"/>
    <cellStyle name="1_KH 2007 (theo doi)_Book1_Ke hoach 2012 (theo doi) 2 3" xfId="15326" xr:uid="{00000000-0005-0000-0000-00008F2A0000}"/>
    <cellStyle name="1_KH 2007 (theo doi)_Book1_Ke hoach 2012 (theo doi) 2 4" xfId="15327" xr:uid="{00000000-0005-0000-0000-0000902A0000}"/>
    <cellStyle name="1_KH 2007 (theo doi)_Book1_Ke hoach 2012 (theo doi) 3" xfId="15328" xr:uid="{00000000-0005-0000-0000-0000912A0000}"/>
    <cellStyle name="1_KH 2007 (theo doi)_Book1_Ke hoach 2012 (theo doi) 3 2" xfId="15329" xr:uid="{00000000-0005-0000-0000-0000922A0000}"/>
    <cellStyle name="1_KH 2007 (theo doi)_Book1_Ke hoach 2012 (theo doi) 3 3" xfId="15330" xr:uid="{00000000-0005-0000-0000-0000932A0000}"/>
    <cellStyle name="1_KH 2007 (theo doi)_Book1_Ke hoach 2012 (theo doi) 3 4" xfId="15331" xr:uid="{00000000-0005-0000-0000-0000942A0000}"/>
    <cellStyle name="1_KH 2007 (theo doi)_Book1_Ke hoach 2012 (theo doi) 4" xfId="15332" xr:uid="{00000000-0005-0000-0000-0000952A0000}"/>
    <cellStyle name="1_KH 2007 (theo doi)_Book1_Ke hoach 2012 (theo doi) 5" xfId="15333" xr:uid="{00000000-0005-0000-0000-0000962A0000}"/>
    <cellStyle name="1_KH 2007 (theo doi)_Book1_Ke hoach 2012 (theo doi) 6" xfId="15334" xr:uid="{00000000-0005-0000-0000-0000972A0000}"/>
    <cellStyle name="1_KH 2007 (theo doi)_Book1_Ke hoach 2012 theo doi (giai ngan 30.6.12)" xfId="15335" xr:uid="{00000000-0005-0000-0000-0000982A0000}"/>
    <cellStyle name="1_KH 2007 (theo doi)_Book1_Ke hoach 2012 theo doi (giai ngan 30.6.12) 2" xfId="15336" xr:uid="{00000000-0005-0000-0000-0000992A0000}"/>
    <cellStyle name="1_KH 2007 (theo doi)_Book1_Ke hoach 2012 theo doi (giai ngan 30.6.12) 2 2" xfId="15337" xr:uid="{00000000-0005-0000-0000-00009A2A0000}"/>
    <cellStyle name="1_KH 2007 (theo doi)_Book1_Ke hoach 2012 theo doi (giai ngan 30.6.12) 2 3" xfId="15338" xr:uid="{00000000-0005-0000-0000-00009B2A0000}"/>
    <cellStyle name="1_KH 2007 (theo doi)_Book1_Ke hoach 2012 theo doi (giai ngan 30.6.12) 2 4" xfId="15339" xr:uid="{00000000-0005-0000-0000-00009C2A0000}"/>
    <cellStyle name="1_KH 2007 (theo doi)_Book1_Ke hoach 2012 theo doi (giai ngan 30.6.12) 3" xfId="15340" xr:uid="{00000000-0005-0000-0000-00009D2A0000}"/>
    <cellStyle name="1_KH 2007 (theo doi)_Book1_Ke hoach 2012 theo doi (giai ngan 30.6.12) 3 2" xfId="15341" xr:uid="{00000000-0005-0000-0000-00009E2A0000}"/>
    <cellStyle name="1_KH 2007 (theo doi)_Book1_Ke hoach 2012 theo doi (giai ngan 30.6.12) 3 3" xfId="15342" xr:uid="{00000000-0005-0000-0000-00009F2A0000}"/>
    <cellStyle name="1_KH 2007 (theo doi)_Book1_Ke hoach 2012 theo doi (giai ngan 30.6.12) 3 4" xfId="15343" xr:uid="{00000000-0005-0000-0000-0000A02A0000}"/>
    <cellStyle name="1_KH 2007 (theo doi)_Book1_Ke hoach 2012 theo doi (giai ngan 30.6.12) 4" xfId="15344" xr:uid="{00000000-0005-0000-0000-0000A12A0000}"/>
    <cellStyle name="1_KH 2007 (theo doi)_Book1_Ke hoach 2012 theo doi (giai ngan 30.6.12) 5" xfId="15345" xr:uid="{00000000-0005-0000-0000-0000A22A0000}"/>
    <cellStyle name="1_KH 2007 (theo doi)_Book1_Ke hoach 2012 theo doi (giai ngan 30.6.12) 6" xfId="15346" xr:uid="{00000000-0005-0000-0000-0000A32A0000}"/>
    <cellStyle name="1_KH 2007 (theo doi)_Chi tieu 5 nam" xfId="15347" xr:uid="{00000000-0005-0000-0000-0000A42A0000}"/>
    <cellStyle name="1_KH 2007 (theo doi)_Chi tieu 5 nam 2" xfId="15348" xr:uid="{00000000-0005-0000-0000-0000A52A0000}"/>
    <cellStyle name="1_KH 2007 (theo doi)_Chi tieu 5 nam 2 2" xfId="15349" xr:uid="{00000000-0005-0000-0000-0000A62A0000}"/>
    <cellStyle name="1_KH 2007 (theo doi)_Chi tieu 5 nam 2 3" xfId="15350" xr:uid="{00000000-0005-0000-0000-0000A72A0000}"/>
    <cellStyle name="1_KH 2007 (theo doi)_Chi tieu 5 nam 2 4" xfId="15351" xr:uid="{00000000-0005-0000-0000-0000A82A0000}"/>
    <cellStyle name="1_KH 2007 (theo doi)_Chi tieu 5 nam 3" xfId="15352" xr:uid="{00000000-0005-0000-0000-0000A92A0000}"/>
    <cellStyle name="1_KH 2007 (theo doi)_Chi tieu 5 nam 4" xfId="15353" xr:uid="{00000000-0005-0000-0000-0000AA2A0000}"/>
    <cellStyle name="1_KH 2007 (theo doi)_Chi tieu 5 nam 5" xfId="15354" xr:uid="{00000000-0005-0000-0000-0000AB2A0000}"/>
    <cellStyle name="1_KH 2007 (theo doi)_Chi tieu 5 nam_BC cong trinh trong diem" xfId="15355" xr:uid="{00000000-0005-0000-0000-0000AC2A0000}"/>
    <cellStyle name="1_KH 2007 (theo doi)_Chi tieu 5 nam_BC cong trinh trong diem 2" xfId="15356" xr:uid="{00000000-0005-0000-0000-0000AD2A0000}"/>
    <cellStyle name="1_KH 2007 (theo doi)_Chi tieu 5 nam_BC cong trinh trong diem 2 2" xfId="15357" xr:uid="{00000000-0005-0000-0000-0000AE2A0000}"/>
    <cellStyle name="1_KH 2007 (theo doi)_Chi tieu 5 nam_BC cong trinh trong diem 2 3" xfId="15358" xr:uid="{00000000-0005-0000-0000-0000AF2A0000}"/>
    <cellStyle name="1_KH 2007 (theo doi)_Chi tieu 5 nam_BC cong trinh trong diem 2 4" xfId="15359" xr:uid="{00000000-0005-0000-0000-0000B02A0000}"/>
    <cellStyle name="1_KH 2007 (theo doi)_Chi tieu 5 nam_BC cong trinh trong diem 3" xfId="15360" xr:uid="{00000000-0005-0000-0000-0000B12A0000}"/>
    <cellStyle name="1_KH 2007 (theo doi)_Chi tieu 5 nam_BC cong trinh trong diem 4" xfId="15361" xr:uid="{00000000-0005-0000-0000-0000B22A0000}"/>
    <cellStyle name="1_KH 2007 (theo doi)_Chi tieu 5 nam_BC cong trinh trong diem 5" xfId="15362" xr:uid="{00000000-0005-0000-0000-0000B32A0000}"/>
    <cellStyle name="1_KH 2007 (theo doi)_Chi tieu 5 nam_BC cong trinh trong diem_BC von DTPT 6 thang 2012" xfId="15363" xr:uid="{00000000-0005-0000-0000-0000B42A0000}"/>
    <cellStyle name="1_KH 2007 (theo doi)_Chi tieu 5 nam_BC cong trinh trong diem_BC von DTPT 6 thang 2012 2" xfId="15364" xr:uid="{00000000-0005-0000-0000-0000B52A0000}"/>
    <cellStyle name="1_KH 2007 (theo doi)_Chi tieu 5 nam_BC cong trinh trong diem_BC von DTPT 6 thang 2012 2 2" xfId="15365" xr:uid="{00000000-0005-0000-0000-0000B62A0000}"/>
    <cellStyle name="1_KH 2007 (theo doi)_Chi tieu 5 nam_BC cong trinh trong diem_BC von DTPT 6 thang 2012 2 3" xfId="15366" xr:uid="{00000000-0005-0000-0000-0000B72A0000}"/>
    <cellStyle name="1_KH 2007 (theo doi)_Chi tieu 5 nam_BC cong trinh trong diem_BC von DTPT 6 thang 2012 2 4" xfId="15367" xr:uid="{00000000-0005-0000-0000-0000B82A0000}"/>
    <cellStyle name="1_KH 2007 (theo doi)_Chi tieu 5 nam_BC cong trinh trong diem_BC von DTPT 6 thang 2012 3" xfId="15368" xr:uid="{00000000-0005-0000-0000-0000B92A0000}"/>
    <cellStyle name="1_KH 2007 (theo doi)_Chi tieu 5 nam_BC cong trinh trong diem_BC von DTPT 6 thang 2012 4" xfId="15369" xr:uid="{00000000-0005-0000-0000-0000BA2A0000}"/>
    <cellStyle name="1_KH 2007 (theo doi)_Chi tieu 5 nam_BC cong trinh trong diem_BC von DTPT 6 thang 2012 5" xfId="15370" xr:uid="{00000000-0005-0000-0000-0000BB2A0000}"/>
    <cellStyle name="1_KH 2007 (theo doi)_Chi tieu 5 nam_BC cong trinh trong diem_Bieu du thao QD von ho tro co MT" xfId="15371" xr:uid="{00000000-0005-0000-0000-0000BC2A0000}"/>
    <cellStyle name="1_KH 2007 (theo doi)_Chi tieu 5 nam_BC cong trinh trong diem_Bieu du thao QD von ho tro co MT 2" xfId="15372" xr:uid="{00000000-0005-0000-0000-0000BD2A0000}"/>
    <cellStyle name="1_KH 2007 (theo doi)_Chi tieu 5 nam_BC cong trinh trong diem_Bieu du thao QD von ho tro co MT 2 2" xfId="15373" xr:uid="{00000000-0005-0000-0000-0000BE2A0000}"/>
    <cellStyle name="1_KH 2007 (theo doi)_Chi tieu 5 nam_BC cong trinh trong diem_Bieu du thao QD von ho tro co MT 2 3" xfId="15374" xr:uid="{00000000-0005-0000-0000-0000BF2A0000}"/>
    <cellStyle name="1_KH 2007 (theo doi)_Chi tieu 5 nam_BC cong trinh trong diem_Bieu du thao QD von ho tro co MT 2 4" xfId="15375" xr:uid="{00000000-0005-0000-0000-0000C02A0000}"/>
    <cellStyle name="1_KH 2007 (theo doi)_Chi tieu 5 nam_BC cong trinh trong diem_Bieu du thao QD von ho tro co MT 3" xfId="15376" xr:uid="{00000000-0005-0000-0000-0000C12A0000}"/>
    <cellStyle name="1_KH 2007 (theo doi)_Chi tieu 5 nam_BC cong trinh trong diem_Bieu du thao QD von ho tro co MT 4" xfId="15377" xr:uid="{00000000-0005-0000-0000-0000C22A0000}"/>
    <cellStyle name="1_KH 2007 (theo doi)_Chi tieu 5 nam_BC cong trinh trong diem_Bieu du thao QD von ho tro co MT 5" xfId="15378" xr:uid="{00000000-0005-0000-0000-0000C32A0000}"/>
    <cellStyle name="1_KH 2007 (theo doi)_Chi tieu 5 nam_BC cong trinh trong diem_Ke hoach 2012 (theo doi)" xfId="15379" xr:uid="{00000000-0005-0000-0000-0000C42A0000}"/>
    <cellStyle name="1_KH 2007 (theo doi)_Chi tieu 5 nam_BC cong trinh trong diem_Ke hoach 2012 (theo doi) 2" xfId="15380" xr:uid="{00000000-0005-0000-0000-0000C52A0000}"/>
    <cellStyle name="1_KH 2007 (theo doi)_Chi tieu 5 nam_BC cong trinh trong diem_Ke hoach 2012 (theo doi) 2 2" xfId="15381" xr:uid="{00000000-0005-0000-0000-0000C62A0000}"/>
    <cellStyle name="1_KH 2007 (theo doi)_Chi tieu 5 nam_BC cong trinh trong diem_Ke hoach 2012 (theo doi) 2 3" xfId="15382" xr:uid="{00000000-0005-0000-0000-0000C72A0000}"/>
    <cellStyle name="1_KH 2007 (theo doi)_Chi tieu 5 nam_BC cong trinh trong diem_Ke hoach 2012 (theo doi) 2 4" xfId="15383" xr:uid="{00000000-0005-0000-0000-0000C82A0000}"/>
    <cellStyle name="1_KH 2007 (theo doi)_Chi tieu 5 nam_BC cong trinh trong diem_Ke hoach 2012 (theo doi) 3" xfId="15384" xr:uid="{00000000-0005-0000-0000-0000C92A0000}"/>
    <cellStyle name="1_KH 2007 (theo doi)_Chi tieu 5 nam_BC cong trinh trong diem_Ke hoach 2012 (theo doi) 4" xfId="15385" xr:uid="{00000000-0005-0000-0000-0000CA2A0000}"/>
    <cellStyle name="1_KH 2007 (theo doi)_Chi tieu 5 nam_BC cong trinh trong diem_Ke hoach 2012 (theo doi) 5" xfId="15386" xr:uid="{00000000-0005-0000-0000-0000CB2A0000}"/>
    <cellStyle name="1_KH 2007 (theo doi)_Chi tieu 5 nam_BC cong trinh trong diem_Ke hoach 2012 theo doi (giai ngan 30.6.12)" xfId="15387" xr:uid="{00000000-0005-0000-0000-0000CC2A0000}"/>
    <cellStyle name="1_KH 2007 (theo doi)_Chi tieu 5 nam_BC cong trinh trong diem_Ke hoach 2012 theo doi (giai ngan 30.6.12) 2" xfId="15388" xr:uid="{00000000-0005-0000-0000-0000CD2A0000}"/>
    <cellStyle name="1_KH 2007 (theo doi)_Chi tieu 5 nam_BC cong trinh trong diem_Ke hoach 2012 theo doi (giai ngan 30.6.12) 2 2" xfId="15389" xr:uid="{00000000-0005-0000-0000-0000CE2A0000}"/>
    <cellStyle name="1_KH 2007 (theo doi)_Chi tieu 5 nam_BC cong trinh trong diem_Ke hoach 2012 theo doi (giai ngan 30.6.12) 2 3" xfId="15390" xr:uid="{00000000-0005-0000-0000-0000CF2A0000}"/>
    <cellStyle name="1_KH 2007 (theo doi)_Chi tieu 5 nam_BC cong trinh trong diem_Ke hoach 2012 theo doi (giai ngan 30.6.12) 2 4" xfId="15391" xr:uid="{00000000-0005-0000-0000-0000D02A0000}"/>
    <cellStyle name="1_KH 2007 (theo doi)_Chi tieu 5 nam_BC cong trinh trong diem_Ke hoach 2012 theo doi (giai ngan 30.6.12) 3" xfId="15392" xr:uid="{00000000-0005-0000-0000-0000D12A0000}"/>
    <cellStyle name="1_KH 2007 (theo doi)_Chi tieu 5 nam_BC cong trinh trong diem_Ke hoach 2012 theo doi (giai ngan 30.6.12) 4" xfId="15393" xr:uid="{00000000-0005-0000-0000-0000D22A0000}"/>
    <cellStyle name="1_KH 2007 (theo doi)_Chi tieu 5 nam_BC cong trinh trong diem_Ke hoach 2012 theo doi (giai ngan 30.6.12) 5" xfId="15394" xr:uid="{00000000-0005-0000-0000-0000D32A0000}"/>
    <cellStyle name="1_KH 2007 (theo doi)_Chi tieu 5 nam_BC von DTPT 6 thang 2012" xfId="15395" xr:uid="{00000000-0005-0000-0000-0000D42A0000}"/>
    <cellStyle name="1_KH 2007 (theo doi)_Chi tieu 5 nam_BC von DTPT 6 thang 2012 2" xfId="15396" xr:uid="{00000000-0005-0000-0000-0000D52A0000}"/>
    <cellStyle name="1_KH 2007 (theo doi)_Chi tieu 5 nam_BC von DTPT 6 thang 2012 2 2" xfId="15397" xr:uid="{00000000-0005-0000-0000-0000D62A0000}"/>
    <cellStyle name="1_KH 2007 (theo doi)_Chi tieu 5 nam_BC von DTPT 6 thang 2012 2 3" xfId="15398" xr:uid="{00000000-0005-0000-0000-0000D72A0000}"/>
    <cellStyle name="1_KH 2007 (theo doi)_Chi tieu 5 nam_BC von DTPT 6 thang 2012 2 4" xfId="15399" xr:uid="{00000000-0005-0000-0000-0000D82A0000}"/>
    <cellStyle name="1_KH 2007 (theo doi)_Chi tieu 5 nam_BC von DTPT 6 thang 2012 3" xfId="15400" xr:uid="{00000000-0005-0000-0000-0000D92A0000}"/>
    <cellStyle name="1_KH 2007 (theo doi)_Chi tieu 5 nam_BC von DTPT 6 thang 2012 4" xfId="15401" xr:uid="{00000000-0005-0000-0000-0000DA2A0000}"/>
    <cellStyle name="1_KH 2007 (theo doi)_Chi tieu 5 nam_BC von DTPT 6 thang 2012 5" xfId="15402" xr:uid="{00000000-0005-0000-0000-0000DB2A0000}"/>
    <cellStyle name="1_KH 2007 (theo doi)_Chi tieu 5 nam_Bieu du thao QD von ho tro co MT" xfId="15403" xr:uid="{00000000-0005-0000-0000-0000DC2A0000}"/>
    <cellStyle name="1_KH 2007 (theo doi)_Chi tieu 5 nam_Bieu du thao QD von ho tro co MT 2" xfId="15404" xr:uid="{00000000-0005-0000-0000-0000DD2A0000}"/>
    <cellStyle name="1_KH 2007 (theo doi)_Chi tieu 5 nam_Bieu du thao QD von ho tro co MT 2 2" xfId="15405" xr:uid="{00000000-0005-0000-0000-0000DE2A0000}"/>
    <cellStyle name="1_KH 2007 (theo doi)_Chi tieu 5 nam_Bieu du thao QD von ho tro co MT 2 3" xfId="15406" xr:uid="{00000000-0005-0000-0000-0000DF2A0000}"/>
    <cellStyle name="1_KH 2007 (theo doi)_Chi tieu 5 nam_Bieu du thao QD von ho tro co MT 2 4" xfId="15407" xr:uid="{00000000-0005-0000-0000-0000E02A0000}"/>
    <cellStyle name="1_KH 2007 (theo doi)_Chi tieu 5 nam_Bieu du thao QD von ho tro co MT 3" xfId="15408" xr:uid="{00000000-0005-0000-0000-0000E12A0000}"/>
    <cellStyle name="1_KH 2007 (theo doi)_Chi tieu 5 nam_Bieu du thao QD von ho tro co MT 4" xfId="15409" xr:uid="{00000000-0005-0000-0000-0000E22A0000}"/>
    <cellStyle name="1_KH 2007 (theo doi)_Chi tieu 5 nam_Bieu du thao QD von ho tro co MT 5" xfId="15410" xr:uid="{00000000-0005-0000-0000-0000E32A0000}"/>
    <cellStyle name="1_KH 2007 (theo doi)_Chi tieu 5 nam_Ke hoach 2012 (theo doi)" xfId="15411" xr:uid="{00000000-0005-0000-0000-0000E42A0000}"/>
    <cellStyle name="1_KH 2007 (theo doi)_Chi tieu 5 nam_Ke hoach 2012 (theo doi) 2" xfId="15412" xr:uid="{00000000-0005-0000-0000-0000E52A0000}"/>
    <cellStyle name="1_KH 2007 (theo doi)_Chi tieu 5 nam_Ke hoach 2012 (theo doi) 2 2" xfId="15413" xr:uid="{00000000-0005-0000-0000-0000E62A0000}"/>
    <cellStyle name="1_KH 2007 (theo doi)_Chi tieu 5 nam_Ke hoach 2012 (theo doi) 2 3" xfId="15414" xr:uid="{00000000-0005-0000-0000-0000E72A0000}"/>
    <cellStyle name="1_KH 2007 (theo doi)_Chi tieu 5 nam_Ke hoach 2012 (theo doi) 2 4" xfId="15415" xr:uid="{00000000-0005-0000-0000-0000E82A0000}"/>
    <cellStyle name="1_KH 2007 (theo doi)_Chi tieu 5 nam_Ke hoach 2012 (theo doi) 3" xfId="15416" xr:uid="{00000000-0005-0000-0000-0000E92A0000}"/>
    <cellStyle name="1_KH 2007 (theo doi)_Chi tieu 5 nam_Ke hoach 2012 (theo doi) 4" xfId="15417" xr:uid="{00000000-0005-0000-0000-0000EA2A0000}"/>
    <cellStyle name="1_KH 2007 (theo doi)_Chi tieu 5 nam_Ke hoach 2012 (theo doi) 5" xfId="15418" xr:uid="{00000000-0005-0000-0000-0000EB2A0000}"/>
    <cellStyle name="1_KH 2007 (theo doi)_Chi tieu 5 nam_Ke hoach 2012 theo doi (giai ngan 30.6.12)" xfId="15419" xr:uid="{00000000-0005-0000-0000-0000EC2A0000}"/>
    <cellStyle name="1_KH 2007 (theo doi)_Chi tieu 5 nam_Ke hoach 2012 theo doi (giai ngan 30.6.12) 2" xfId="15420" xr:uid="{00000000-0005-0000-0000-0000ED2A0000}"/>
    <cellStyle name="1_KH 2007 (theo doi)_Chi tieu 5 nam_Ke hoach 2012 theo doi (giai ngan 30.6.12) 2 2" xfId="15421" xr:uid="{00000000-0005-0000-0000-0000EE2A0000}"/>
    <cellStyle name="1_KH 2007 (theo doi)_Chi tieu 5 nam_Ke hoach 2012 theo doi (giai ngan 30.6.12) 2 3" xfId="15422" xr:uid="{00000000-0005-0000-0000-0000EF2A0000}"/>
    <cellStyle name="1_KH 2007 (theo doi)_Chi tieu 5 nam_Ke hoach 2012 theo doi (giai ngan 30.6.12) 2 4" xfId="15423" xr:uid="{00000000-0005-0000-0000-0000F02A0000}"/>
    <cellStyle name="1_KH 2007 (theo doi)_Chi tieu 5 nam_Ke hoach 2012 theo doi (giai ngan 30.6.12) 3" xfId="15424" xr:uid="{00000000-0005-0000-0000-0000F12A0000}"/>
    <cellStyle name="1_KH 2007 (theo doi)_Chi tieu 5 nam_Ke hoach 2012 theo doi (giai ngan 30.6.12) 4" xfId="15425" xr:uid="{00000000-0005-0000-0000-0000F22A0000}"/>
    <cellStyle name="1_KH 2007 (theo doi)_Chi tieu 5 nam_Ke hoach 2012 theo doi (giai ngan 30.6.12) 5" xfId="15426" xr:uid="{00000000-0005-0000-0000-0000F32A0000}"/>
    <cellStyle name="1_KH 2007 (theo doi)_Chi tieu 5 nam_pvhung.skhdt 20117113152041 Danh muc cong trinh trong diem" xfId="15427" xr:uid="{00000000-0005-0000-0000-0000F42A0000}"/>
    <cellStyle name="1_KH 2007 (theo doi)_Chi tieu 5 nam_pvhung.skhdt 20117113152041 Danh muc cong trinh trong diem 2" xfId="15428" xr:uid="{00000000-0005-0000-0000-0000F52A0000}"/>
    <cellStyle name="1_KH 2007 (theo doi)_Chi tieu 5 nam_pvhung.skhdt 20117113152041 Danh muc cong trinh trong diem 2 2" xfId="15429" xr:uid="{00000000-0005-0000-0000-0000F62A0000}"/>
    <cellStyle name="1_KH 2007 (theo doi)_Chi tieu 5 nam_pvhung.skhdt 20117113152041 Danh muc cong trinh trong diem 2 3" xfId="15430" xr:uid="{00000000-0005-0000-0000-0000F72A0000}"/>
    <cellStyle name="1_KH 2007 (theo doi)_Chi tieu 5 nam_pvhung.skhdt 20117113152041 Danh muc cong trinh trong diem 2 4" xfId="15431" xr:uid="{00000000-0005-0000-0000-0000F82A0000}"/>
    <cellStyle name="1_KH 2007 (theo doi)_Chi tieu 5 nam_pvhung.skhdt 20117113152041 Danh muc cong trinh trong diem 3" xfId="15432" xr:uid="{00000000-0005-0000-0000-0000F92A0000}"/>
    <cellStyle name="1_KH 2007 (theo doi)_Chi tieu 5 nam_pvhung.skhdt 20117113152041 Danh muc cong trinh trong diem 4" xfId="15433" xr:uid="{00000000-0005-0000-0000-0000FA2A0000}"/>
    <cellStyle name="1_KH 2007 (theo doi)_Chi tieu 5 nam_pvhung.skhdt 20117113152041 Danh muc cong trinh trong diem 5" xfId="15434" xr:uid="{00000000-0005-0000-0000-0000FB2A0000}"/>
    <cellStyle name="1_KH 2007 (theo doi)_Chi tieu 5 nam_pvhung.skhdt 20117113152041 Danh muc cong trinh trong diem_BC von DTPT 6 thang 2012" xfId="15435" xr:uid="{00000000-0005-0000-0000-0000FC2A0000}"/>
    <cellStyle name="1_KH 2007 (theo doi)_Chi tieu 5 nam_pvhung.skhdt 20117113152041 Danh muc cong trinh trong diem_BC von DTPT 6 thang 2012 2" xfId="15436" xr:uid="{00000000-0005-0000-0000-0000FD2A0000}"/>
    <cellStyle name="1_KH 2007 (theo doi)_Chi tieu 5 nam_pvhung.skhdt 20117113152041 Danh muc cong trinh trong diem_BC von DTPT 6 thang 2012 2 2" xfId="15437" xr:uid="{00000000-0005-0000-0000-0000FE2A0000}"/>
    <cellStyle name="1_KH 2007 (theo doi)_Chi tieu 5 nam_pvhung.skhdt 20117113152041 Danh muc cong trinh trong diem_BC von DTPT 6 thang 2012 2 3" xfId="15438" xr:uid="{00000000-0005-0000-0000-0000FF2A0000}"/>
    <cellStyle name="1_KH 2007 (theo doi)_Chi tieu 5 nam_pvhung.skhdt 20117113152041 Danh muc cong trinh trong diem_BC von DTPT 6 thang 2012 2 4" xfId="15439" xr:uid="{00000000-0005-0000-0000-0000002B0000}"/>
    <cellStyle name="1_KH 2007 (theo doi)_Chi tieu 5 nam_pvhung.skhdt 20117113152041 Danh muc cong trinh trong diem_BC von DTPT 6 thang 2012 3" xfId="15440" xr:uid="{00000000-0005-0000-0000-0000012B0000}"/>
    <cellStyle name="1_KH 2007 (theo doi)_Chi tieu 5 nam_pvhung.skhdt 20117113152041 Danh muc cong trinh trong diem_BC von DTPT 6 thang 2012 4" xfId="15441" xr:uid="{00000000-0005-0000-0000-0000022B0000}"/>
    <cellStyle name="1_KH 2007 (theo doi)_Chi tieu 5 nam_pvhung.skhdt 20117113152041 Danh muc cong trinh trong diem_BC von DTPT 6 thang 2012 5" xfId="15442" xr:uid="{00000000-0005-0000-0000-0000032B0000}"/>
    <cellStyle name="1_KH 2007 (theo doi)_Chi tieu 5 nam_pvhung.skhdt 20117113152041 Danh muc cong trinh trong diem_Bieu du thao QD von ho tro co MT" xfId="15443" xr:uid="{00000000-0005-0000-0000-0000042B0000}"/>
    <cellStyle name="1_KH 2007 (theo doi)_Chi tieu 5 nam_pvhung.skhdt 20117113152041 Danh muc cong trinh trong diem_Bieu du thao QD von ho tro co MT 2" xfId="15444" xr:uid="{00000000-0005-0000-0000-0000052B0000}"/>
    <cellStyle name="1_KH 2007 (theo doi)_Chi tieu 5 nam_pvhung.skhdt 20117113152041 Danh muc cong trinh trong diem_Bieu du thao QD von ho tro co MT 2 2" xfId="15445" xr:uid="{00000000-0005-0000-0000-0000062B0000}"/>
    <cellStyle name="1_KH 2007 (theo doi)_Chi tieu 5 nam_pvhung.skhdt 20117113152041 Danh muc cong trinh trong diem_Bieu du thao QD von ho tro co MT 2 3" xfId="15446" xr:uid="{00000000-0005-0000-0000-0000072B0000}"/>
    <cellStyle name="1_KH 2007 (theo doi)_Chi tieu 5 nam_pvhung.skhdt 20117113152041 Danh muc cong trinh trong diem_Bieu du thao QD von ho tro co MT 2 4" xfId="15447" xr:uid="{00000000-0005-0000-0000-0000082B0000}"/>
    <cellStyle name="1_KH 2007 (theo doi)_Chi tieu 5 nam_pvhung.skhdt 20117113152041 Danh muc cong trinh trong diem_Bieu du thao QD von ho tro co MT 3" xfId="15448" xr:uid="{00000000-0005-0000-0000-0000092B0000}"/>
    <cellStyle name="1_KH 2007 (theo doi)_Chi tieu 5 nam_pvhung.skhdt 20117113152041 Danh muc cong trinh trong diem_Bieu du thao QD von ho tro co MT 4" xfId="15449" xr:uid="{00000000-0005-0000-0000-00000A2B0000}"/>
    <cellStyle name="1_KH 2007 (theo doi)_Chi tieu 5 nam_pvhung.skhdt 20117113152041 Danh muc cong trinh trong diem_Bieu du thao QD von ho tro co MT 5" xfId="15450" xr:uid="{00000000-0005-0000-0000-00000B2B0000}"/>
    <cellStyle name="1_KH 2007 (theo doi)_Chi tieu 5 nam_pvhung.skhdt 20117113152041 Danh muc cong trinh trong diem_Ke hoach 2012 (theo doi)" xfId="15451" xr:uid="{00000000-0005-0000-0000-00000C2B0000}"/>
    <cellStyle name="1_KH 2007 (theo doi)_Chi tieu 5 nam_pvhung.skhdt 20117113152041 Danh muc cong trinh trong diem_Ke hoach 2012 (theo doi) 2" xfId="15452" xr:uid="{00000000-0005-0000-0000-00000D2B0000}"/>
    <cellStyle name="1_KH 2007 (theo doi)_Chi tieu 5 nam_pvhung.skhdt 20117113152041 Danh muc cong trinh trong diem_Ke hoach 2012 (theo doi) 2 2" xfId="15453" xr:uid="{00000000-0005-0000-0000-00000E2B0000}"/>
    <cellStyle name="1_KH 2007 (theo doi)_Chi tieu 5 nam_pvhung.skhdt 20117113152041 Danh muc cong trinh trong diem_Ke hoach 2012 (theo doi) 2 3" xfId="15454" xr:uid="{00000000-0005-0000-0000-00000F2B0000}"/>
    <cellStyle name="1_KH 2007 (theo doi)_Chi tieu 5 nam_pvhung.skhdt 20117113152041 Danh muc cong trinh trong diem_Ke hoach 2012 (theo doi) 2 4" xfId="15455" xr:uid="{00000000-0005-0000-0000-0000102B0000}"/>
    <cellStyle name="1_KH 2007 (theo doi)_Chi tieu 5 nam_pvhung.skhdt 20117113152041 Danh muc cong trinh trong diem_Ke hoach 2012 (theo doi) 3" xfId="15456" xr:uid="{00000000-0005-0000-0000-0000112B0000}"/>
    <cellStyle name="1_KH 2007 (theo doi)_Chi tieu 5 nam_pvhung.skhdt 20117113152041 Danh muc cong trinh trong diem_Ke hoach 2012 (theo doi) 4" xfId="15457" xr:uid="{00000000-0005-0000-0000-0000122B0000}"/>
    <cellStyle name="1_KH 2007 (theo doi)_Chi tieu 5 nam_pvhung.skhdt 20117113152041 Danh muc cong trinh trong diem_Ke hoach 2012 (theo doi) 5" xfId="15458" xr:uid="{00000000-0005-0000-0000-0000132B0000}"/>
    <cellStyle name="1_KH 2007 (theo doi)_Chi tieu 5 nam_pvhung.skhdt 20117113152041 Danh muc cong trinh trong diem_Ke hoach 2012 theo doi (giai ngan 30.6.12)" xfId="15459" xr:uid="{00000000-0005-0000-0000-0000142B0000}"/>
    <cellStyle name="1_KH 2007 (theo doi)_Chi tieu 5 nam_pvhung.skhdt 20117113152041 Danh muc cong trinh trong diem_Ke hoach 2012 theo doi (giai ngan 30.6.12) 2" xfId="15460" xr:uid="{00000000-0005-0000-0000-0000152B0000}"/>
    <cellStyle name="1_KH 2007 (theo doi)_Chi tieu 5 nam_pvhung.skhdt 20117113152041 Danh muc cong trinh trong diem_Ke hoach 2012 theo doi (giai ngan 30.6.12) 2 2" xfId="15461" xr:uid="{00000000-0005-0000-0000-0000162B0000}"/>
    <cellStyle name="1_KH 2007 (theo doi)_Chi tieu 5 nam_pvhung.skhdt 20117113152041 Danh muc cong trinh trong diem_Ke hoach 2012 theo doi (giai ngan 30.6.12) 2 3" xfId="15462" xr:uid="{00000000-0005-0000-0000-0000172B0000}"/>
    <cellStyle name="1_KH 2007 (theo doi)_Chi tieu 5 nam_pvhung.skhdt 20117113152041 Danh muc cong trinh trong diem_Ke hoach 2012 theo doi (giai ngan 30.6.12) 2 4" xfId="15463" xr:uid="{00000000-0005-0000-0000-0000182B0000}"/>
    <cellStyle name="1_KH 2007 (theo doi)_Chi tieu 5 nam_pvhung.skhdt 20117113152041 Danh muc cong trinh trong diem_Ke hoach 2012 theo doi (giai ngan 30.6.12) 3" xfId="15464" xr:uid="{00000000-0005-0000-0000-0000192B0000}"/>
    <cellStyle name="1_KH 2007 (theo doi)_Chi tieu 5 nam_pvhung.skhdt 20117113152041 Danh muc cong trinh trong diem_Ke hoach 2012 theo doi (giai ngan 30.6.12) 4" xfId="15465" xr:uid="{00000000-0005-0000-0000-00001A2B0000}"/>
    <cellStyle name="1_KH 2007 (theo doi)_Chi tieu 5 nam_pvhung.skhdt 20117113152041 Danh muc cong trinh trong diem_Ke hoach 2012 theo doi (giai ngan 30.6.12) 5" xfId="15466" xr:uid="{00000000-0005-0000-0000-00001B2B0000}"/>
    <cellStyle name="1_KH 2007 (theo doi)_Dang ky phan khai von ODA (gui Bo)" xfId="15467" xr:uid="{00000000-0005-0000-0000-00001C2B0000}"/>
    <cellStyle name="1_KH 2007 (theo doi)_Dang ky phan khai von ODA (gui Bo) 2" xfId="15468" xr:uid="{00000000-0005-0000-0000-00001D2B0000}"/>
    <cellStyle name="1_KH 2007 (theo doi)_Dang ky phan khai von ODA (gui Bo) 2 2" xfId="15469" xr:uid="{00000000-0005-0000-0000-00001E2B0000}"/>
    <cellStyle name="1_KH 2007 (theo doi)_Dang ky phan khai von ODA (gui Bo) 2 3" xfId="15470" xr:uid="{00000000-0005-0000-0000-00001F2B0000}"/>
    <cellStyle name="1_KH 2007 (theo doi)_Dang ky phan khai von ODA (gui Bo) 2 4" xfId="15471" xr:uid="{00000000-0005-0000-0000-0000202B0000}"/>
    <cellStyle name="1_KH 2007 (theo doi)_Dang ky phan khai von ODA (gui Bo) 3" xfId="15472" xr:uid="{00000000-0005-0000-0000-0000212B0000}"/>
    <cellStyle name="1_KH 2007 (theo doi)_Dang ky phan khai von ODA (gui Bo) 4" xfId="15473" xr:uid="{00000000-0005-0000-0000-0000222B0000}"/>
    <cellStyle name="1_KH 2007 (theo doi)_Dang ky phan khai von ODA (gui Bo) 5" xfId="15474" xr:uid="{00000000-0005-0000-0000-0000232B0000}"/>
    <cellStyle name="1_KH 2007 (theo doi)_Dang ky phan khai von ODA (gui Bo)_BC von DTPT 6 thang 2012" xfId="15475" xr:uid="{00000000-0005-0000-0000-0000242B0000}"/>
    <cellStyle name="1_KH 2007 (theo doi)_Dang ky phan khai von ODA (gui Bo)_BC von DTPT 6 thang 2012 2" xfId="15476" xr:uid="{00000000-0005-0000-0000-0000252B0000}"/>
    <cellStyle name="1_KH 2007 (theo doi)_Dang ky phan khai von ODA (gui Bo)_BC von DTPT 6 thang 2012 2 2" xfId="15477" xr:uid="{00000000-0005-0000-0000-0000262B0000}"/>
    <cellStyle name="1_KH 2007 (theo doi)_Dang ky phan khai von ODA (gui Bo)_BC von DTPT 6 thang 2012 2 3" xfId="15478" xr:uid="{00000000-0005-0000-0000-0000272B0000}"/>
    <cellStyle name="1_KH 2007 (theo doi)_Dang ky phan khai von ODA (gui Bo)_BC von DTPT 6 thang 2012 2 4" xfId="15479" xr:uid="{00000000-0005-0000-0000-0000282B0000}"/>
    <cellStyle name="1_KH 2007 (theo doi)_Dang ky phan khai von ODA (gui Bo)_BC von DTPT 6 thang 2012 3" xfId="15480" xr:uid="{00000000-0005-0000-0000-0000292B0000}"/>
    <cellStyle name="1_KH 2007 (theo doi)_Dang ky phan khai von ODA (gui Bo)_BC von DTPT 6 thang 2012 4" xfId="15481" xr:uid="{00000000-0005-0000-0000-00002A2B0000}"/>
    <cellStyle name="1_KH 2007 (theo doi)_Dang ky phan khai von ODA (gui Bo)_BC von DTPT 6 thang 2012 5" xfId="15482" xr:uid="{00000000-0005-0000-0000-00002B2B0000}"/>
    <cellStyle name="1_KH 2007 (theo doi)_Dang ky phan khai von ODA (gui Bo)_Bieu du thao QD von ho tro co MT" xfId="15483" xr:uid="{00000000-0005-0000-0000-00002C2B0000}"/>
    <cellStyle name="1_KH 2007 (theo doi)_Dang ky phan khai von ODA (gui Bo)_Bieu du thao QD von ho tro co MT 2" xfId="15484" xr:uid="{00000000-0005-0000-0000-00002D2B0000}"/>
    <cellStyle name="1_KH 2007 (theo doi)_Dang ky phan khai von ODA (gui Bo)_Bieu du thao QD von ho tro co MT 2 2" xfId="15485" xr:uid="{00000000-0005-0000-0000-00002E2B0000}"/>
    <cellStyle name="1_KH 2007 (theo doi)_Dang ky phan khai von ODA (gui Bo)_Bieu du thao QD von ho tro co MT 2 3" xfId="15486" xr:uid="{00000000-0005-0000-0000-00002F2B0000}"/>
    <cellStyle name="1_KH 2007 (theo doi)_Dang ky phan khai von ODA (gui Bo)_Bieu du thao QD von ho tro co MT 2 4" xfId="15487" xr:uid="{00000000-0005-0000-0000-0000302B0000}"/>
    <cellStyle name="1_KH 2007 (theo doi)_Dang ky phan khai von ODA (gui Bo)_Bieu du thao QD von ho tro co MT 3" xfId="15488" xr:uid="{00000000-0005-0000-0000-0000312B0000}"/>
    <cellStyle name="1_KH 2007 (theo doi)_Dang ky phan khai von ODA (gui Bo)_Bieu du thao QD von ho tro co MT 4" xfId="15489" xr:uid="{00000000-0005-0000-0000-0000322B0000}"/>
    <cellStyle name="1_KH 2007 (theo doi)_Dang ky phan khai von ODA (gui Bo)_Bieu du thao QD von ho tro co MT 5" xfId="15490" xr:uid="{00000000-0005-0000-0000-0000332B0000}"/>
    <cellStyle name="1_KH 2007 (theo doi)_Dang ky phan khai von ODA (gui Bo)_Ke hoach 2012 theo doi (giai ngan 30.6.12)" xfId="15491" xr:uid="{00000000-0005-0000-0000-0000342B0000}"/>
    <cellStyle name="1_KH 2007 (theo doi)_Dang ky phan khai von ODA (gui Bo)_Ke hoach 2012 theo doi (giai ngan 30.6.12) 2" xfId="15492" xr:uid="{00000000-0005-0000-0000-0000352B0000}"/>
    <cellStyle name="1_KH 2007 (theo doi)_Dang ky phan khai von ODA (gui Bo)_Ke hoach 2012 theo doi (giai ngan 30.6.12) 2 2" xfId="15493" xr:uid="{00000000-0005-0000-0000-0000362B0000}"/>
    <cellStyle name="1_KH 2007 (theo doi)_Dang ky phan khai von ODA (gui Bo)_Ke hoach 2012 theo doi (giai ngan 30.6.12) 2 3" xfId="15494" xr:uid="{00000000-0005-0000-0000-0000372B0000}"/>
    <cellStyle name="1_KH 2007 (theo doi)_Dang ky phan khai von ODA (gui Bo)_Ke hoach 2012 theo doi (giai ngan 30.6.12) 2 4" xfId="15495" xr:uid="{00000000-0005-0000-0000-0000382B0000}"/>
    <cellStyle name="1_KH 2007 (theo doi)_Dang ky phan khai von ODA (gui Bo)_Ke hoach 2012 theo doi (giai ngan 30.6.12) 3" xfId="15496" xr:uid="{00000000-0005-0000-0000-0000392B0000}"/>
    <cellStyle name="1_KH 2007 (theo doi)_Dang ky phan khai von ODA (gui Bo)_Ke hoach 2012 theo doi (giai ngan 30.6.12) 4" xfId="15497" xr:uid="{00000000-0005-0000-0000-00003A2B0000}"/>
    <cellStyle name="1_KH 2007 (theo doi)_Dang ky phan khai von ODA (gui Bo)_Ke hoach 2012 theo doi (giai ngan 30.6.12) 5" xfId="15498" xr:uid="{00000000-0005-0000-0000-00003B2B0000}"/>
    <cellStyle name="1_KH 2007 (theo doi)_DK bo tri lai (chinh thuc)" xfId="15499" xr:uid="{00000000-0005-0000-0000-00003C2B0000}"/>
    <cellStyle name="1_KH 2007 (theo doi)_DK bo tri lai (chinh thuc) 2" xfId="15500" xr:uid="{00000000-0005-0000-0000-00003D2B0000}"/>
    <cellStyle name="1_KH 2007 (theo doi)_DK bo tri lai (chinh thuc) 2 2" xfId="15501" xr:uid="{00000000-0005-0000-0000-00003E2B0000}"/>
    <cellStyle name="1_KH 2007 (theo doi)_DK bo tri lai (chinh thuc) 2 3" xfId="15502" xr:uid="{00000000-0005-0000-0000-00003F2B0000}"/>
    <cellStyle name="1_KH 2007 (theo doi)_DK bo tri lai (chinh thuc) 2 4" xfId="15503" xr:uid="{00000000-0005-0000-0000-0000402B0000}"/>
    <cellStyle name="1_KH 2007 (theo doi)_DK bo tri lai (chinh thuc) 3" xfId="15504" xr:uid="{00000000-0005-0000-0000-0000412B0000}"/>
    <cellStyle name="1_KH 2007 (theo doi)_DK bo tri lai (chinh thuc) 3 2" xfId="15505" xr:uid="{00000000-0005-0000-0000-0000422B0000}"/>
    <cellStyle name="1_KH 2007 (theo doi)_DK bo tri lai (chinh thuc) 3 3" xfId="15506" xr:uid="{00000000-0005-0000-0000-0000432B0000}"/>
    <cellStyle name="1_KH 2007 (theo doi)_DK bo tri lai (chinh thuc) 3 4" xfId="15507" xr:uid="{00000000-0005-0000-0000-0000442B0000}"/>
    <cellStyle name="1_KH 2007 (theo doi)_DK bo tri lai (chinh thuc) 4" xfId="15508" xr:uid="{00000000-0005-0000-0000-0000452B0000}"/>
    <cellStyle name="1_KH 2007 (theo doi)_DK bo tri lai (chinh thuc) 5" xfId="15509" xr:uid="{00000000-0005-0000-0000-0000462B0000}"/>
    <cellStyle name="1_KH 2007 (theo doi)_DK bo tri lai (chinh thuc) 6" xfId="15510" xr:uid="{00000000-0005-0000-0000-0000472B0000}"/>
    <cellStyle name="1_KH 2007 (theo doi)_DK bo tri lai (chinh thuc)_BC von DTPT 6 thang 2012" xfId="15511" xr:uid="{00000000-0005-0000-0000-0000482B0000}"/>
    <cellStyle name="1_KH 2007 (theo doi)_DK bo tri lai (chinh thuc)_BC von DTPT 6 thang 2012 2" xfId="15512" xr:uid="{00000000-0005-0000-0000-0000492B0000}"/>
    <cellStyle name="1_KH 2007 (theo doi)_DK bo tri lai (chinh thuc)_BC von DTPT 6 thang 2012 2 2" xfId="15513" xr:uid="{00000000-0005-0000-0000-00004A2B0000}"/>
    <cellStyle name="1_KH 2007 (theo doi)_DK bo tri lai (chinh thuc)_BC von DTPT 6 thang 2012 2 3" xfId="15514" xr:uid="{00000000-0005-0000-0000-00004B2B0000}"/>
    <cellStyle name="1_KH 2007 (theo doi)_DK bo tri lai (chinh thuc)_BC von DTPT 6 thang 2012 2 4" xfId="15515" xr:uid="{00000000-0005-0000-0000-00004C2B0000}"/>
    <cellStyle name="1_KH 2007 (theo doi)_DK bo tri lai (chinh thuc)_BC von DTPT 6 thang 2012 3" xfId="15516" xr:uid="{00000000-0005-0000-0000-00004D2B0000}"/>
    <cellStyle name="1_KH 2007 (theo doi)_DK bo tri lai (chinh thuc)_BC von DTPT 6 thang 2012 3 2" xfId="15517" xr:uid="{00000000-0005-0000-0000-00004E2B0000}"/>
    <cellStyle name="1_KH 2007 (theo doi)_DK bo tri lai (chinh thuc)_BC von DTPT 6 thang 2012 3 3" xfId="15518" xr:uid="{00000000-0005-0000-0000-00004F2B0000}"/>
    <cellStyle name="1_KH 2007 (theo doi)_DK bo tri lai (chinh thuc)_BC von DTPT 6 thang 2012 3 4" xfId="15519" xr:uid="{00000000-0005-0000-0000-0000502B0000}"/>
    <cellStyle name="1_KH 2007 (theo doi)_DK bo tri lai (chinh thuc)_BC von DTPT 6 thang 2012 4" xfId="15520" xr:uid="{00000000-0005-0000-0000-0000512B0000}"/>
    <cellStyle name="1_KH 2007 (theo doi)_DK bo tri lai (chinh thuc)_BC von DTPT 6 thang 2012 5" xfId="15521" xr:uid="{00000000-0005-0000-0000-0000522B0000}"/>
    <cellStyle name="1_KH 2007 (theo doi)_DK bo tri lai (chinh thuc)_BC von DTPT 6 thang 2012 6" xfId="15522" xr:uid="{00000000-0005-0000-0000-0000532B0000}"/>
    <cellStyle name="1_KH 2007 (theo doi)_DK bo tri lai (chinh thuc)_Bieu du thao QD von ho tro co MT" xfId="15523" xr:uid="{00000000-0005-0000-0000-0000542B0000}"/>
    <cellStyle name="1_KH 2007 (theo doi)_DK bo tri lai (chinh thuc)_Bieu du thao QD von ho tro co MT 2" xfId="15524" xr:uid="{00000000-0005-0000-0000-0000552B0000}"/>
    <cellStyle name="1_KH 2007 (theo doi)_DK bo tri lai (chinh thuc)_Bieu du thao QD von ho tro co MT 2 2" xfId="15525" xr:uid="{00000000-0005-0000-0000-0000562B0000}"/>
    <cellStyle name="1_KH 2007 (theo doi)_DK bo tri lai (chinh thuc)_Bieu du thao QD von ho tro co MT 2 3" xfId="15526" xr:uid="{00000000-0005-0000-0000-0000572B0000}"/>
    <cellStyle name="1_KH 2007 (theo doi)_DK bo tri lai (chinh thuc)_Bieu du thao QD von ho tro co MT 2 4" xfId="15527" xr:uid="{00000000-0005-0000-0000-0000582B0000}"/>
    <cellStyle name="1_KH 2007 (theo doi)_DK bo tri lai (chinh thuc)_Bieu du thao QD von ho tro co MT 3" xfId="15528" xr:uid="{00000000-0005-0000-0000-0000592B0000}"/>
    <cellStyle name="1_KH 2007 (theo doi)_DK bo tri lai (chinh thuc)_Bieu du thao QD von ho tro co MT 3 2" xfId="15529" xr:uid="{00000000-0005-0000-0000-00005A2B0000}"/>
    <cellStyle name="1_KH 2007 (theo doi)_DK bo tri lai (chinh thuc)_Bieu du thao QD von ho tro co MT 3 3" xfId="15530" xr:uid="{00000000-0005-0000-0000-00005B2B0000}"/>
    <cellStyle name="1_KH 2007 (theo doi)_DK bo tri lai (chinh thuc)_Bieu du thao QD von ho tro co MT 3 4" xfId="15531" xr:uid="{00000000-0005-0000-0000-00005C2B0000}"/>
    <cellStyle name="1_KH 2007 (theo doi)_DK bo tri lai (chinh thuc)_Bieu du thao QD von ho tro co MT 4" xfId="15532" xr:uid="{00000000-0005-0000-0000-00005D2B0000}"/>
    <cellStyle name="1_KH 2007 (theo doi)_DK bo tri lai (chinh thuc)_Bieu du thao QD von ho tro co MT 5" xfId="15533" xr:uid="{00000000-0005-0000-0000-00005E2B0000}"/>
    <cellStyle name="1_KH 2007 (theo doi)_DK bo tri lai (chinh thuc)_Bieu du thao QD von ho tro co MT 6" xfId="15534" xr:uid="{00000000-0005-0000-0000-00005F2B0000}"/>
    <cellStyle name="1_KH 2007 (theo doi)_DK bo tri lai (chinh thuc)_Hoan chinh KH 2012 (o nha)" xfId="15535" xr:uid="{00000000-0005-0000-0000-0000602B0000}"/>
    <cellStyle name="1_KH 2007 (theo doi)_DK bo tri lai (chinh thuc)_Hoan chinh KH 2012 (o nha) 2" xfId="15536" xr:uid="{00000000-0005-0000-0000-0000612B0000}"/>
    <cellStyle name="1_KH 2007 (theo doi)_DK bo tri lai (chinh thuc)_Hoan chinh KH 2012 (o nha) 2 2" xfId="15537" xr:uid="{00000000-0005-0000-0000-0000622B0000}"/>
    <cellStyle name="1_KH 2007 (theo doi)_DK bo tri lai (chinh thuc)_Hoan chinh KH 2012 (o nha) 2 3" xfId="15538" xr:uid="{00000000-0005-0000-0000-0000632B0000}"/>
    <cellStyle name="1_KH 2007 (theo doi)_DK bo tri lai (chinh thuc)_Hoan chinh KH 2012 (o nha) 2 4" xfId="15539" xr:uid="{00000000-0005-0000-0000-0000642B0000}"/>
    <cellStyle name="1_KH 2007 (theo doi)_DK bo tri lai (chinh thuc)_Hoan chinh KH 2012 (o nha) 3" xfId="15540" xr:uid="{00000000-0005-0000-0000-0000652B0000}"/>
    <cellStyle name="1_KH 2007 (theo doi)_DK bo tri lai (chinh thuc)_Hoan chinh KH 2012 (o nha) 3 2" xfId="15541" xr:uid="{00000000-0005-0000-0000-0000662B0000}"/>
    <cellStyle name="1_KH 2007 (theo doi)_DK bo tri lai (chinh thuc)_Hoan chinh KH 2012 (o nha) 3 3" xfId="15542" xr:uid="{00000000-0005-0000-0000-0000672B0000}"/>
    <cellStyle name="1_KH 2007 (theo doi)_DK bo tri lai (chinh thuc)_Hoan chinh KH 2012 (o nha) 3 4" xfId="15543" xr:uid="{00000000-0005-0000-0000-0000682B0000}"/>
    <cellStyle name="1_KH 2007 (theo doi)_DK bo tri lai (chinh thuc)_Hoan chinh KH 2012 (o nha) 4" xfId="15544" xr:uid="{00000000-0005-0000-0000-0000692B0000}"/>
    <cellStyle name="1_KH 2007 (theo doi)_DK bo tri lai (chinh thuc)_Hoan chinh KH 2012 (o nha) 5" xfId="15545" xr:uid="{00000000-0005-0000-0000-00006A2B0000}"/>
    <cellStyle name="1_KH 2007 (theo doi)_DK bo tri lai (chinh thuc)_Hoan chinh KH 2012 (o nha) 6" xfId="15546" xr:uid="{00000000-0005-0000-0000-00006B2B0000}"/>
    <cellStyle name="1_KH 2007 (theo doi)_DK bo tri lai (chinh thuc)_Hoan chinh KH 2012 (o nha)_Bao cao giai ngan quy I" xfId="15547" xr:uid="{00000000-0005-0000-0000-00006C2B0000}"/>
    <cellStyle name="1_KH 2007 (theo doi)_DK bo tri lai (chinh thuc)_Hoan chinh KH 2012 (o nha)_Bao cao giai ngan quy I 2" xfId="15548" xr:uid="{00000000-0005-0000-0000-00006D2B0000}"/>
    <cellStyle name="1_KH 2007 (theo doi)_DK bo tri lai (chinh thuc)_Hoan chinh KH 2012 (o nha)_Bao cao giai ngan quy I 2 2" xfId="15549" xr:uid="{00000000-0005-0000-0000-00006E2B0000}"/>
    <cellStyle name="1_KH 2007 (theo doi)_DK bo tri lai (chinh thuc)_Hoan chinh KH 2012 (o nha)_Bao cao giai ngan quy I 2 3" xfId="15550" xr:uid="{00000000-0005-0000-0000-00006F2B0000}"/>
    <cellStyle name="1_KH 2007 (theo doi)_DK bo tri lai (chinh thuc)_Hoan chinh KH 2012 (o nha)_Bao cao giai ngan quy I 2 4" xfId="15551" xr:uid="{00000000-0005-0000-0000-0000702B0000}"/>
    <cellStyle name="1_KH 2007 (theo doi)_DK bo tri lai (chinh thuc)_Hoan chinh KH 2012 (o nha)_Bao cao giai ngan quy I 3" xfId="15552" xr:uid="{00000000-0005-0000-0000-0000712B0000}"/>
    <cellStyle name="1_KH 2007 (theo doi)_DK bo tri lai (chinh thuc)_Hoan chinh KH 2012 (o nha)_Bao cao giai ngan quy I 3 2" xfId="15553" xr:uid="{00000000-0005-0000-0000-0000722B0000}"/>
    <cellStyle name="1_KH 2007 (theo doi)_DK bo tri lai (chinh thuc)_Hoan chinh KH 2012 (o nha)_Bao cao giai ngan quy I 3 3" xfId="15554" xr:uid="{00000000-0005-0000-0000-0000732B0000}"/>
    <cellStyle name="1_KH 2007 (theo doi)_DK bo tri lai (chinh thuc)_Hoan chinh KH 2012 (o nha)_Bao cao giai ngan quy I 3 4" xfId="15555" xr:uid="{00000000-0005-0000-0000-0000742B0000}"/>
    <cellStyle name="1_KH 2007 (theo doi)_DK bo tri lai (chinh thuc)_Hoan chinh KH 2012 (o nha)_Bao cao giai ngan quy I 4" xfId="15556" xr:uid="{00000000-0005-0000-0000-0000752B0000}"/>
    <cellStyle name="1_KH 2007 (theo doi)_DK bo tri lai (chinh thuc)_Hoan chinh KH 2012 (o nha)_Bao cao giai ngan quy I 5" xfId="15557" xr:uid="{00000000-0005-0000-0000-0000762B0000}"/>
    <cellStyle name="1_KH 2007 (theo doi)_DK bo tri lai (chinh thuc)_Hoan chinh KH 2012 (o nha)_Bao cao giai ngan quy I 6" xfId="15558" xr:uid="{00000000-0005-0000-0000-0000772B0000}"/>
    <cellStyle name="1_KH 2007 (theo doi)_DK bo tri lai (chinh thuc)_Hoan chinh KH 2012 (o nha)_BC von DTPT 6 thang 2012" xfId="15559" xr:uid="{00000000-0005-0000-0000-0000782B0000}"/>
    <cellStyle name="1_KH 2007 (theo doi)_DK bo tri lai (chinh thuc)_Hoan chinh KH 2012 (o nha)_BC von DTPT 6 thang 2012 2" xfId="15560" xr:uid="{00000000-0005-0000-0000-0000792B0000}"/>
    <cellStyle name="1_KH 2007 (theo doi)_DK bo tri lai (chinh thuc)_Hoan chinh KH 2012 (o nha)_BC von DTPT 6 thang 2012 2 2" xfId="15561" xr:uid="{00000000-0005-0000-0000-00007A2B0000}"/>
    <cellStyle name="1_KH 2007 (theo doi)_DK bo tri lai (chinh thuc)_Hoan chinh KH 2012 (o nha)_BC von DTPT 6 thang 2012 2 3" xfId="15562" xr:uid="{00000000-0005-0000-0000-00007B2B0000}"/>
    <cellStyle name="1_KH 2007 (theo doi)_DK bo tri lai (chinh thuc)_Hoan chinh KH 2012 (o nha)_BC von DTPT 6 thang 2012 2 4" xfId="15563" xr:uid="{00000000-0005-0000-0000-00007C2B0000}"/>
    <cellStyle name="1_KH 2007 (theo doi)_DK bo tri lai (chinh thuc)_Hoan chinh KH 2012 (o nha)_BC von DTPT 6 thang 2012 3" xfId="15564" xr:uid="{00000000-0005-0000-0000-00007D2B0000}"/>
    <cellStyle name="1_KH 2007 (theo doi)_DK bo tri lai (chinh thuc)_Hoan chinh KH 2012 (o nha)_BC von DTPT 6 thang 2012 3 2" xfId="15565" xr:uid="{00000000-0005-0000-0000-00007E2B0000}"/>
    <cellStyle name="1_KH 2007 (theo doi)_DK bo tri lai (chinh thuc)_Hoan chinh KH 2012 (o nha)_BC von DTPT 6 thang 2012 3 3" xfId="15566" xr:uid="{00000000-0005-0000-0000-00007F2B0000}"/>
    <cellStyle name="1_KH 2007 (theo doi)_DK bo tri lai (chinh thuc)_Hoan chinh KH 2012 (o nha)_BC von DTPT 6 thang 2012 3 4" xfId="15567" xr:uid="{00000000-0005-0000-0000-0000802B0000}"/>
    <cellStyle name="1_KH 2007 (theo doi)_DK bo tri lai (chinh thuc)_Hoan chinh KH 2012 (o nha)_BC von DTPT 6 thang 2012 4" xfId="15568" xr:uid="{00000000-0005-0000-0000-0000812B0000}"/>
    <cellStyle name="1_KH 2007 (theo doi)_DK bo tri lai (chinh thuc)_Hoan chinh KH 2012 (o nha)_BC von DTPT 6 thang 2012 5" xfId="15569" xr:uid="{00000000-0005-0000-0000-0000822B0000}"/>
    <cellStyle name="1_KH 2007 (theo doi)_DK bo tri lai (chinh thuc)_Hoan chinh KH 2012 (o nha)_BC von DTPT 6 thang 2012 6" xfId="15570" xr:uid="{00000000-0005-0000-0000-0000832B0000}"/>
    <cellStyle name="1_KH 2007 (theo doi)_DK bo tri lai (chinh thuc)_Hoan chinh KH 2012 (o nha)_Bieu du thao QD von ho tro co MT" xfId="15571" xr:uid="{00000000-0005-0000-0000-0000842B0000}"/>
    <cellStyle name="1_KH 2007 (theo doi)_DK bo tri lai (chinh thuc)_Hoan chinh KH 2012 (o nha)_Bieu du thao QD von ho tro co MT 2" xfId="15572" xr:uid="{00000000-0005-0000-0000-0000852B0000}"/>
    <cellStyle name="1_KH 2007 (theo doi)_DK bo tri lai (chinh thuc)_Hoan chinh KH 2012 (o nha)_Bieu du thao QD von ho tro co MT 2 2" xfId="15573" xr:uid="{00000000-0005-0000-0000-0000862B0000}"/>
    <cellStyle name="1_KH 2007 (theo doi)_DK bo tri lai (chinh thuc)_Hoan chinh KH 2012 (o nha)_Bieu du thao QD von ho tro co MT 2 3" xfId="15574" xr:uid="{00000000-0005-0000-0000-0000872B0000}"/>
    <cellStyle name="1_KH 2007 (theo doi)_DK bo tri lai (chinh thuc)_Hoan chinh KH 2012 (o nha)_Bieu du thao QD von ho tro co MT 2 4" xfId="15575" xr:uid="{00000000-0005-0000-0000-0000882B0000}"/>
    <cellStyle name="1_KH 2007 (theo doi)_DK bo tri lai (chinh thuc)_Hoan chinh KH 2012 (o nha)_Bieu du thao QD von ho tro co MT 3" xfId="15576" xr:uid="{00000000-0005-0000-0000-0000892B0000}"/>
    <cellStyle name="1_KH 2007 (theo doi)_DK bo tri lai (chinh thuc)_Hoan chinh KH 2012 (o nha)_Bieu du thao QD von ho tro co MT 3 2" xfId="15577" xr:uid="{00000000-0005-0000-0000-00008A2B0000}"/>
    <cellStyle name="1_KH 2007 (theo doi)_DK bo tri lai (chinh thuc)_Hoan chinh KH 2012 (o nha)_Bieu du thao QD von ho tro co MT 3 3" xfId="15578" xr:uid="{00000000-0005-0000-0000-00008B2B0000}"/>
    <cellStyle name="1_KH 2007 (theo doi)_DK bo tri lai (chinh thuc)_Hoan chinh KH 2012 (o nha)_Bieu du thao QD von ho tro co MT 3 4" xfId="15579" xr:uid="{00000000-0005-0000-0000-00008C2B0000}"/>
    <cellStyle name="1_KH 2007 (theo doi)_DK bo tri lai (chinh thuc)_Hoan chinh KH 2012 (o nha)_Bieu du thao QD von ho tro co MT 4" xfId="15580" xr:uid="{00000000-0005-0000-0000-00008D2B0000}"/>
    <cellStyle name="1_KH 2007 (theo doi)_DK bo tri lai (chinh thuc)_Hoan chinh KH 2012 (o nha)_Bieu du thao QD von ho tro co MT 5" xfId="15581" xr:uid="{00000000-0005-0000-0000-00008E2B0000}"/>
    <cellStyle name="1_KH 2007 (theo doi)_DK bo tri lai (chinh thuc)_Hoan chinh KH 2012 (o nha)_Bieu du thao QD von ho tro co MT 6" xfId="15582" xr:uid="{00000000-0005-0000-0000-00008F2B0000}"/>
    <cellStyle name="1_KH 2007 (theo doi)_DK bo tri lai (chinh thuc)_Hoan chinh KH 2012 (o nha)_Ke hoach 2012 theo doi (giai ngan 30.6.12)" xfId="15583" xr:uid="{00000000-0005-0000-0000-0000902B0000}"/>
    <cellStyle name="1_KH 2007 (theo doi)_DK bo tri lai (chinh thuc)_Hoan chinh KH 2012 (o nha)_Ke hoach 2012 theo doi (giai ngan 30.6.12) 2" xfId="15584" xr:uid="{00000000-0005-0000-0000-0000912B0000}"/>
    <cellStyle name="1_KH 2007 (theo doi)_DK bo tri lai (chinh thuc)_Hoan chinh KH 2012 (o nha)_Ke hoach 2012 theo doi (giai ngan 30.6.12) 2 2" xfId="15585" xr:uid="{00000000-0005-0000-0000-0000922B0000}"/>
    <cellStyle name="1_KH 2007 (theo doi)_DK bo tri lai (chinh thuc)_Hoan chinh KH 2012 (o nha)_Ke hoach 2012 theo doi (giai ngan 30.6.12) 2 3" xfId="15586" xr:uid="{00000000-0005-0000-0000-0000932B0000}"/>
    <cellStyle name="1_KH 2007 (theo doi)_DK bo tri lai (chinh thuc)_Hoan chinh KH 2012 (o nha)_Ke hoach 2012 theo doi (giai ngan 30.6.12) 2 4" xfId="15587" xr:uid="{00000000-0005-0000-0000-0000942B0000}"/>
    <cellStyle name="1_KH 2007 (theo doi)_DK bo tri lai (chinh thuc)_Hoan chinh KH 2012 (o nha)_Ke hoach 2012 theo doi (giai ngan 30.6.12) 3" xfId="15588" xr:uid="{00000000-0005-0000-0000-0000952B0000}"/>
    <cellStyle name="1_KH 2007 (theo doi)_DK bo tri lai (chinh thuc)_Hoan chinh KH 2012 (o nha)_Ke hoach 2012 theo doi (giai ngan 30.6.12) 3 2" xfId="15589" xr:uid="{00000000-0005-0000-0000-0000962B0000}"/>
    <cellStyle name="1_KH 2007 (theo doi)_DK bo tri lai (chinh thuc)_Hoan chinh KH 2012 (o nha)_Ke hoach 2012 theo doi (giai ngan 30.6.12) 3 3" xfId="15590" xr:uid="{00000000-0005-0000-0000-0000972B0000}"/>
    <cellStyle name="1_KH 2007 (theo doi)_DK bo tri lai (chinh thuc)_Hoan chinh KH 2012 (o nha)_Ke hoach 2012 theo doi (giai ngan 30.6.12) 3 4" xfId="15591" xr:uid="{00000000-0005-0000-0000-0000982B0000}"/>
    <cellStyle name="1_KH 2007 (theo doi)_DK bo tri lai (chinh thuc)_Hoan chinh KH 2012 (o nha)_Ke hoach 2012 theo doi (giai ngan 30.6.12) 4" xfId="15592" xr:uid="{00000000-0005-0000-0000-0000992B0000}"/>
    <cellStyle name="1_KH 2007 (theo doi)_DK bo tri lai (chinh thuc)_Hoan chinh KH 2012 (o nha)_Ke hoach 2012 theo doi (giai ngan 30.6.12) 5" xfId="15593" xr:uid="{00000000-0005-0000-0000-00009A2B0000}"/>
    <cellStyle name="1_KH 2007 (theo doi)_DK bo tri lai (chinh thuc)_Hoan chinh KH 2012 (o nha)_Ke hoach 2012 theo doi (giai ngan 30.6.12) 6" xfId="15594" xr:uid="{00000000-0005-0000-0000-00009B2B0000}"/>
    <cellStyle name="1_KH 2007 (theo doi)_DK bo tri lai (chinh thuc)_Hoan chinh KH 2012 Von ho tro co MT" xfId="15595" xr:uid="{00000000-0005-0000-0000-00009C2B0000}"/>
    <cellStyle name="1_KH 2007 (theo doi)_DK bo tri lai (chinh thuc)_Hoan chinh KH 2012 Von ho tro co MT (chi tiet)" xfId="15596" xr:uid="{00000000-0005-0000-0000-00009D2B0000}"/>
    <cellStyle name="1_KH 2007 (theo doi)_DK bo tri lai (chinh thuc)_Hoan chinh KH 2012 Von ho tro co MT (chi tiet) 2" xfId="15597" xr:uid="{00000000-0005-0000-0000-00009E2B0000}"/>
    <cellStyle name="1_KH 2007 (theo doi)_DK bo tri lai (chinh thuc)_Hoan chinh KH 2012 Von ho tro co MT (chi tiet) 2 2" xfId="15598" xr:uid="{00000000-0005-0000-0000-00009F2B0000}"/>
    <cellStyle name="1_KH 2007 (theo doi)_DK bo tri lai (chinh thuc)_Hoan chinh KH 2012 Von ho tro co MT (chi tiet) 2 3" xfId="15599" xr:uid="{00000000-0005-0000-0000-0000A02B0000}"/>
    <cellStyle name="1_KH 2007 (theo doi)_DK bo tri lai (chinh thuc)_Hoan chinh KH 2012 Von ho tro co MT (chi tiet) 2 4" xfId="15600" xr:uid="{00000000-0005-0000-0000-0000A12B0000}"/>
    <cellStyle name="1_KH 2007 (theo doi)_DK bo tri lai (chinh thuc)_Hoan chinh KH 2012 Von ho tro co MT (chi tiet) 3" xfId="15601" xr:uid="{00000000-0005-0000-0000-0000A22B0000}"/>
    <cellStyle name="1_KH 2007 (theo doi)_DK bo tri lai (chinh thuc)_Hoan chinh KH 2012 Von ho tro co MT (chi tiet) 3 2" xfId="15602" xr:uid="{00000000-0005-0000-0000-0000A32B0000}"/>
    <cellStyle name="1_KH 2007 (theo doi)_DK bo tri lai (chinh thuc)_Hoan chinh KH 2012 Von ho tro co MT (chi tiet) 3 3" xfId="15603" xr:uid="{00000000-0005-0000-0000-0000A42B0000}"/>
    <cellStyle name="1_KH 2007 (theo doi)_DK bo tri lai (chinh thuc)_Hoan chinh KH 2012 Von ho tro co MT (chi tiet) 3 4" xfId="15604" xr:uid="{00000000-0005-0000-0000-0000A52B0000}"/>
    <cellStyle name="1_KH 2007 (theo doi)_DK bo tri lai (chinh thuc)_Hoan chinh KH 2012 Von ho tro co MT (chi tiet) 4" xfId="15605" xr:uid="{00000000-0005-0000-0000-0000A62B0000}"/>
    <cellStyle name="1_KH 2007 (theo doi)_DK bo tri lai (chinh thuc)_Hoan chinh KH 2012 Von ho tro co MT (chi tiet) 5" xfId="15606" xr:uid="{00000000-0005-0000-0000-0000A72B0000}"/>
    <cellStyle name="1_KH 2007 (theo doi)_DK bo tri lai (chinh thuc)_Hoan chinh KH 2012 Von ho tro co MT (chi tiet) 6" xfId="15607" xr:uid="{00000000-0005-0000-0000-0000A82B0000}"/>
    <cellStyle name="1_KH 2007 (theo doi)_DK bo tri lai (chinh thuc)_Hoan chinh KH 2012 Von ho tro co MT 10" xfId="15608" xr:uid="{00000000-0005-0000-0000-0000A92B0000}"/>
    <cellStyle name="1_KH 2007 (theo doi)_DK bo tri lai (chinh thuc)_Hoan chinh KH 2012 Von ho tro co MT 10 2" xfId="15609" xr:uid="{00000000-0005-0000-0000-0000AA2B0000}"/>
    <cellStyle name="1_KH 2007 (theo doi)_DK bo tri lai (chinh thuc)_Hoan chinh KH 2012 Von ho tro co MT 10 3" xfId="15610" xr:uid="{00000000-0005-0000-0000-0000AB2B0000}"/>
    <cellStyle name="1_KH 2007 (theo doi)_DK bo tri lai (chinh thuc)_Hoan chinh KH 2012 Von ho tro co MT 10 4" xfId="15611" xr:uid="{00000000-0005-0000-0000-0000AC2B0000}"/>
    <cellStyle name="1_KH 2007 (theo doi)_DK bo tri lai (chinh thuc)_Hoan chinh KH 2012 Von ho tro co MT 11" xfId="15612" xr:uid="{00000000-0005-0000-0000-0000AD2B0000}"/>
    <cellStyle name="1_KH 2007 (theo doi)_DK bo tri lai (chinh thuc)_Hoan chinh KH 2012 Von ho tro co MT 11 2" xfId="15613" xr:uid="{00000000-0005-0000-0000-0000AE2B0000}"/>
    <cellStyle name="1_KH 2007 (theo doi)_DK bo tri lai (chinh thuc)_Hoan chinh KH 2012 Von ho tro co MT 11 3" xfId="15614" xr:uid="{00000000-0005-0000-0000-0000AF2B0000}"/>
    <cellStyle name="1_KH 2007 (theo doi)_DK bo tri lai (chinh thuc)_Hoan chinh KH 2012 Von ho tro co MT 11 4" xfId="15615" xr:uid="{00000000-0005-0000-0000-0000B02B0000}"/>
    <cellStyle name="1_KH 2007 (theo doi)_DK bo tri lai (chinh thuc)_Hoan chinh KH 2012 Von ho tro co MT 12" xfId="15616" xr:uid="{00000000-0005-0000-0000-0000B12B0000}"/>
    <cellStyle name="1_KH 2007 (theo doi)_DK bo tri lai (chinh thuc)_Hoan chinh KH 2012 Von ho tro co MT 12 2" xfId="15617" xr:uid="{00000000-0005-0000-0000-0000B22B0000}"/>
    <cellStyle name="1_KH 2007 (theo doi)_DK bo tri lai (chinh thuc)_Hoan chinh KH 2012 Von ho tro co MT 12 3" xfId="15618" xr:uid="{00000000-0005-0000-0000-0000B32B0000}"/>
    <cellStyle name="1_KH 2007 (theo doi)_DK bo tri lai (chinh thuc)_Hoan chinh KH 2012 Von ho tro co MT 12 4" xfId="15619" xr:uid="{00000000-0005-0000-0000-0000B42B0000}"/>
    <cellStyle name="1_KH 2007 (theo doi)_DK bo tri lai (chinh thuc)_Hoan chinh KH 2012 Von ho tro co MT 13" xfId="15620" xr:uid="{00000000-0005-0000-0000-0000B52B0000}"/>
    <cellStyle name="1_KH 2007 (theo doi)_DK bo tri lai (chinh thuc)_Hoan chinh KH 2012 Von ho tro co MT 13 2" xfId="15621" xr:uid="{00000000-0005-0000-0000-0000B62B0000}"/>
    <cellStyle name="1_KH 2007 (theo doi)_DK bo tri lai (chinh thuc)_Hoan chinh KH 2012 Von ho tro co MT 13 3" xfId="15622" xr:uid="{00000000-0005-0000-0000-0000B72B0000}"/>
    <cellStyle name="1_KH 2007 (theo doi)_DK bo tri lai (chinh thuc)_Hoan chinh KH 2012 Von ho tro co MT 13 4" xfId="15623" xr:uid="{00000000-0005-0000-0000-0000B82B0000}"/>
    <cellStyle name="1_KH 2007 (theo doi)_DK bo tri lai (chinh thuc)_Hoan chinh KH 2012 Von ho tro co MT 14" xfId="15624" xr:uid="{00000000-0005-0000-0000-0000B92B0000}"/>
    <cellStyle name="1_KH 2007 (theo doi)_DK bo tri lai (chinh thuc)_Hoan chinh KH 2012 Von ho tro co MT 14 2" xfId="15625" xr:uid="{00000000-0005-0000-0000-0000BA2B0000}"/>
    <cellStyle name="1_KH 2007 (theo doi)_DK bo tri lai (chinh thuc)_Hoan chinh KH 2012 Von ho tro co MT 14 3" xfId="15626" xr:uid="{00000000-0005-0000-0000-0000BB2B0000}"/>
    <cellStyle name="1_KH 2007 (theo doi)_DK bo tri lai (chinh thuc)_Hoan chinh KH 2012 Von ho tro co MT 14 4" xfId="15627" xr:uid="{00000000-0005-0000-0000-0000BC2B0000}"/>
    <cellStyle name="1_KH 2007 (theo doi)_DK bo tri lai (chinh thuc)_Hoan chinh KH 2012 Von ho tro co MT 15" xfId="15628" xr:uid="{00000000-0005-0000-0000-0000BD2B0000}"/>
    <cellStyle name="1_KH 2007 (theo doi)_DK bo tri lai (chinh thuc)_Hoan chinh KH 2012 Von ho tro co MT 15 2" xfId="15629" xr:uid="{00000000-0005-0000-0000-0000BE2B0000}"/>
    <cellStyle name="1_KH 2007 (theo doi)_DK bo tri lai (chinh thuc)_Hoan chinh KH 2012 Von ho tro co MT 15 3" xfId="15630" xr:uid="{00000000-0005-0000-0000-0000BF2B0000}"/>
    <cellStyle name="1_KH 2007 (theo doi)_DK bo tri lai (chinh thuc)_Hoan chinh KH 2012 Von ho tro co MT 15 4" xfId="15631" xr:uid="{00000000-0005-0000-0000-0000C02B0000}"/>
    <cellStyle name="1_KH 2007 (theo doi)_DK bo tri lai (chinh thuc)_Hoan chinh KH 2012 Von ho tro co MT 16" xfId="15632" xr:uid="{00000000-0005-0000-0000-0000C12B0000}"/>
    <cellStyle name="1_KH 2007 (theo doi)_DK bo tri lai (chinh thuc)_Hoan chinh KH 2012 Von ho tro co MT 16 2" xfId="15633" xr:uid="{00000000-0005-0000-0000-0000C22B0000}"/>
    <cellStyle name="1_KH 2007 (theo doi)_DK bo tri lai (chinh thuc)_Hoan chinh KH 2012 Von ho tro co MT 16 3" xfId="15634" xr:uid="{00000000-0005-0000-0000-0000C32B0000}"/>
    <cellStyle name="1_KH 2007 (theo doi)_DK bo tri lai (chinh thuc)_Hoan chinh KH 2012 Von ho tro co MT 16 4" xfId="15635" xr:uid="{00000000-0005-0000-0000-0000C42B0000}"/>
    <cellStyle name="1_KH 2007 (theo doi)_DK bo tri lai (chinh thuc)_Hoan chinh KH 2012 Von ho tro co MT 17" xfId="15636" xr:uid="{00000000-0005-0000-0000-0000C52B0000}"/>
    <cellStyle name="1_KH 2007 (theo doi)_DK bo tri lai (chinh thuc)_Hoan chinh KH 2012 Von ho tro co MT 17 2" xfId="15637" xr:uid="{00000000-0005-0000-0000-0000C62B0000}"/>
    <cellStyle name="1_KH 2007 (theo doi)_DK bo tri lai (chinh thuc)_Hoan chinh KH 2012 Von ho tro co MT 17 3" xfId="15638" xr:uid="{00000000-0005-0000-0000-0000C72B0000}"/>
    <cellStyle name="1_KH 2007 (theo doi)_DK bo tri lai (chinh thuc)_Hoan chinh KH 2012 Von ho tro co MT 17 4" xfId="15639" xr:uid="{00000000-0005-0000-0000-0000C82B0000}"/>
    <cellStyle name="1_KH 2007 (theo doi)_DK bo tri lai (chinh thuc)_Hoan chinh KH 2012 Von ho tro co MT 18" xfId="15640" xr:uid="{00000000-0005-0000-0000-0000C92B0000}"/>
    <cellStyle name="1_KH 2007 (theo doi)_DK bo tri lai (chinh thuc)_Hoan chinh KH 2012 Von ho tro co MT 19" xfId="15641" xr:uid="{00000000-0005-0000-0000-0000CA2B0000}"/>
    <cellStyle name="1_KH 2007 (theo doi)_DK bo tri lai (chinh thuc)_Hoan chinh KH 2012 Von ho tro co MT 2" xfId="15642" xr:uid="{00000000-0005-0000-0000-0000CB2B0000}"/>
    <cellStyle name="1_KH 2007 (theo doi)_DK bo tri lai (chinh thuc)_Hoan chinh KH 2012 Von ho tro co MT 2 2" xfId="15643" xr:uid="{00000000-0005-0000-0000-0000CC2B0000}"/>
    <cellStyle name="1_KH 2007 (theo doi)_DK bo tri lai (chinh thuc)_Hoan chinh KH 2012 Von ho tro co MT 2 3" xfId="15644" xr:uid="{00000000-0005-0000-0000-0000CD2B0000}"/>
    <cellStyle name="1_KH 2007 (theo doi)_DK bo tri lai (chinh thuc)_Hoan chinh KH 2012 Von ho tro co MT 2 4" xfId="15645" xr:uid="{00000000-0005-0000-0000-0000CE2B0000}"/>
    <cellStyle name="1_KH 2007 (theo doi)_DK bo tri lai (chinh thuc)_Hoan chinh KH 2012 Von ho tro co MT 20" xfId="15646" xr:uid="{00000000-0005-0000-0000-0000CF2B0000}"/>
    <cellStyle name="1_KH 2007 (theo doi)_DK bo tri lai (chinh thuc)_Hoan chinh KH 2012 Von ho tro co MT 3" xfId="15647" xr:uid="{00000000-0005-0000-0000-0000D02B0000}"/>
    <cellStyle name="1_KH 2007 (theo doi)_DK bo tri lai (chinh thuc)_Hoan chinh KH 2012 Von ho tro co MT 3 2" xfId="15648" xr:uid="{00000000-0005-0000-0000-0000D12B0000}"/>
    <cellStyle name="1_KH 2007 (theo doi)_DK bo tri lai (chinh thuc)_Hoan chinh KH 2012 Von ho tro co MT 3 3" xfId="15649" xr:uid="{00000000-0005-0000-0000-0000D22B0000}"/>
    <cellStyle name="1_KH 2007 (theo doi)_DK bo tri lai (chinh thuc)_Hoan chinh KH 2012 Von ho tro co MT 3 4" xfId="15650" xr:uid="{00000000-0005-0000-0000-0000D32B0000}"/>
    <cellStyle name="1_KH 2007 (theo doi)_DK bo tri lai (chinh thuc)_Hoan chinh KH 2012 Von ho tro co MT 4" xfId="15651" xr:uid="{00000000-0005-0000-0000-0000D42B0000}"/>
    <cellStyle name="1_KH 2007 (theo doi)_DK bo tri lai (chinh thuc)_Hoan chinh KH 2012 Von ho tro co MT 4 2" xfId="15652" xr:uid="{00000000-0005-0000-0000-0000D52B0000}"/>
    <cellStyle name="1_KH 2007 (theo doi)_DK bo tri lai (chinh thuc)_Hoan chinh KH 2012 Von ho tro co MT 4 3" xfId="15653" xr:uid="{00000000-0005-0000-0000-0000D62B0000}"/>
    <cellStyle name="1_KH 2007 (theo doi)_DK bo tri lai (chinh thuc)_Hoan chinh KH 2012 Von ho tro co MT 4 4" xfId="15654" xr:uid="{00000000-0005-0000-0000-0000D72B0000}"/>
    <cellStyle name="1_KH 2007 (theo doi)_DK bo tri lai (chinh thuc)_Hoan chinh KH 2012 Von ho tro co MT 5" xfId="15655" xr:uid="{00000000-0005-0000-0000-0000D82B0000}"/>
    <cellStyle name="1_KH 2007 (theo doi)_DK bo tri lai (chinh thuc)_Hoan chinh KH 2012 Von ho tro co MT 5 2" xfId="15656" xr:uid="{00000000-0005-0000-0000-0000D92B0000}"/>
    <cellStyle name="1_KH 2007 (theo doi)_DK bo tri lai (chinh thuc)_Hoan chinh KH 2012 Von ho tro co MT 5 3" xfId="15657" xr:uid="{00000000-0005-0000-0000-0000DA2B0000}"/>
    <cellStyle name="1_KH 2007 (theo doi)_DK bo tri lai (chinh thuc)_Hoan chinh KH 2012 Von ho tro co MT 5 4" xfId="15658" xr:uid="{00000000-0005-0000-0000-0000DB2B0000}"/>
    <cellStyle name="1_KH 2007 (theo doi)_DK bo tri lai (chinh thuc)_Hoan chinh KH 2012 Von ho tro co MT 6" xfId="15659" xr:uid="{00000000-0005-0000-0000-0000DC2B0000}"/>
    <cellStyle name="1_KH 2007 (theo doi)_DK bo tri lai (chinh thuc)_Hoan chinh KH 2012 Von ho tro co MT 6 2" xfId="15660" xr:uid="{00000000-0005-0000-0000-0000DD2B0000}"/>
    <cellStyle name="1_KH 2007 (theo doi)_DK bo tri lai (chinh thuc)_Hoan chinh KH 2012 Von ho tro co MT 6 3" xfId="15661" xr:uid="{00000000-0005-0000-0000-0000DE2B0000}"/>
    <cellStyle name="1_KH 2007 (theo doi)_DK bo tri lai (chinh thuc)_Hoan chinh KH 2012 Von ho tro co MT 6 4" xfId="15662" xr:uid="{00000000-0005-0000-0000-0000DF2B0000}"/>
    <cellStyle name="1_KH 2007 (theo doi)_DK bo tri lai (chinh thuc)_Hoan chinh KH 2012 Von ho tro co MT 7" xfId="15663" xr:uid="{00000000-0005-0000-0000-0000E02B0000}"/>
    <cellStyle name="1_KH 2007 (theo doi)_DK bo tri lai (chinh thuc)_Hoan chinh KH 2012 Von ho tro co MT 7 2" xfId="15664" xr:uid="{00000000-0005-0000-0000-0000E12B0000}"/>
    <cellStyle name="1_KH 2007 (theo doi)_DK bo tri lai (chinh thuc)_Hoan chinh KH 2012 Von ho tro co MT 7 3" xfId="15665" xr:uid="{00000000-0005-0000-0000-0000E22B0000}"/>
    <cellStyle name="1_KH 2007 (theo doi)_DK bo tri lai (chinh thuc)_Hoan chinh KH 2012 Von ho tro co MT 7 4" xfId="15666" xr:uid="{00000000-0005-0000-0000-0000E32B0000}"/>
    <cellStyle name="1_KH 2007 (theo doi)_DK bo tri lai (chinh thuc)_Hoan chinh KH 2012 Von ho tro co MT 8" xfId="15667" xr:uid="{00000000-0005-0000-0000-0000E42B0000}"/>
    <cellStyle name="1_KH 2007 (theo doi)_DK bo tri lai (chinh thuc)_Hoan chinh KH 2012 Von ho tro co MT 8 2" xfId="15668" xr:uid="{00000000-0005-0000-0000-0000E52B0000}"/>
    <cellStyle name="1_KH 2007 (theo doi)_DK bo tri lai (chinh thuc)_Hoan chinh KH 2012 Von ho tro co MT 8 3" xfId="15669" xr:uid="{00000000-0005-0000-0000-0000E62B0000}"/>
    <cellStyle name="1_KH 2007 (theo doi)_DK bo tri lai (chinh thuc)_Hoan chinh KH 2012 Von ho tro co MT 8 4" xfId="15670" xr:uid="{00000000-0005-0000-0000-0000E72B0000}"/>
    <cellStyle name="1_KH 2007 (theo doi)_DK bo tri lai (chinh thuc)_Hoan chinh KH 2012 Von ho tro co MT 9" xfId="15671" xr:uid="{00000000-0005-0000-0000-0000E82B0000}"/>
    <cellStyle name="1_KH 2007 (theo doi)_DK bo tri lai (chinh thuc)_Hoan chinh KH 2012 Von ho tro co MT 9 2" xfId="15672" xr:uid="{00000000-0005-0000-0000-0000E92B0000}"/>
    <cellStyle name="1_KH 2007 (theo doi)_DK bo tri lai (chinh thuc)_Hoan chinh KH 2012 Von ho tro co MT 9 3" xfId="15673" xr:uid="{00000000-0005-0000-0000-0000EA2B0000}"/>
    <cellStyle name="1_KH 2007 (theo doi)_DK bo tri lai (chinh thuc)_Hoan chinh KH 2012 Von ho tro co MT 9 4" xfId="15674" xr:uid="{00000000-0005-0000-0000-0000EB2B0000}"/>
    <cellStyle name="1_KH 2007 (theo doi)_DK bo tri lai (chinh thuc)_Hoan chinh KH 2012 Von ho tro co MT_Bao cao giai ngan quy I" xfId="15675" xr:uid="{00000000-0005-0000-0000-0000EC2B0000}"/>
    <cellStyle name="1_KH 2007 (theo doi)_DK bo tri lai (chinh thuc)_Hoan chinh KH 2012 Von ho tro co MT_Bao cao giai ngan quy I 2" xfId="15676" xr:uid="{00000000-0005-0000-0000-0000ED2B0000}"/>
    <cellStyle name="1_KH 2007 (theo doi)_DK bo tri lai (chinh thuc)_Hoan chinh KH 2012 Von ho tro co MT_Bao cao giai ngan quy I 2 2" xfId="15677" xr:uid="{00000000-0005-0000-0000-0000EE2B0000}"/>
    <cellStyle name="1_KH 2007 (theo doi)_DK bo tri lai (chinh thuc)_Hoan chinh KH 2012 Von ho tro co MT_Bao cao giai ngan quy I 2 3" xfId="15678" xr:uid="{00000000-0005-0000-0000-0000EF2B0000}"/>
    <cellStyle name="1_KH 2007 (theo doi)_DK bo tri lai (chinh thuc)_Hoan chinh KH 2012 Von ho tro co MT_Bao cao giai ngan quy I 2 4" xfId="15679" xr:uid="{00000000-0005-0000-0000-0000F02B0000}"/>
    <cellStyle name="1_KH 2007 (theo doi)_DK bo tri lai (chinh thuc)_Hoan chinh KH 2012 Von ho tro co MT_Bao cao giai ngan quy I 3" xfId="15680" xr:uid="{00000000-0005-0000-0000-0000F12B0000}"/>
    <cellStyle name="1_KH 2007 (theo doi)_DK bo tri lai (chinh thuc)_Hoan chinh KH 2012 Von ho tro co MT_Bao cao giai ngan quy I 3 2" xfId="15681" xr:uid="{00000000-0005-0000-0000-0000F22B0000}"/>
    <cellStyle name="1_KH 2007 (theo doi)_DK bo tri lai (chinh thuc)_Hoan chinh KH 2012 Von ho tro co MT_Bao cao giai ngan quy I 3 3" xfId="15682" xr:uid="{00000000-0005-0000-0000-0000F32B0000}"/>
    <cellStyle name="1_KH 2007 (theo doi)_DK bo tri lai (chinh thuc)_Hoan chinh KH 2012 Von ho tro co MT_Bao cao giai ngan quy I 3 4" xfId="15683" xr:uid="{00000000-0005-0000-0000-0000F42B0000}"/>
    <cellStyle name="1_KH 2007 (theo doi)_DK bo tri lai (chinh thuc)_Hoan chinh KH 2012 Von ho tro co MT_Bao cao giai ngan quy I 4" xfId="15684" xr:uid="{00000000-0005-0000-0000-0000F52B0000}"/>
    <cellStyle name="1_KH 2007 (theo doi)_DK bo tri lai (chinh thuc)_Hoan chinh KH 2012 Von ho tro co MT_Bao cao giai ngan quy I 5" xfId="15685" xr:uid="{00000000-0005-0000-0000-0000F62B0000}"/>
    <cellStyle name="1_KH 2007 (theo doi)_DK bo tri lai (chinh thuc)_Hoan chinh KH 2012 Von ho tro co MT_Bao cao giai ngan quy I 6" xfId="15686" xr:uid="{00000000-0005-0000-0000-0000F72B0000}"/>
    <cellStyle name="1_KH 2007 (theo doi)_DK bo tri lai (chinh thuc)_Hoan chinh KH 2012 Von ho tro co MT_BC von DTPT 6 thang 2012" xfId="15687" xr:uid="{00000000-0005-0000-0000-0000F82B0000}"/>
    <cellStyle name="1_KH 2007 (theo doi)_DK bo tri lai (chinh thuc)_Hoan chinh KH 2012 Von ho tro co MT_BC von DTPT 6 thang 2012 2" xfId="15688" xr:uid="{00000000-0005-0000-0000-0000F92B0000}"/>
    <cellStyle name="1_KH 2007 (theo doi)_DK bo tri lai (chinh thuc)_Hoan chinh KH 2012 Von ho tro co MT_BC von DTPT 6 thang 2012 2 2" xfId="15689" xr:uid="{00000000-0005-0000-0000-0000FA2B0000}"/>
    <cellStyle name="1_KH 2007 (theo doi)_DK bo tri lai (chinh thuc)_Hoan chinh KH 2012 Von ho tro co MT_BC von DTPT 6 thang 2012 2 3" xfId="15690" xr:uid="{00000000-0005-0000-0000-0000FB2B0000}"/>
    <cellStyle name="1_KH 2007 (theo doi)_DK bo tri lai (chinh thuc)_Hoan chinh KH 2012 Von ho tro co MT_BC von DTPT 6 thang 2012 2 4" xfId="15691" xr:uid="{00000000-0005-0000-0000-0000FC2B0000}"/>
    <cellStyle name="1_KH 2007 (theo doi)_DK bo tri lai (chinh thuc)_Hoan chinh KH 2012 Von ho tro co MT_BC von DTPT 6 thang 2012 3" xfId="15692" xr:uid="{00000000-0005-0000-0000-0000FD2B0000}"/>
    <cellStyle name="1_KH 2007 (theo doi)_DK bo tri lai (chinh thuc)_Hoan chinh KH 2012 Von ho tro co MT_BC von DTPT 6 thang 2012 3 2" xfId="15693" xr:uid="{00000000-0005-0000-0000-0000FE2B0000}"/>
    <cellStyle name="1_KH 2007 (theo doi)_DK bo tri lai (chinh thuc)_Hoan chinh KH 2012 Von ho tro co MT_BC von DTPT 6 thang 2012 3 3" xfId="15694" xr:uid="{00000000-0005-0000-0000-0000FF2B0000}"/>
    <cellStyle name="1_KH 2007 (theo doi)_DK bo tri lai (chinh thuc)_Hoan chinh KH 2012 Von ho tro co MT_BC von DTPT 6 thang 2012 3 4" xfId="15695" xr:uid="{00000000-0005-0000-0000-0000002C0000}"/>
    <cellStyle name="1_KH 2007 (theo doi)_DK bo tri lai (chinh thuc)_Hoan chinh KH 2012 Von ho tro co MT_BC von DTPT 6 thang 2012 4" xfId="15696" xr:uid="{00000000-0005-0000-0000-0000012C0000}"/>
    <cellStyle name="1_KH 2007 (theo doi)_DK bo tri lai (chinh thuc)_Hoan chinh KH 2012 Von ho tro co MT_BC von DTPT 6 thang 2012 5" xfId="15697" xr:uid="{00000000-0005-0000-0000-0000022C0000}"/>
    <cellStyle name="1_KH 2007 (theo doi)_DK bo tri lai (chinh thuc)_Hoan chinh KH 2012 Von ho tro co MT_BC von DTPT 6 thang 2012 6" xfId="15698" xr:uid="{00000000-0005-0000-0000-0000032C0000}"/>
    <cellStyle name="1_KH 2007 (theo doi)_DK bo tri lai (chinh thuc)_Hoan chinh KH 2012 Von ho tro co MT_Bieu du thao QD von ho tro co MT" xfId="15699" xr:uid="{00000000-0005-0000-0000-0000042C0000}"/>
    <cellStyle name="1_KH 2007 (theo doi)_DK bo tri lai (chinh thuc)_Hoan chinh KH 2012 Von ho tro co MT_Bieu du thao QD von ho tro co MT 2" xfId="15700" xr:uid="{00000000-0005-0000-0000-0000052C0000}"/>
    <cellStyle name="1_KH 2007 (theo doi)_DK bo tri lai (chinh thuc)_Hoan chinh KH 2012 Von ho tro co MT_Bieu du thao QD von ho tro co MT 2 2" xfId="15701" xr:uid="{00000000-0005-0000-0000-0000062C0000}"/>
    <cellStyle name="1_KH 2007 (theo doi)_DK bo tri lai (chinh thuc)_Hoan chinh KH 2012 Von ho tro co MT_Bieu du thao QD von ho tro co MT 2 3" xfId="15702" xr:uid="{00000000-0005-0000-0000-0000072C0000}"/>
    <cellStyle name="1_KH 2007 (theo doi)_DK bo tri lai (chinh thuc)_Hoan chinh KH 2012 Von ho tro co MT_Bieu du thao QD von ho tro co MT 2 4" xfId="15703" xr:uid="{00000000-0005-0000-0000-0000082C0000}"/>
    <cellStyle name="1_KH 2007 (theo doi)_DK bo tri lai (chinh thuc)_Hoan chinh KH 2012 Von ho tro co MT_Bieu du thao QD von ho tro co MT 3" xfId="15704" xr:uid="{00000000-0005-0000-0000-0000092C0000}"/>
    <cellStyle name="1_KH 2007 (theo doi)_DK bo tri lai (chinh thuc)_Hoan chinh KH 2012 Von ho tro co MT_Bieu du thao QD von ho tro co MT 3 2" xfId="15705" xr:uid="{00000000-0005-0000-0000-00000A2C0000}"/>
    <cellStyle name="1_KH 2007 (theo doi)_DK bo tri lai (chinh thuc)_Hoan chinh KH 2012 Von ho tro co MT_Bieu du thao QD von ho tro co MT 3 3" xfId="15706" xr:uid="{00000000-0005-0000-0000-00000B2C0000}"/>
    <cellStyle name="1_KH 2007 (theo doi)_DK bo tri lai (chinh thuc)_Hoan chinh KH 2012 Von ho tro co MT_Bieu du thao QD von ho tro co MT 3 4" xfId="15707" xr:uid="{00000000-0005-0000-0000-00000C2C0000}"/>
    <cellStyle name="1_KH 2007 (theo doi)_DK bo tri lai (chinh thuc)_Hoan chinh KH 2012 Von ho tro co MT_Bieu du thao QD von ho tro co MT 4" xfId="15708" xr:uid="{00000000-0005-0000-0000-00000D2C0000}"/>
    <cellStyle name="1_KH 2007 (theo doi)_DK bo tri lai (chinh thuc)_Hoan chinh KH 2012 Von ho tro co MT_Bieu du thao QD von ho tro co MT 5" xfId="15709" xr:uid="{00000000-0005-0000-0000-00000E2C0000}"/>
    <cellStyle name="1_KH 2007 (theo doi)_DK bo tri lai (chinh thuc)_Hoan chinh KH 2012 Von ho tro co MT_Bieu du thao QD von ho tro co MT 6" xfId="15710" xr:uid="{00000000-0005-0000-0000-00000F2C0000}"/>
    <cellStyle name="1_KH 2007 (theo doi)_DK bo tri lai (chinh thuc)_Hoan chinh KH 2012 Von ho tro co MT_Ke hoach 2012 theo doi (giai ngan 30.6.12)" xfId="15711" xr:uid="{00000000-0005-0000-0000-0000102C0000}"/>
    <cellStyle name="1_KH 2007 (theo doi)_DK bo tri lai (chinh thuc)_Hoan chinh KH 2012 Von ho tro co MT_Ke hoach 2012 theo doi (giai ngan 30.6.12) 2" xfId="15712" xr:uid="{00000000-0005-0000-0000-0000112C0000}"/>
    <cellStyle name="1_KH 2007 (theo doi)_DK bo tri lai (chinh thuc)_Hoan chinh KH 2012 Von ho tro co MT_Ke hoach 2012 theo doi (giai ngan 30.6.12) 2 2" xfId="15713" xr:uid="{00000000-0005-0000-0000-0000122C0000}"/>
    <cellStyle name="1_KH 2007 (theo doi)_DK bo tri lai (chinh thuc)_Hoan chinh KH 2012 Von ho tro co MT_Ke hoach 2012 theo doi (giai ngan 30.6.12) 2 3" xfId="15714" xr:uid="{00000000-0005-0000-0000-0000132C0000}"/>
    <cellStyle name="1_KH 2007 (theo doi)_DK bo tri lai (chinh thuc)_Hoan chinh KH 2012 Von ho tro co MT_Ke hoach 2012 theo doi (giai ngan 30.6.12) 2 4" xfId="15715" xr:uid="{00000000-0005-0000-0000-0000142C0000}"/>
    <cellStyle name="1_KH 2007 (theo doi)_DK bo tri lai (chinh thuc)_Hoan chinh KH 2012 Von ho tro co MT_Ke hoach 2012 theo doi (giai ngan 30.6.12) 3" xfId="15716" xr:uid="{00000000-0005-0000-0000-0000152C0000}"/>
    <cellStyle name="1_KH 2007 (theo doi)_DK bo tri lai (chinh thuc)_Hoan chinh KH 2012 Von ho tro co MT_Ke hoach 2012 theo doi (giai ngan 30.6.12) 3 2" xfId="15717" xr:uid="{00000000-0005-0000-0000-0000162C0000}"/>
    <cellStyle name="1_KH 2007 (theo doi)_DK bo tri lai (chinh thuc)_Hoan chinh KH 2012 Von ho tro co MT_Ke hoach 2012 theo doi (giai ngan 30.6.12) 3 3" xfId="15718" xr:uid="{00000000-0005-0000-0000-0000172C0000}"/>
    <cellStyle name="1_KH 2007 (theo doi)_DK bo tri lai (chinh thuc)_Hoan chinh KH 2012 Von ho tro co MT_Ke hoach 2012 theo doi (giai ngan 30.6.12) 3 4" xfId="15719" xr:uid="{00000000-0005-0000-0000-0000182C0000}"/>
    <cellStyle name="1_KH 2007 (theo doi)_DK bo tri lai (chinh thuc)_Hoan chinh KH 2012 Von ho tro co MT_Ke hoach 2012 theo doi (giai ngan 30.6.12) 4" xfId="15720" xr:uid="{00000000-0005-0000-0000-0000192C0000}"/>
    <cellStyle name="1_KH 2007 (theo doi)_DK bo tri lai (chinh thuc)_Hoan chinh KH 2012 Von ho tro co MT_Ke hoach 2012 theo doi (giai ngan 30.6.12) 5" xfId="15721" xr:uid="{00000000-0005-0000-0000-00001A2C0000}"/>
    <cellStyle name="1_KH 2007 (theo doi)_DK bo tri lai (chinh thuc)_Hoan chinh KH 2012 Von ho tro co MT_Ke hoach 2012 theo doi (giai ngan 30.6.12) 6" xfId="15722" xr:uid="{00000000-0005-0000-0000-00001B2C0000}"/>
    <cellStyle name="1_KH 2007 (theo doi)_DK bo tri lai (chinh thuc)_Ke hoach 2012 (theo doi)" xfId="15723" xr:uid="{00000000-0005-0000-0000-00001C2C0000}"/>
    <cellStyle name="1_KH 2007 (theo doi)_DK bo tri lai (chinh thuc)_Ke hoach 2012 (theo doi) 2" xfId="15724" xr:uid="{00000000-0005-0000-0000-00001D2C0000}"/>
    <cellStyle name="1_KH 2007 (theo doi)_DK bo tri lai (chinh thuc)_Ke hoach 2012 (theo doi) 2 2" xfId="15725" xr:uid="{00000000-0005-0000-0000-00001E2C0000}"/>
    <cellStyle name="1_KH 2007 (theo doi)_DK bo tri lai (chinh thuc)_Ke hoach 2012 (theo doi) 2 3" xfId="15726" xr:uid="{00000000-0005-0000-0000-00001F2C0000}"/>
    <cellStyle name="1_KH 2007 (theo doi)_DK bo tri lai (chinh thuc)_Ke hoach 2012 (theo doi) 2 4" xfId="15727" xr:uid="{00000000-0005-0000-0000-0000202C0000}"/>
    <cellStyle name="1_KH 2007 (theo doi)_DK bo tri lai (chinh thuc)_Ke hoach 2012 (theo doi) 3" xfId="15728" xr:uid="{00000000-0005-0000-0000-0000212C0000}"/>
    <cellStyle name="1_KH 2007 (theo doi)_DK bo tri lai (chinh thuc)_Ke hoach 2012 (theo doi) 3 2" xfId="15729" xr:uid="{00000000-0005-0000-0000-0000222C0000}"/>
    <cellStyle name="1_KH 2007 (theo doi)_DK bo tri lai (chinh thuc)_Ke hoach 2012 (theo doi) 3 3" xfId="15730" xr:uid="{00000000-0005-0000-0000-0000232C0000}"/>
    <cellStyle name="1_KH 2007 (theo doi)_DK bo tri lai (chinh thuc)_Ke hoach 2012 (theo doi) 3 4" xfId="15731" xr:uid="{00000000-0005-0000-0000-0000242C0000}"/>
    <cellStyle name="1_KH 2007 (theo doi)_DK bo tri lai (chinh thuc)_Ke hoach 2012 (theo doi) 4" xfId="15732" xr:uid="{00000000-0005-0000-0000-0000252C0000}"/>
    <cellStyle name="1_KH 2007 (theo doi)_DK bo tri lai (chinh thuc)_Ke hoach 2012 (theo doi) 5" xfId="15733" xr:uid="{00000000-0005-0000-0000-0000262C0000}"/>
    <cellStyle name="1_KH 2007 (theo doi)_DK bo tri lai (chinh thuc)_Ke hoach 2012 (theo doi) 6" xfId="15734" xr:uid="{00000000-0005-0000-0000-0000272C0000}"/>
    <cellStyle name="1_KH 2007 (theo doi)_DK bo tri lai (chinh thuc)_Ke hoach 2012 theo doi (giai ngan 30.6.12)" xfId="15735" xr:uid="{00000000-0005-0000-0000-0000282C0000}"/>
    <cellStyle name="1_KH 2007 (theo doi)_DK bo tri lai (chinh thuc)_Ke hoach 2012 theo doi (giai ngan 30.6.12) 2" xfId="15736" xr:uid="{00000000-0005-0000-0000-0000292C0000}"/>
    <cellStyle name="1_KH 2007 (theo doi)_DK bo tri lai (chinh thuc)_Ke hoach 2012 theo doi (giai ngan 30.6.12) 2 2" xfId="15737" xr:uid="{00000000-0005-0000-0000-00002A2C0000}"/>
    <cellStyle name="1_KH 2007 (theo doi)_DK bo tri lai (chinh thuc)_Ke hoach 2012 theo doi (giai ngan 30.6.12) 2 3" xfId="15738" xr:uid="{00000000-0005-0000-0000-00002B2C0000}"/>
    <cellStyle name="1_KH 2007 (theo doi)_DK bo tri lai (chinh thuc)_Ke hoach 2012 theo doi (giai ngan 30.6.12) 2 4" xfId="15739" xr:uid="{00000000-0005-0000-0000-00002C2C0000}"/>
    <cellStyle name="1_KH 2007 (theo doi)_DK bo tri lai (chinh thuc)_Ke hoach 2012 theo doi (giai ngan 30.6.12) 3" xfId="15740" xr:uid="{00000000-0005-0000-0000-00002D2C0000}"/>
    <cellStyle name="1_KH 2007 (theo doi)_DK bo tri lai (chinh thuc)_Ke hoach 2012 theo doi (giai ngan 30.6.12) 3 2" xfId="15741" xr:uid="{00000000-0005-0000-0000-00002E2C0000}"/>
    <cellStyle name="1_KH 2007 (theo doi)_DK bo tri lai (chinh thuc)_Ke hoach 2012 theo doi (giai ngan 30.6.12) 3 3" xfId="15742" xr:uid="{00000000-0005-0000-0000-00002F2C0000}"/>
    <cellStyle name="1_KH 2007 (theo doi)_DK bo tri lai (chinh thuc)_Ke hoach 2012 theo doi (giai ngan 30.6.12) 3 4" xfId="15743" xr:uid="{00000000-0005-0000-0000-0000302C0000}"/>
    <cellStyle name="1_KH 2007 (theo doi)_DK bo tri lai (chinh thuc)_Ke hoach 2012 theo doi (giai ngan 30.6.12) 4" xfId="15744" xr:uid="{00000000-0005-0000-0000-0000312C0000}"/>
    <cellStyle name="1_KH 2007 (theo doi)_DK bo tri lai (chinh thuc)_Ke hoach 2012 theo doi (giai ngan 30.6.12) 5" xfId="15745" xr:uid="{00000000-0005-0000-0000-0000322C0000}"/>
    <cellStyle name="1_KH 2007 (theo doi)_DK bo tri lai (chinh thuc)_Ke hoach 2012 theo doi (giai ngan 30.6.12) 6" xfId="15746" xr:uid="{00000000-0005-0000-0000-0000332C0000}"/>
    <cellStyle name="1_KH 2007 (theo doi)_Ke hoach 2010 (theo doi)" xfId="15747" xr:uid="{00000000-0005-0000-0000-0000342C0000}"/>
    <cellStyle name="1_KH 2007 (theo doi)_Ke hoach 2010 (theo doi) 2" xfId="15748" xr:uid="{00000000-0005-0000-0000-0000352C0000}"/>
    <cellStyle name="1_KH 2007 (theo doi)_Ke hoach 2010 (theo doi) 2 2" xfId="15749" xr:uid="{00000000-0005-0000-0000-0000362C0000}"/>
    <cellStyle name="1_KH 2007 (theo doi)_Ke hoach 2010 (theo doi) 2 3" xfId="15750" xr:uid="{00000000-0005-0000-0000-0000372C0000}"/>
    <cellStyle name="1_KH 2007 (theo doi)_Ke hoach 2010 (theo doi) 2 4" xfId="15751" xr:uid="{00000000-0005-0000-0000-0000382C0000}"/>
    <cellStyle name="1_KH 2007 (theo doi)_Ke hoach 2010 (theo doi) 3" xfId="15752" xr:uid="{00000000-0005-0000-0000-0000392C0000}"/>
    <cellStyle name="1_KH 2007 (theo doi)_Ke hoach 2010 (theo doi) 4" xfId="15753" xr:uid="{00000000-0005-0000-0000-00003A2C0000}"/>
    <cellStyle name="1_KH 2007 (theo doi)_Ke hoach 2010 (theo doi) 5" xfId="15754" xr:uid="{00000000-0005-0000-0000-00003B2C0000}"/>
    <cellStyle name="1_KH 2007 (theo doi)_Ke hoach 2010 (theo doi)_BC von DTPT 6 thang 2012" xfId="15755" xr:uid="{00000000-0005-0000-0000-00003C2C0000}"/>
    <cellStyle name="1_KH 2007 (theo doi)_Ke hoach 2010 (theo doi)_BC von DTPT 6 thang 2012 2" xfId="15756" xr:uid="{00000000-0005-0000-0000-00003D2C0000}"/>
    <cellStyle name="1_KH 2007 (theo doi)_Ke hoach 2010 (theo doi)_BC von DTPT 6 thang 2012 2 2" xfId="15757" xr:uid="{00000000-0005-0000-0000-00003E2C0000}"/>
    <cellStyle name="1_KH 2007 (theo doi)_Ke hoach 2010 (theo doi)_BC von DTPT 6 thang 2012 2 3" xfId="15758" xr:uid="{00000000-0005-0000-0000-00003F2C0000}"/>
    <cellStyle name="1_KH 2007 (theo doi)_Ke hoach 2010 (theo doi)_BC von DTPT 6 thang 2012 2 4" xfId="15759" xr:uid="{00000000-0005-0000-0000-0000402C0000}"/>
    <cellStyle name="1_KH 2007 (theo doi)_Ke hoach 2010 (theo doi)_BC von DTPT 6 thang 2012 3" xfId="15760" xr:uid="{00000000-0005-0000-0000-0000412C0000}"/>
    <cellStyle name="1_KH 2007 (theo doi)_Ke hoach 2010 (theo doi)_BC von DTPT 6 thang 2012 4" xfId="15761" xr:uid="{00000000-0005-0000-0000-0000422C0000}"/>
    <cellStyle name="1_KH 2007 (theo doi)_Ke hoach 2010 (theo doi)_BC von DTPT 6 thang 2012 5" xfId="15762" xr:uid="{00000000-0005-0000-0000-0000432C0000}"/>
    <cellStyle name="1_KH 2007 (theo doi)_Ke hoach 2010 (theo doi)_Bieu du thao QD von ho tro co MT" xfId="15763" xr:uid="{00000000-0005-0000-0000-0000442C0000}"/>
    <cellStyle name="1_KH 2007 (theo doi)_Ke hoach 2010 (theo doi)_Bieu du thao QD von ho tro co MT 2" xfId="15764" xr:uid="{00000000-0005-0000-0000-0000452C0000}"/>
    <cellStyle name="1_KH 2007 (theo doi)_Ke hoach 2010 (theo doi)_Bieu du thao QD von ho tro co MT 2 2" xfId="15765" xr:uid="{00000000-0005-0000-0000-0000462C0000}"/>
    <cellStyle name="1_KH 2007 (theo doi)_Ke hoach 2010 (theo doi)_Bieu du thao QD von ho tro co MT 2 3" xfId="15766" xr:uid="{00000000-0005-0000-0000-0000472C0000}"/>
    <cellStyle name="1_KH 2007 (theo doi)_Ke hoach 2010 (theo doi)_Bieu du thao QD von ho tro co MT 2 4" xfId="15767" xr:uid="{00000000-0005-0000-0000-0000482C0000}"/>
    <cellStyle name="1_KH 2007 (theo doi)_Ke hoach 2010 (theo doi)_Bieu du thao QD von ho tro co MT 3" xfId="15768" xr:uid="{00000000-0005-0000-0000-0000492C0000}"/>
    <cellStyle name="1_KH 2007 (theo doi)_Ke hoach 2010 (theo doi)_Bieu du thao QD von ho tro co MT 4" xfId="15769" xr:uid="{00000000-0005-0000-0000-00004A2C0000}"/>
    <cellStyle name="1_KH 2007 (theo doi)_Ke hoach 2010 (theo doi)_Bieu du thao QD von ho tro co MT 5" xfId="15770" xr:uid="{00000000-0005-0000-0000-00004B2C0000}"/>
    <cellStyle name="1_KH 2007 (theo doi)_Ke hoach 2010 (theo doi)_Ke hoach 2012 (theo doi)" xfId="15771" xr:uid="{00000000-0005-0000-0000-00004C2C0000}"/>
    <cellStyle name="1_KH 2007 (theo doi)_Ke hoach 2010 (theo doi)_Ke hoach 2012 (theo doi) 2" xfId="15772" xr:uid="{00000000-0005-0000-0000-00004D2C0000}"/>
    <cellStyle name="1_KH 2007 (theo doi)_Ke hoach 2010 (theo doi)_Ke hoach 2012 (theo doi) 2 2" xfId="15773" xr:uid="{00000000-0005-0000-0000-00004E2C0000}"/>
    <cellStyle name="1_KH 2007 (theo doi)_Ke hoach 2010 (theo doi)_Ke hoach 2012 (theo doi) 2 3" xfId="15774" xr:uid="{00000000-0005-0000-0000-00004F2C0000}"/>
    <cellStyle name="1_KH 2007 (theo doi)_Ke hoach 2010 (theo doi)_Ke hoach 2012 (theo doi) 2 4" xfId="15775" xr:uid="{00000000-0005-0000-0000-0000502C0000}"/>
    <cellStyle name="1_KH 2007 (theo doi)_Ke hoach 2010 (theo doi)_Ke hoach 2012 (theo doi) 3" xfId="15776" xr:uid="{00000000-0005-0000-0000-0000512C0000}"/>
    <cellStyle name="1_KH 2007 (theo doi)_Ke hoach 2010 (theo doi)_Ke hoach 2012 (theo doi) 4" xfId="15777" xr:uid="{00000000-0005-0000-0000-0000522C0000}"/>
    <cellStyle name="1_KH 2007 (theo doi)_Ke hoach 2010 (theo doi)_Ke hoach 2012 (theo doi) 5" xfId="15778" xr:uid="{00000000-0005-0000-0000-0000532C0000}"/>
    <cellStyle name="1_KH 2007 (theo doi)_Ke hoach 2010 (theo doi)_Ke hoach 2012 theo doi (giai ngan 30.6.12)" xfId="15779" xr:uid="{00000000-0005-0000-0000-0000542C0000}"/>
    <cellStyle name="1_KH 2007 (theo doi)_Ke hoach 2010 (theo doi)_Ke hoach 2012 theo doi (giai ngan 30.6.12) 2" xfId="15780" xr:uid="{00000000-0005-0000-0000-0000552C0000}"/>
    <cellStyle name="1_KH 2007 (theo doi)_Ke hoach 2010 (theo doi)_Ke hoach 2012 theo doi (giai ngan 30.6.12) 2 2" xfId="15781" xr:uid="{00000000-0005-0000-0000-0000562C0000}"/>
    <cellStyle name="1_KH 2007 (theo doi)_Ke hoach 2010 (theo doi)_Ke hoach 2012 theo doi (giai ngan 30.6.12) 2 3" xfId="15782" xr:uid="{00000000-0005-0000-0000-0000572C0000}"/>
    <cellStyle name="1_KH 2007 (theo doi)_Ke hoach 2010 (theo doi)_Ke hoach 2012 theo doi (giai ngan 30.6.12) 2 4" xfId="15783" xr:uid="{00000000-0005-0000-0000-0000582C0000}"/>
    <cellStyle name="1_KH 2007 (theo doi)_Ke hoach 2010 (theo doi)_Ke hoach 2012 theo doi (giai ngan 30.6.12) 3" xfId="15784" xr:uid="{00000000-0005-0000-0000-0000592C0000}"/>
    <cellStyle name="1_KH 2007 (theo doi)_Ke hoach 2010 (theo doi)_Ke hoach 2012 theo doi (giai ngan 30.6.12) 4" xfId="15785" xr:uid="{00000000-0005-0000-0000-00005A2C0000}"/>
    <cellStyle name="1_KH 2007 (theo doi)_Ke hoach 2010 (theo doi)_Ke hoach 2012 theo doi (giai ngan 30.6.12) 5" xfId="15786" xr:uid="{00000000-0005-0000-0000-00005B2C0000}"/>
    <cellStyle name="1_KH 2007 (theo doi)_Ke hoach 2012 (theo doi)" xfId="15787" xr:uid="{00000000-0005-0000-0000-00005C2C0000}"/>
    <cellStyle name="1_KH 2007 (theo doi)_Ke hoach 2012 (theo doi) 2" xfId="15788" xr:uid="{00000000-0005-0000-0000-00005D2C0000}"/>
    <cellStyle name="1_KH 2007 (theo doi)_Ke hoach 2012 (theo doi) 2 2" xfId="15789" xr:uid="{00000000-0005-0000-0000-00005E2C0000}"/>
    <cellStyle name="1_KH 2007 (theo doi)_Ke hoach 2012 (theo doi) 2 3" xfId="15790" xr:uid="{00000000-0005-0000-0000-00005F2C0000}"/>
    <cellStyle name="1_KH 2007 (theo doi)_Ke hoach 2012 (theo doi) 2 4" xfId="15791" xr:uid="{00000000-0005-0000-0000-0000602C0000}"/>
    <cellStyle name="1_KH 2007 (theo doi)_Ke hoach 2012 (theo doi) 3" xfId="15792" xr:uid="{00000000-0005-0000-0000-0000612C0000}"/>
    <cellStyle name="1_KH 2007 (theo doi)_Ke hoach 2012 (theo doi) 4" xfId="15793" xr:uid="{00000000-0005-0000-0000-0000622C0000}"/>
    <cellStyle name="1_KH 2007 (theo doi)_Ke hoach 2012 (theo doi) 5" xfId="15794" xr:uid="{00000000-0005-0000-0000-0000632C0000}"/>
    <cellStyle name="1_KH 2007 (theo doi)_Ke hoach 2012 theo doi (giai ngan 30.6.12)" xfId="15795" xr:uid="{00000000-0005-0000-0000-0000642C0000}"/>
    <cellStyle name="1_KH 2007 (theo doi)_Ke hoach 2012 theo doi (giai ngan 30.6.12) 2" xfId="15796" xr:uid="{00000000-0005-0000-0000-0000652C0000}"/>
    <cellStyle name="1_KH 2007 (theo doi)_Ke hoach 2012 theo doi (giai ngan 30.6.12) 2 2" xfId="15797" xr:uid="{00000000-0005-0000-0000-0000662C0000}"/>
    <cellStyle name="1_KH 2007 (theo doi)_Ke hoach 2012 theo doi (giai ngan 30.6.12) 2 3" xfId="15798" xr:uid="{00000000-0005-0000-0000-0000672C0000}"/>
    <cellStyle name="1_KH 2007 (theo doi)_Ke hoach 2012 theo doi (giai ngan 30.6.12) 2 4" xfId="15799" xr:uid="{00000000-0005-0000-0000-0000682C0000}"/>
    <cellStyle name="1_KH 2007 (theo doi)_Ke hoach 2012 theo doi (giai ngan 30.6.12) 3" xfId="15800" xr:uid="{00000000-0005-0000-0000-0000692C0000}"/>
    <cellStyle name="1_KH 2007 (theo doi)_Ke hoach 2012 theo doi (giai ngan 30.6.12) 4" xfId="15801" xr:uid="{00000000-0005-0000-0000-00006A2C0000}"/>
    <cellStyle name="1_KH 2007 (theo doi)_Ke hoach 2012 theo doi (giai ngan 30.6.12) 5" xfId="15802" xr:uid="{00000000-0005-0000-0000-00006B2C0000}"/>
    <cellStyle name="1_KH 2007 (theo doi)_Ke hoach nam 2013 nguon MT(theo doi) den 31-5-13" xfId="15803" xr:uid="{00000000-0005-0000-0000-00006C2C0000}"/>
    <cellStyle name="1_KH 2007 (theo doi)_Ke hoach nam 2013 nguon MT(theo doi) den 31-5-13 2" xfId="15804" xr:uid="{00000000-0005-0000-0000-00006D2C0000}"/>
    <cellStyle name="1_KH 2007 (theo doi)_Ke hoach nam 2013 nguon MT(theo doi) den 31-5-13 2 2" xfId="15805" xr:uid="{00000000-0005-0000-0000-00006E2C0000}"/>
    <cellStyle name="1_KH 2007 (theo doi)_Ke hoach nam 2013 nguon MT(theo doi) den 31-5-13 2 3" xfId="15806" xr:uid="{00000000-0005-0000-0000-00006F2C0000}"/>
    <cellStyle name="1_KH 2007 (theo doi)_Ke hoach nam 2013 nguon MT(theo doi) den 31-5-13 2 4" xfId="15807" xr:uid="{00000000-0005-0000-0000-0000702C0000}"/>
    <cellStyle name="1_KH 2007 (theo doi)_Ke hoach nam 2013 nguon MT(theo doi) den 31-5-13 3" xfId="15808" xr:uid="{00000000-0005-0000-0000-0000712C0000}"/>
    <cellStyle name="1_KH 2007 (theo doi)_Ke hoach nam 2013 nguon MT(theo doi) den 31-5-13 4" xfId="15809" xr:uid="{00000000-0005-0000-0000-0000722C0000}"/>
    <cellStyle name="1_KH 2007 (theo doi)_Ke hoach nam 2013 nguon MT(theo doi) den 31-5-13 5" xfId="15810" xr:uid="{00000000-0005-0000-0000-0000732C0000}"/>
    <cellStyle name="1_KH 2007 (theo doi)_pvhung.skhdt 20117113152041 Danh muc cong trinh trong diem" xfId="15811" xr:uid="{00000000-0005-0000-0000-0000742C0000}"/>
    <cellStyle name="1_KH 2007 (theo doi)_pvhung.skhdt 20117113152041 Danh muc cong trinh trong diem 2" xfId="15812" xr:uid="{00000000-0005-0000-0000-0000752C0000}"/>
    <cellStyle name="1_KH 2007 (theo doi)_pvhung.skhdt 20117113152041 Danh muc cong trinh trong diem 2 2" xfId="15813" xr:uid="{00000000-0005-0000-0000-0000762C0000}"/>
    <cellStyle name="1_KH 2007 (theo doi)_pvhung.skhdt 20117113152041 Danh muc cong trinh trong diem 2 2 2" xfId="15814" xr:uid="{00000000-0005-0000-0000-0000772C0000}"/>
    <cellStyle name="1_KH 2007 (theo doi)_pvhung.skhdt 20117113152041 Danh muc cong trinh trong diem 2 2 3" xfId="15815" xr:uid="{00000000-0005-0000-0000-0000782C0000}"/>
    <cellStyle name="1_KH 2007 (theo doi)_pvhung.skhdt 20117113152041 Danh muc cong trinh trong diem 2 2 4" xfId="15816" xr:uid="{00000000-0005-0000-0000-0000792C0000}"/>
    <cellStyle name="1_KH 2007 (theo doi)_pvhung.skhdt 20117113152041 Danh muc cong trinh trong diem 2 3" xfId="15817" xr:uid="{00000000-0005-0000-0000-00007A2C0000}"/>
    <cellStyle name="1_KH 2007 (theo doi)_pvhung.skhdt 20117113152041 Danh muc cong trinh trong diem 2 4" xfId="15818" xr:uid="{00000000-0005-0000-0000-00007B2C0000}"/>
    <cellStyle name="1_KH 2007 (theo doi)_pvhung.skhdt 20117113152041 Danh muc cong trinh trong diem 2 5" xfId="15819" xr:uid="{00000000-0005-0000-0000-00007C2C0000}"/>
    <cellStyle name="1_KH 2007 (theo doi)_pvhung.skhdt 20117113152041 Danh muc cong trinh trong diem 3" xfId="15820" xr:uid="{00000000-0005-0000-0000-00007D2C0000}"/>
    <cellStyle name="1_KH 2007 (theo doi)_pvhung.skhdt 20117113152041 Danh muc cong trinh trong diem 3 2" xfId="15821" xr:uid="{00000000-0005-0000-0000-00007E2C0000}"/>
    <cellStyle name="1_KH 2007 (theo doi)_pvhung.skhdt 20117113152041 Danh muc cong trinh trong diem 3 3" xfId="15822" xr:uid="{00000000-0005-0000-0000-00007F2C0000}"/>
    <cellStyle name="1_KH 2007 (theo doi)_pvhung.skhdt 20117113152041 Danh muc cong trinh trong diem 3 4" xfId="15823" xr:uid="{00000000-0005-0000-0000-0000802C0000}"/>
    <cellStyle name="1_KH 2007 (theo doi)_pvhung.skhdt 20117113152041 Danh muc cong trinh trong diem 4" xfId="15824" xr:uid="{00000000-0005-0000-0000-0000812C0000}"/>
    <cellStyle name="1_KH 2007 (theo doi)_pvhung.skhdt 20117113152041 Danh muc cong trinh trong diem 5" xfId="15825" xr:uid="{00000000-0005-0000-0000-0000822C0000}"/>
    <cellStyle name="1_KH 2007 (theo doi)_pvhung.skhdt 20117113152041 Danh muc cong trinh trong diem 6" xfId="15826" xr:uid="{00000000-0005-0000-0000-0000832C0000}"/>
    <cellStyle name="1_KH 2007 (theo doi)_pvhung.skhdt 20117113152041 Danh muc cong trinh trong diem_BC von DTPT 6 thang 2012" xfId="15827" xr:uid="{00000000-0005-0000-0000-0000842C0000}"/>
    <cellStyle name="1_KH 2007 (theo doi)_pvhung.skhdt 20117113152041 Danh muc cong trinh trong diem_BC von DTPT 6 thang 2012 2" xfId="15828" xr:uid="{00000000-0005-0000-0000-0000852C0000}"/>
    <cellStyle name="1_KH 2007 (theo doi)_pvhung.skhdt 20117113152041 Danh muc cong trinh trong diem_BC von DTPT 6 thang 2012 2 2" xfId="15829" xr:uid="{00000000-0005-0000-0000-0000862C0000}"/>
    <cellStyle name="1_KH 2007 (theo doi)_pvhung.skhdt 20117113152041 Danh muc cong trinh trong diem_BC von DTPT 6 thang 2012 2 2 2" xfId="15830" xr:uid="{00000000-0005-0000-0000-0000872C0000}"/>
    <cellStyle name="1_KH 2007 (theo doi)_pvhung.skhdt 20117113152041 Danh muc cong trinh trong diem_BC von DTPT 6 thang 2012 2 2 3" xfId="15831" xr:uid="{00000000-0005-0000-0000-0000882C0000}"/>
    <cellStyle name="1_KH 2007 (theo doi)_pvhung.skhdt 20117113152041 Danh muc cong trinh trong diem_BC von DTPT 6 thang 2012 2 2 4" xfId="15832" xr:uid="{00000000-0005-0000-0000-0000892C0000}"/>
    <cellStyle name="1_KH 2007 (theo doi)_pvhung.skhdt 20117113152041 Danh muc cong trinh trong diem_BC von DTPT 6 thang 2012 2 3" xfId="15833" xr:uid="{00000000-0005-0000-0000-00008A2C0000}"/>
    <cellStyle name="1_KH 2007 (theo doi)_pvhung.skhdt 20117113152041 Danh muc cong trinh trong diem_BC von DTPT 6 thang 2012 2 4" xfId="15834" xr:uid="{00000000-0005-0000-0000-00008B2C0000}"/>
    <cellStyle name="1_KH 2007 (theo doi)_pvhung.skhdt 20117113152041 Danh muc cong trinh trong diem_BC von DTPT 6 thang 2012 2 5" xfId="15835" xr:uid="{00000000-0005-0000-0000-00008C2C0000}"/>
    <cellStyle name="1_KH 2007 (theo doi)_pvhung.skhdt 20117113152041 Danh muc cong trinh trong diem_BC von DTPT 6 thang 2012 3" xfId="15836" xr:uid="{00000000-0005-0000-0000-00008D2C0000}"/>
    <cellStyle name="1_KH 2007 (theo doi)_pvhung.skhdt 20117113152041 Danh muc cong trinh trong diem_BC von DTPT 6 thang 2012 3 2" xfId="15837" xr:uid="{00000000-0005-0000-0000-00008E2C0000}"/>
    <cellStyle name="1_KH 2007 (theo doi)_pvhung.skhdt 20117113152041 Danh muc cong trinh trong diem_BC von DTPT 6 thang 2012 3 3" xfId="15838" xr:uid="{00000000-0005-0000-0000-00008F2C0000}"/>
    <cellStyle name="1_KH 2007 (theo doi)_pvhung.skhdt 20117113152041 Danh muc cong trinh trong diem_BC von DTPT 6 thang 2012 3 4" xfId="15839" xr:uid="{00000000-0005-0000-0000-0000902C0000}"/>
    <cellStyle name="1_KH 2007 (theo doi)_pvhung.skhdt 20117113152041 Danh muc cong trinh trong diem_BC von DTPT 6 thang 2012 4" xfId="15840" xr:uid="{00000000-0005-0000-0000-0000912C0000}"/>
    <cellStyle name="1_KH 2007 (theo doi)_pvhung.skhdt 20117113152041 Danh muc cong trinh trong diem_BC von DTPT 6 thang 2012 5" xfId="15841" xr:uid="{00000000-0005-0000-0000-0000922C0000}"/>
    <cellStyle name="1_KH 2007 (theo doi)_pvhung.skhdt 20117113152041 Danh muc cong trinh trong diem_BC von DTPT 6 thang 2012 6" xfId="15842" xr:uid="{00000000-0005-0000-0000-0000932C0000}"/>
    <cellStyle name="1_KH 2007 (theo doi)_pvhung.skhdt 20117113152041 Danh muc cong trinh trong diem_Bieu du thao QD von ho tro co MT" xfId="15843" xr:uid="{00000000-0005-0000-0000-0000942C0000}"/>
    <cellStyle name="1_KH 2007 (theo doi)_pvhung.skhdt 20117113152041 Danh muc cong trinh trong diem_Bieu du thao QD von ho tro co MT 2" xfId="15844" xr:uid="{00000000-0005-0000-0000-0000952C0000}"/>
    <cellStyle name="1_KH 2007 (theo doi)_pvhung.skhdt 20117113152041 Danh muc cong trinh trong diem_Bieu du thao QD von ho tro co MT 2 2" xfId="15845" xr:uid="{00000000-0005-0000-0000-0000962C0000}"/>
    <cellStyle name="1_KH 2007 (theo doi)_pvhung.skhdt 20117113152041 Danh muc cong trinh trong diem_Bieu du thao QD von ho tro co MT 2 2 2" xfId="15846" xr:uid="{00000000-0005-0000-0000-0000972C0000}"/>
    <cellStyle name="1_KH 2007 (theo doi)_pvhung.skhdt 20117113152041 Danh muc cong trinh trong diem_Bieu du thao QD von ho tro co MT 2 2 3" xfId="15847" xr:uid="{00000000-0005-0000-0000-0000982C0000}"/>
    <cellStyle name="1_KH 2007 (theo doi)_pvhung.skhdt 20117113152041 Danh muc cong trinh trong diem_Bieu du thao QD von ho tro co MT 2 2 4" xfId="15848" xr:uid="{00000000-0005-0000-0000-0000992C0000}"/>
    <cellStyle name="1_KH 2007 (theo doi)_pvhung.skhdt 20117113152041 Danh muc cong trinh trong diem_Bieu du thao QD von ho tro co MT 2 3" xfId="15849" xr:uid="{00000000-0005-0000-0000-00009A2C0000}"/>
    <cellStyle name="1_KH 2007 (theo doi)_pvhung.skhdt 20117113152041 Danh muc cong trinh trong diem_Bieu du thao QD von ho tro co MT 2 4" xfId="15850" xr:uid="{00000000-0005-0000-0000-00009B2C0000}"/>
    <cellStyle name="1_KH 2007 (theo doi)_pvhung.skhdt 20117113152041 Danh muc cong trinh trong diem_Bieu du thao QD von ho tro co MT 2 5" xfId="15851" xr:uid="{00000000-0005-0000-0000-00009C2C0000}"/>
    <cellStyle name="1_KH 2007 (theo doi)_pvhung.skhdt 20117113152041 Danh muc cong trinh trong diem_Bieu du thao QD von ho tro co MT 3" xfId="15852" xr:uid="{00000000-0005-0000-0000-00009D2C0000}"/>
    <cellStyle name="1_KH 2007 (theo doi)_pvhung.skhdt 20117113152041 Danh muc cong trinh trong diem_Bieu du thao QD von ho tro co MT 3 2" xfId="15853" xr:uid="{00000000-0005-0000-0000-00009E2C0000}"/>
    <cellStyle name="1_KH 2007 (theo doi)_pvhung.skhdt 20117113152041 Danh muc cong trinh trong diem_Bieu du thao QD von ho tro co MT 3 3" xfId="15854" xr:uid="{00000000-0005-0000-0000-00009F2C0000}"/>
    <cellStyle name="1_KH 2007 (theo doi)_pvhung.skhdt 20117113152041 Danh muc cong trinh trong diem_Bieu du thao QD von ho tro co MT 3 4" xfId="15855" xr:uid="{00000000-0005-0000-0000-0000A02C0000}"/>
    <cellStyle name="1_KH 2007 (theo doi)_pvhung.skhdt 20117113152041 Danh muc cong trinh trong diem_Bieu du thao QD von ho tro co MT 4" xfId="15856" xr:uid="{00000000-0005-0000-0000-0000A12C0000}"/>
    <cellStyle name="1_KH 2007 (theo doi)_pvhung.skhdt 20117113152041 Danh muc cong trinh trong diem_Bieu du thao QD von ho tro co MT 5" xfId="15857" xr:uid="{00000000-0005-0000-0000-0000A22C0000}"/>
    <cellStyle name="1_KH 2007 (theo doi)_pvhung.skhdt 20117113152041 Danh muc cong trinh trong diem_Bieu du thao QD von ho tro co MT 6" xfId="15858" xr:uid="{00000000-0005-0000-0000-0000A32C0000}"/>
    <cellStyle name="1_KH 2007 (theo doi)_pvhung.skhdt 20117113152041 Danh muc cong trinh trong diem_Ke hoach 2012 (theo doi)" xfId="15859" xr:uid="{00000000-0005-0000-0000-0000A42C0000}"/>
    <cellStyle name="1_KH 2007 (theo doi)_pvhung.skhdt 20117113152041 Danh muc cong trinh trong diem_Ke hoach 2012 (theo doi) 2" xfId="15860" xr:uid="{00000000-0005-0000-0000-0000A52C0000}"/>
    <cellStyle name="1_KH 2007 (theo doi)_pvhung.skhdt 20117113152041 Danh muc cong trinh trong diem_Ke hoach 2012 (theo doi) 2 2" xfId="15861" xr:uid="{00000000-0005-0000-0000-0000A62C0000}"/>
    <cellStyle name="1_KH 2007 (theo doi)_pvhung.skhdt 20117113152041 Danh muc cong trinh trong diem_Ke hoach 2012 (theo doi) 2 2 2" xfId="15862" xr:uid="{00000000-0005-0000-0000-0000A72C0000}"/>
    <cellStyle name="1_KH 2007 (theo doi)_pvhung.skhdt 20117113152041 Danh muc cong trinh trong diem_Ke hoach 2012 (theo doi) 2 2 3" xfId="15863" xr:uid="{00000000-0005-0000-0000-0000A82C0000}"/>
    <cellStyle name="1_KH 2007 (theo doi)_pvhung.skhdt 20117113152041 Danh muc cong trinh trong diem_Ke hoach 2012 (theo doi) 2 2 4" xfId="15864" xr:uid="{00000000-0005-0000-0000-0000A92C0000}"/>
    <cellStyle name="1_KH 2007 (theo doi)_pvhung.skhdt 20117113152041 Danh muc cong trinh trong diem_Ke hoach 2012 (theo doi) 2 3" xfId="15865" xr:uid="{00000000-0005-0000-0000-0000AA2C0000}"/>
    <cellStyle name="1_KH 2007 (theo doi)_pvhung.skhdt 20117113152041 Danh muc cong trinh trong diem_Ke hoach 2012 (theo doi) 2 4" xfId="15866" xr:uid="{00000000-0005-0000-0000-0000AB2C0000}"/>
    <cellStyle name="1_KH 2007 (theo doi)_pvhung.skhdt 20117113152041 Danh muc cong trinh trong diem_Ke hoach 2012 (theo doi) 2 5" xfId="15867" xr:uid="{00000000-0005-0000-0000-0000AC2C0000}"/>
    <cellStyle name="1_KH 2007 (theo doi)_pvhung.skhdt 20117113152041 Danh muc cong trinh trong diem_Ke hoach 2012 (theo doi) 3" xfId="15868" xr:uid="{00000000-0005-0000-0000-0000AD2C0000}"/>
    <cellStyle name="1_KH 2007 (theo doi)_pvhung.skhdt 20117113152041 Danh muc cong trinh trong diem_Ke hoach 2012 (theo doi) 3 2" xfId="15869" xr:uid="{00000000-0005-0000-0000-0000AE2C0000}"/>
    <cellStyle name="1_KH 2007 (theo doi)_pvhung.skhdt 20117113152041 Danh muc cong trinh trong diem_Ke hoach 2012 (theo doi) 3 3" xfId="15870" xr:uid="{00000000-0005-0000-0000-0000AF2C0000}"/>
    <cellStyle name="1_KH 2007 (theo doi)_pvhung.skhdt 20117113152041 Danh muc cong trinh trong diem_Ke hoach 2012 (theo doi) 3 4" xfId="15871" xr:uid="{00000000-0005-0000-0000-0000B02C0000}"/>
    <cellStyle name="1_KH 2007 (theo doi)_pvhung.skhdt 20117113152041 Danh muc cong trinh trong diem_Ke hoach 2012 (theo doi) 4" xfId="15872" xr:uid="{00000000-0005-0000-0000-0000B12C0000}"/>
    <cellStyle name="1_KH 2007 (theo doi)_pvhung.skhdt 20117113152041 Danh muc cong trinh trong diem_Ke hoach 2012 (theo doi) 5" xfId="15873" xr:uid="{00000000-0005-0000-0000-0000B22C0000}"/>
    <cellStyle name="1_KH 2007 (theo doi)_pvhung.skhdt 20117113152041 Danh muc cong trinh trong diem_Ke hoach 2012 (theo doi) 6" xfId="15874" xr:uid="{00000000-0005-0000-0000-0000B32C0000}"/>
    <cellStyle name="1_KH 2007 (theo doi)_pvhung.skhdt 20117113152041 Danh muc cong trinh trong diem_Ke hoach 2012 theo doi (giai ngan 30.6.12)" xfId="15875" xr:uid="{00000000-0005-0000-0000-0000B42C0000}"/>
    <cellStyle name="1_KH 2007 (theo doi)_pvhung.skhdt 20117113152041 Danh muc cong trinh trong diem_Ke hoach 2012 theo doi (giai ngan 30.6.12) 2" xfId="15876" xr:uid="{00000000-0005-0000-0000-0000B52C0000}"/>
    <cellStyle name="1_KH 2007 (theo doi)_pvhung.skhdt 20117113152041 Danh muc cong trinh trong diem_Ke hoach 2012 theo doi (giai ngan 30.6.12) 2 2" xfId="15877" xr:uid="{00000000-0005-0000-0000-0000B62C0000}"/>
    <cellStyle name="1_KH 2007 (theo doi)_pvhung.skhdt 20117113152041 Danh muc cong trinh trong diem_Ke hoach 2012 theo doi (giai ngan 30.6.12) 2 2 2" xfId="15878" xr:uid="{00000000-0005-0000-0000-0000B72C0000}"/>
    <cellStyle name="1_KH 2007 (theo doi)_pvhung.skhdt 20117113152041 Danh muc cong trinh trong diem_Ke hoach 2012 theo doi (giai ngan 30.6.12) 2 2 3" xfId="15879" xr:uid="{00000000-0005-0000-0000-0000B82C0000}"/>
    <cellStyle name="1_KH 2007 (theo doi)_pvhung.skhdt 20117113152041 Danh muc cong trinh trong diem_Ke hoach 2012 theo doi (giai ngan 30.6.12) 2 2 4" xfId="15880" xr:uid="{00000000-0005-0000-0000-0000B92C0000}"/>
    <cellStyle name="1_KH 2007 (theo doi)_pvhung.skhdt 20117113152041 Danh muc cong trinh trong diem_Ke hoach 2012 theo doi (giai ngan 30.6.12) 2 3" xfId="15881" xr:uid="{00000000-0005-0000-0000-0000BA2C0000}"/>
    <cellStyle name="1_KH 2007 (theo doi)_pvhung.skhdt 20117113152041 Danh muc cong trinh trong diem_Ke hoach 2012 theo doi (giai ngan 30.6.12) 2 4" xfId="15882" xr:uid="{00000000-0005-0000-0000-0000BB2C0000}"/>
    <cellStyle name="1_KH 2007 (theo doi)_pvhung.skhdt 20117113152041 Danh muc cong trinh trong diem_Ke hoach 2012 theo doi (giai ngan 30.6.12) 2 5" xfId="15883" xr:uid="{00000000-0005-0000-0000-0000BC2C0000}"/>
    <cellStyle name="1_KH 2007 (theo doi)_pvhung.skhdt 20117113152041 Danh muc cong trinh trong diem_Ke hoach 2012 theo doi (giai ngan 30.6.12) 3" xfId="15884" xr:uid="{00000000-0005-0000-0000-0000BD2C0000}"/>
    <cellStyle name="1_KH 2007 (theo doi)_pvhung.skhdt 20117113152041 Danh muc cong trinh trong diem_Ke hoach 2012 theo doi (giai ngan 30.6.12) 3 2" xfId="15885" xr:uid="{00000000-0005-0000-0000-0000BE2C0000}"/>
    <cellStyle name="1_KH 2007 (theo doi)_pvhung.skhdt 20117113152041 Danh muc cong trinh trong diem_Ke hoach 2012 theo doi (giai ngan 30.6.12) 3 3" xfId="15886" xr:uid="{00000000-0005-0000-0000-0000BF2C0000}"/>
    <cellStyle name="1_KH 2007 (theo doi)_pvhung.skhdt 20117113152041 Danh muc cong trinh trong diem_Ke hoach 2012 theo doi (giai ngan 30.6.12) 3 4" xfId="15887" xr:uid="{00000000-0005-0000-0000-0000C02C0000}"/>
    <cellStyle name="1_KH 2007 (theo doi)_pvhung.skhdt 20117113152041 Danh muc cong trinh trong diem_Ke hoach 2012 theo doi (giai ngan 30.6.12) 4" xfId="15888" xr:uid="{00000000-0005-0000-0000-0000C12C0000}"/>
    <cellStyle name="1_KH 2007 (theo doi)_pvhung.skhdt 20117113152041 Danh muc cong trinh trong diem_Ke hoach 2012 theo doi (giai ngan 30.6.12) 5" xfId="15889" xr:uid="{00000000-0005-0000-0000-0000C22C0000}"/>
    <cellStyle name="1_KH 2007 (theo doi)_pvhung.skhdt 20117113152041 Danh muc cong trinh trong diem_Ke hoach 2012 theo doi (giai ngan 30.6.12) 6" xfId="15890" xr:uid="{00000000-0005-0000-0000-0000C32C0000}"/>
    <cellStyle name="1_KH 2007 (theo doi)_Tong hop so lieu" xfId="15891" xr:uid="{00000000-0005-0000-0000-0000C42C0000}"/>
    <cellStyle name="1_KH 2007 (theo doi)_Tong hop so lieu 2" xfId="15892" xr:uid="{00000000-0005-0000-0000-0000C52C0000}"/>
    <cellStyle name="1_KH 2007 (theo doi)_Tong hop so lieu 2 2" xfId="15893" xr:uid="{00000000-0005-0000-0000-0000C62C0000}"/>
    <cellStyle name="1_KH 2007 (theo doi)_Tong hop so lieu 2 3" xfId="15894" xr:uid="{00000000-0005-0000-0000-0000C72C0000}"/>
    <cellStyle name="1_KH 2007 (theo doi)_Tong hop so lieu 2 4" xfId="15895" xr:uid="{00000000-0005-0000-0000-0000C82C0000}"/>
    <cellStyle name="1_KH 2007 (theo doi)_Tong hop so lieu 3" xfId="15896" xr:uid="{00000000-0005-0000-0000-0000C92C0000}"/>
    <cellStyle name="1_KH 2007 (theo doi)_Tong hop so lieu 4" xfId="15897" xr:uid="{00000000-0005-0000-0000-0000CA2C0000}"/>
    <cellStyle name="1_KH 2007 (theo doi)_Tong hop so lieu 5" xfId="15898" xr:uid="{00000000-0005-0000-0000-0000CB2C0000}"/>
    <cellStyle name="1_KH 2007 (theo doi)_Tong hop so lieu_BC cong trinh trong diem" xfId="15899" xr:uid="{00000000-0005-0000-0000-0000CC2C0000}"/>
    <cellStyle name="1_KH 2007 (theo doi)_Tong hop so lieu_BC cong trinh trong diem 2" xfId="15900" xr:uid="{00000000-0005-0000-0000-0000CD2C0000}"/>
    <cellStyle name="1_KH 2007 (theo doi)_Tong hop so lieu_BC cong trinh trong diem 2 2" xfId="15901" xr:uid="{00000000-0005-0000-0000-0000CE2C0000}"/>
    <cellStyle name="1_KH 2007 (theo doi)_Tong hop so lieu_BC cong trinh trong diem 2 3" xfId="15902" xr:uid="{00000000-0005-0000-0000-0000CF2C0000}"/>
    <cellStyle name="1_KH 2007 (theo doi)_Tong hop so lieu_BC cong trinh trong diem 2 4" xfId="15903" xr:uid="{00000000-0005-0000-0000-0000D02C0000}"/>
    <cellStyle name="1_KH 2007 (theo doi)_Tong hop so lieu_BC cong trinh trong diem 3" xfId="15904" xr:uid="{00000000-0005-0000-0000-0000D12C0000}"/>
    <cellStyle name="1_KH 2007 (theo doi)_Tong hop so lieu_BC cong trinh trong diem 4" xfId="15905" xr:uid="{00000000-0005-0000-0000-0000D22C0000}"/>
    <cellStyle name="1_KH 2007 (theo doi)_Tong hop so lieu_BC cong trinh trong diem 5" xfId="15906" xr:uid="{00000000-0005-0000-0000-0000D32C0000}"/>
    <cellStyle name="1_KH 2007 (theo doi)_Tong hop so lieu_BC cong trinh trong diem_BC von DTPT 6 thang 2012" xfId="15907" xr:uid="{00000000-0005-0000-0000-0000D42C0000}"/>
    <cellStyle name="1_KH 2007 (theo doi)_Tong hop so lieu_BC cong trinh trong diem_BC von DTPT 6 thang 2012 2" xfId="15908" xr:uid="{00000000-0005-0000-0000-0000D52C0000}"/>
    <cellStyle name="1_KH 2007 (theo doi)_Tong hop so lieu_BC cong trinh trong diem_BC von DTPT 6 thang 2012 2 2" xfId="15909" xr:uid="{00000000-0005-0000-0000-0000D62C0000}"/>
    <cellStyle name="1_KH 2007 (theo doi)_Tong hop so lieu_BC cong trinh trong diem_BC von DTPT 6 thang 2012 2 3" xfId="15910" xr:uid="{00000000-0005-0000-0000-0000D72C0000}"/>
    <cellStyle name="1_KH 2007 (theo doi)_Tong hop so lieu_BC cong trinh trong diem_BC von DTPT 6 thang 2012 2 4" xfId="15911" xr:uid="{00000000-0005-0000-0000-0000D82C0000}"/>
    <cellStyle name="1_KH 2007 (theo doi)_Tong hop so lieu_BC cong trinh trong diem_BC von DTPT 6 thang 2012 3" xfId="15912" xr:uid="{00000000-0005-0000-0000-0000D92C0000}"/>
    <cellStyle name="1_KH 2007 (theo doi)_Tong hop so lieu_BC cong trinh trong diem_BC von DTPT 6 thang 2012 4" xfId="15913" xr:uid="{00000000-0005-0000-0000-0000DA2C0000}"/>
    <cellStyle name="1_KH 2007 (theo doi)_Tong hop so lieu_BC cong trinh trong diem_BC von DTPT 6 thang 2012 5" xfId="15914" xr:uid="{00000000-0005-0000-0000-0000DB2C0000}"/>
    <cellStyle name="1_KH 2007 (theo doi)_Tong hop so lieu_BC cong trinh trong diem_Bieu du thao QD von ho tro co MT" xfId="15915" xr:uid="{00000000-0005-0000-0000-0000DC2C0000}"/>
    <cellStyle name="1_KH 2007 (theo doi)_Tong hop so lieu_BC cong trinh trong diem_Bieu du thao QD von ho tro co MT 2" xfId="15916" xr:uid="{00000000-0005-0000-0000-0000DD2C0000}"/>
    <cellStyle name="1_KH 2007 (theo doi)_Tong hop so lieu_BC cong trinh trong diem_Bieu du thao QD von ho tro co MT 2 2" xfId="15917" xr:uid="{00000000-0005-0000-0000-0000DE2C0000}"/>
    <cellStyle name="1_KH 2007 (theo doi)_Tong hop so lieu_BC cong trinh trong diem_Bieu du thao QD von ho tro co MT 2 3" xfId="15918" xr:uid="{00000000-0005-0000-0000-0000DF2C0000}"/>
    <cellStyle name="1_KH 2007 (theo doi)_Tong hop so lieu_BC cong trinh trong diem_Bieu du thao QD von ho tro co MT 2 4" xfId="15919" xr:uid="{00000000-0005-0000-0000-0000E02C0000}"/>
    <cellStyle name="1_KH 2007 (theo doi)_Tong hop so lieu_BC cong trinh trong diem_Bieu du thao QD von ho tro co MT 3" xfId="15920" xr:uid="{00000000-0005-0000-0000-0000E12C0000}"/>
    <cellStyle name="1_KH 2007 (theo doi)_Tong hop so lieu_BC cong trinh trong diem_Bieu du thao QD von ho tro co MT 4" xfId="15921" xr:uid="{00000000-0005-0000-0000-0000E22C0000}"/>
    <cellStyle name="1_KH 2007 (theo doi)_Tong hop so lieu_BC cong trinh trong diem_Bieu du thao QD von ho tro co MT 5" xfId="15922" xr:uid="{00000000-0005-0000-0000-0000E32C0000}"/>
    <cellStyle name="1_KH 2007 (theo doi)_Tong hop so lieu_BC cong trinh trong diem_Ke hoach 2012 (theo doi)" xfId="15923" xr:uid="{00000000-0005-0000-0000-0000E42C0000}"/>
    <cellStyle name="1_KH 2007 (theo doi)_Tong hop so lieu_BC cong trinh trong diem_Ke hoach 2012 (theo doi) 2" xfId="15924" xr:uid="{00000000-0005-0000-0000-0000E52C0000}"/>
    <cellStyle name="1_KH 2007 (theo doi)_Tong hop so lieu_BC cong trinh trong diem_Ke hoach 2012 (theo doi) 2 2" xfId="15925" xr:uid="{00000000-0005-0000-0000-0000E62C0000}"/>
    <cellStyle name="1_KH 2007 (theo doi)_Tong hop so lieu_BC cong trinh trong diem_Ke hoach 2012 (theo doi) 2 3" xfId="15926" xr:uid="{00000000-0005-0000-0000-0000E72C0000}"/>
    <cellStyle name="1_KH 2007 (theo doi)_Tong hop so lieu_BC cong trinh trong diem_Ke hoach 2012 (theo doi) 2 4" xfId="15927" xr:uid="{00000000-0005-0000-0000-0000E82C0000}"/>
    <cellStyle name="1_KH 2007 (theo doi)_Tong hop so lieu_BC cong trinh trong diem_Ke hoach 2012 (theo doi) 3" xfId="15928" xr:uid="{00000000-0005-0000-0000-0000E92C0000}"/>
    <cellStyle name="1_KH 2007 (theo doi)_Tong hop so lieu_BC cong trinh trong diem_Ke hoach 2012 (theo doi) 4" xfId="15929" xr:uid="{00000000-0005-0000-0000-0000EA2C0000}"/>
    <cellStyle name="1_KH 2007 (theo doi)_Tong hop so lieu_BC cong trinh trong diem_Ke hoach 2012 (theo doi) 5" xfId="15930" xr:uid="{00000000-0005-0000-0000-0000EB2C0000}"/>
    <cellStyle name="1_KH 2007 (theo doi)_Tong hop so lieu_BC cong trinh trong diem_Ke hoach 2012 theo doi (giai ngan 30.6.12)" xfId="15931" xr:uid="{00000000-0005-0000-0000-0000EC2C0000}"/>
    <cellStyle name="1_KH 2007 (theo doi)_Tong hop so lieu_BC cong trinh trong diem_Ke hoach 2012 theo doi (giai ngan 30.6.12) 2" xfId="15932" xr:uid="{00000000-0005-0000-0000-0000ED2C0000}"/>
    <cellStyle name="1_KH 2007 (theo doi)_Tong hop so lieu_BC cong trinh trong diem_Ke hoach 2012 theo doi (giai ngan 30.6.12) 2 2" xfId="15933" xr:uid="{00000000-0005-0000-0000-0000EE2C0000}"/>
    <cellStyle name="1_KH 2007 (theo doi)_Tong hop so lieu_BC cong trinh trong diem_Ke hoach 2012 theo doi (giai ngan 30.6.12) 2 3" xfId="15934" xr:uid="{00000000-0005-0000-0000-0000EF2C0000}"/>
    <cellStyle name="1_KH 2007 (theo doi)_Tong hop so lieu_BC cong trinh trong diem_Ke hoach 2012 theo doi (giai ngan 30.6.12) 2 4" xfId="15935" xr:uid="{00000000-0005-0000-0000-0000F02C0000}"/>
    <cellStyle name="1_KH 2007 (theo doi)_Tong hop so lieu_BC cong trinh trong diem_Ke hoach 2012 theo doi (giai ngan 30.6.12) 3" xfId="15936" xr:uid="{00000000-0005-0000-0000-0000F12C0000}"/>
    <cellStyle name="1_KH 2007 (theo doi)_Tong hop so lieu_BC cong trinh trong diem_Ke hoach 2012 theo doi (giai ngan 30.6.12) 4" xfId="15937" xr:uid="{00000000-0005-0000-0000-0000F22C0000}"/>
    <cellStyle name="1_KH 2007 (theo doi)_Tong hop so lieu_BC cong trinh trong diem_Ke hoach 2012 theo doi (giai ngan 30.6.12) 5" xfId="15938" xr:uid="{00000000-0005-0000-0000-0000F32C0000}"/>
    <cellStyle name="1_KH 2007 (theo doi)_Tong hop so lieu_BC von DTPT 6 thang 2012" xfId="15939" xr:uid="{00000000-0005-0000-0000-0000F42C0000}"/>
    <cellStyle name="1_KH 2007 (theo doi)_Tong hop so lieu_BC von DTPT 6 thang 2012 2" xfId="15940" xr:uid="{00000000-0005-0000-0000-0000F52C0000}"/>
    <cellStyle name="1_KH 2007 (theo doi)_Tong hop so lieu_BC von DTPT 6 thang 2012 2 2" xfId="15941" xr:uid="{00000000-0005-0000-0000-0000F62C0000}"/>
    <cellStyle name="1_KH 2007 (theo doi)_Tong hop so lieu_BC von DTPT 6 thang 2012 2 3" xfId="15942" xr:uid="{00000000-0005-0000-0000-0000F72C0000}"/>
    <cellStyle name="1_KH 2007 (theo doi)_Tong hop so lieu_BC von DTPT 6 thang 2012 2 4" xfId="15943" xr:uid="{00000000-0005-0000-0000-0000F82C0000}"/>
    <cellStyle name="1_KH 2007 (theo doi)_Tong hop so lieu_BC von DTPT 6 thang 2012 3" xfId="15944" xr:uid="{00000000-0005-0000-0000-0000F92C0000}"/>
    <cellStyle name="1_KH 2007 (theo doi)_Tong hop so lieu_BC von DTPT 6 thang 2012 4" xfId="15945" xr:uid="{00000000-0005-0000-0000-0000FA2C0000}"/>
    <cellStyle name="1_KH 2007 (theo doi)_Tong hop so lieu_BC von DTPT 6 thang 2012 5" xfId="15946" xr:uid="{00000000-0005-0000-0000-0000FB2C0000}"/>
    <cellStyle name="1_KH 2007 (theo doi)_Tong hop so lieu_Bieu du thao QD von ho tro co MT" xfId="15947" xr:uid="{00000000-0005-0000-0000-0000FC2C0000}"/>
    <cellStyle name="1_KH 2007 (theo doi)_Tong hop so lieu_Bieu du thao QD von ho tro co MT 2" xfId="15948" xr:uid="{00000000-0005-0000-0000-0000FD2C0000}"/>
    <cellStyle name="1_KH 2007 (theo doi)_Tong hop so lieu_Bieu du thao QD von ho tro co MT 2 2" xfId="15949" xr:uid="{00000000-0005-0000-0000-0000FE2C0000}"/>
    <cellStyle name="1_KH 2007 (theo doi)_Tong hop so lieu_Bieu du thao QD von ho tro co MT 2 3" xfId="15950" xr:uid="{00000000-0005-0000-0000-0000FF2C0000}"/>
    <cellStyle name="1_KH 2007 (theo doi)_Tong hop so lieu_Bieu du thao QD von ho tro co MT 2 4" xfId="15951" xr:uid="{00000000-0005-0000-0000-0000002D0000}"/>
    <cellStyle name="1_KH 2007 (theo doi)_Tong hop so lieu_Bieu du thao QD von ho tro co MT 3" xfId="15952" xr:uid="{00000000-0005-0000-0000-0000012D0000}"/>
    <cellStyle name="1_KH 2007 (theo doi)_Tong hop so lieu_Bieu du thao QD von ho tro co MT 4" xfId="15953" xr:uid="{00000000-0005-0000-0000-0000022D0000}"/>
    <cellStyle name="1_KH 2007 (theo doi)_Tong hop so lieu_Bieu du thao QD von ho tro co MT 5" xfId="15954" xr:uid="{00000000-0005-0000-0000-0000032D0000}"/>
    <cellStyle name="1_KH 2007 (theo doi)_Tong hop so lieu_Ke hoach 2012 (theo doi)" xfId="15955" xr:uid="{00000000-0005-0000-0000-0000042D0000}"/>
    <cellStyle name="1_KH 2007 (theo doi)_Tong hop so lieu_Ke hoach 2012 (theo doi) 2" xfId="15956" xr:uid="{00000000-0005-0000-0000-0000052D0000}"/>
    <cellStyle name="1_KH 2007 (theo doi)_Tong hop so lieu_Ke hoach 2012 (theo doi) 2 2" xfId="15957" xr:uid="{00000000-0005-0000-0000-0000062D0000}"/>
    <cellStyle name="1_KH 2007 (theo doi)_Tong hop so lieu_Ke hoach 2012 (theo doi) 2 3" xfId="15958" xr:uid="{00000000-0005-0000-0000-0000072D0000}"/>
    <cellStyle name="1_KH 2007 (theo doi)_Tong hop so lieu_Ke hoach 2012 (theo doi) 2 4" xfId="15959" xr:uid="{00000000-0005-0000-0000-0000082D0000}"/>
    <cellStyle name="1_KH 2007 (theo doi)_Tong hop so lieu_Ke hoach 2012 (theo doi) 3" xfId="15960" xr:uid="{00000000-0005-0000-0000-0000092D0000}"/>
    <cellStyle name="1_KH 2007 (theo doi)_Tong hop so lieu_Ke hoach 2012 (theo doi) 4" xfId="15961" xr:uid="{00000000-0005-0000-0000-00000A2D0000}"/>
    <cellStyle name="1_KH 2007 (theo doi)_Tong hop so lieu_Ke hoach 2012 (theo doi) 5" xfId="15962" xr:uid="{00000000-0005-0000-0000-00000B2D0000}"/>
    <cellStyle name="1_KH 2007 (theo doi)_Tong hop so lieu_Ke hoach 2012 theo doi (giai ngan 30.6.12)" xfId="15963" xr:uid="{00000000-0005-0000-0000-00000C2D0000}"/>
    <cellStyle name="1_KH 2007 (theo doi)_Tong hop so lieu_Ke hoach 2012 theo doi (giai ngan 30.6.12) 2" xfId="15964" xr:uid="{00000000-0005-0000-0000-00000D2D0000}"/>
    <cellStyle name="1_KH 2007 (theo doi)_Tong hop so lieu_Ke hoach 2012 theo doi (giai ngan 30.6.12) 2 2" xfId="15965" xr:uid="{00000000-0005-0000-0000-00000E2D0000}"/>
    <cellStyle name="1_KH 2007 (theo doi)_Tong hop so lieu_Ke hoach 2012 theo doi (giai ngan 30.6.12) 2 3" xfId="15966" xr:uid="{00000000-0005-0000-0000-00000F2D0000}"/>
    <cellStyle name="1_KH 2007 (theo doi)_Tong hop so lieu_Ke hoach 2012 theo doi (giai ngan 30.6.12) 2 4" xfId="15967" xr:uid="{00000000-0005-0000-0000-0000102D0000}"/>
    <cellStyle name="1_KH 2007 (theo doi)_Tong hop so lieu_Ke hoach 2012 theo doi (giai ngan 30.6.12) 3" xfId="15968" xr:uid="{00000000-0005-0000-0000-0000112D0000}"/>
    <cellStyle name="1_KH 2007 (theo doi)_Tong hop so lieu_Ke hoach 2012 theo doi (giai ngan 30.6.12) 4" xfId="15969" xr:uid="{00000000-0005-0000-0000-0000122D0000}"/>
    <cellStyle name="1_KH 2007 (theo doi)_Tong hop so lieu_Ke hoach 2012 theo doi (giai ngan 30.6.12) 5" xfId="15970" xr:uid="{00000000-0005-0000-0000-0000132D0000}"/>
    <cellStyle name="1_KH 2007 (theo doi)_Tong hop so lieu_pvhung.skhdt 20117113152041 Danh muc cong trinh trong diem" xfId="15971" xr:uid="{00000000-0005-0000-0000-0000142D0000}"/>
    <cellStyle name="1_KH 2007 (theo doi)_Tong hop so lieu_pvhung.skhdt 20117113152041 Danh muc cong trinh trong diem 2" xfId="15972" xr:uid="{00000000-0005-0000-0000-0000152D0000}"/>
    <cellStyle name="1_KH 2007 (theo doi)_Tong hop so lieu_pvhung.skhdt 20117113152041 Danh muc cong trinh trong diem 2 2" xfId="15973" xr:uid="{00000000-0005-0000-0000-0000162D0000}"/>
    <cellStyle name="1_KH 2007 (theo doi)_Tong hop so lieu_pvhung.skhdt 20117113152041 Danh muc cong trinh trong diem 2 3" xfId="15974" xr:uid="{00000000-0005-0000-0000-0000172D0000}"/>
    <cellStyle name="1_KH 2007 (theo doi)_Tong hop so lieu_pvhung.skhdt 20117113152041 Danh muc cong trinh trong diem 2 4" xfId="15975" xr:uid="{00000000-0005-0000-0000-0000182D0000}"/>
    <cellStyle name="1_KH 2007 (theo doi)_Tong hop so lieu_pvhung.skhdt 20117113152041 Danh muc cong trinh trong diem 3" xfId="15976" xr:uid="{00000000-0005-0000-0000-0000192D0000}"/>
    <cellStyle name="1_KH 2007 (theo doi)_Tong hop so lieu_pvhung.skhdt 20117113152041 Danh muc cong trinh trong diem 4" xfId="15977" xr:uid="{00000000-0005-0000-0000-00001A2D0000}"/>
    <cellStyle name="1_KH 2007 (theo doi)_Tong hop so lieu_pvhung.skhdt 20117113152041 Danh muc cong trinh trong diem 5" xfId="15978" xr:uid="{00000000-0005-0000-0000-00001B2D0000}"/>
    <cellStyle name="1_KH 2007 (theo doi)_Tong hop so lieu_pvhung.skhdt 20117113152041 Danh muc cong trinh trong diem_BC von DTPT 6 thang 2012" xfId="15979" xr:uid="{00000000-0005-0000-0000-00001C2D0000}"/>
    <cellStyle name="1_KH 2007 (theo doi)_Tong hop so lieu_pvhung.skhdt 20117113152041 Danh muc cong trinh trong diem_BC von DTPT 6 thang 2012 2" xfId="15980" xr:uid="{00000000-0005-0000-0000-00001D2D0000}"/>
    <cellStyle name="1_KH 2007 (theo doi)_Tong hop so lieu_pvhung.skhdt 20117113152041 Danh muc cong trinh trong diem_BC von DTPT 6 thang 2012 2 2" xfId="15981" xr:uid="{00000000-0005-0000-0000-00001E2D0000}"/>
    <cellStyle name="1_KH 2007 (theo doi)_Tong hop so lieu_pvhung.skhdt 20117113152041 Danh muc cong trinh trong diem_BC von DTPT 6 thang 2012 2 3" xfId="15982" xr:uid="{00000000-0005-0000-0000-00001F2D0000}"/>
    <cellStyle name="1_KH 2007 (theo doi)_Tong hop so lieu_pvhung.skhdt 20117113152041 Danh muc cong trinh trong diem_BC von DTPT 6 thang 2012 2 4" xfId="15983" xr:uid="{00000000-0005-0000-0000-0000202D0000}"/>
    <cellStyle name="1_KH 2007 (theo doi)_Tong hop so lieu_pvhung.skhdt 20117113152041 Danh muc cong trinh trong diem_BC von DTPT 6 thang 2012 3" xfId="15984" xr:uid="{00000000-0005-0000-0000-0000212D0000}"/>
    <cellStyle name="1_KH 2007 (theo doi)_Tong hop so lieu_pvhung.skhdt 20117113152041 Danh muc cong trinh trong diem_BC von DTPT 6 thang 2012 4" xfId="15985" xr:uid="{00000000-0005-0000-0000-0000222D0000}"/>
    <cellStyle name="1_KH 2007 (theo doi)_Tong hop so lieu_pvhung.skhdt 20117113152041 Danh muc cong trinh trong diem_BC von DTPT 6 thang 2012 5" xfId="15986" xr:uid="{00000000-0005-0000-0000-0000232D0000}"/>
    <cellStyle name="1_KH 2007 (theo doi)_Tong hop so lieu_pvhung.skhdt 20117113152041 Danh muc cong trinh trong diem_Bieu du thao QD von ho tro co MT" xfId="15987" xr:uid="{00000000-0005-0000-0000-0000242D0000}"/>
    <cellStyle name="1_KH 2007 (theo doi)_Tong hop so lieu_pvhung.skhdt 20117113152041 Danh muc cong trinh trong diem_Bieu du thao QD von ho tro co MT 2" xfId="15988" xr:uid="{00000000-0005-0000-0000-0000252D0000}"/>
    <cellStyle name="1_KH 2007 (theo doi)_Tong hop so lieu_pvhung.skhdt 20117113152041 Danh muc cong trinh trong diem_Bieu du thao QD von ho tro co MT 2 2" xfId="15989" xr:uid="{00000000-0005-0000-0000-0000262D0000}"/>
    <cellStyle name="1_KH 2007 (theo doi)_Tong hop so lieu_pvhung.skhdt 20117113152041 Danh muc cong trinh trong diem_Bieu du thao QD von ho tro co MT 2 3" xfId="15990" xr:uid="{00000000-0005-0000-0000-0000272D0000}"/>
    <cellStyle name="1_KH 2007 (theo doi)_Tong hop so lieu_pvhung.skhdt 20117113152041 Danh muc cong trinh trong diem_Bieu du thao QD von ho tro co MT 2 4" xfId="15991" xr:uid="{00000000-0005-0000-0000-0000282D0000}"/>
    <cellStyle name="1_KH 2007 (theo doi)_Tong hop so lieu_pvhung.skhdt 20117113152041 Danh muc cong trinh trong diem_Bieu du thao QD von ho tro co MT 3" xfId="15992" xr:uid="{00000000-0005-0000-0000-0000292D0000}"/>
    <cellStyle name="1_KH 2007 (theo doi)_Tong hop so lieu_pvhung.skhdt 20117113152041 Danh muc cong trinh trong diem_Bieu du thao QD von ho tro co MT 4" xfId="15993" xr:uid="{00000000-0005-0000-0000-00002A2D0000}"/>
    <cellStyle name="1_KH 2007 (theo doi)_Tong hop so lieu_pvhung.skhdt 20117113152041 Danh muc cong trinh trong diem_Bieu du thao QD von ho tro co MT 5" xfId="15994" xr:uid="{00000000-0005-0000-0000-00002B2D0000}"/>
    <cellStyle name="1_KH 2007 (theo doi)_Tong hop so lieu_pvhung.skhdt 20117113152041 Danh muc cong trinh trong diem_Ke hoach 2012 (theo doi)" xfId="15995" xr:uid="{00000000-0005-0000-0000-00002C2D0000}"/>
    <cellStyle name="1_KH 2007 (theo doi)_Tong hop so lieu_pvhung.skhdt 20117113152041 Danh muc cong trinh trong diem_Ke hoach 2012 (theo doi) 2" xfId="15996" xr:uid="{00000000-0005-0000-0000-00002D2D0000}"/>
    <cellStyle name="1_KH 2007 (theo doi)_Tong hop so lieu_pvhung.skhdt 20117113152041 Danh muc cong trinh trong diem_Ke hoach 2012 (theo doi) 2 2" xfId="15997" xr:uid="{00000000-0005-0000-0000-00002E2D0000}"/>
    <cellStyle name="1_KH 2007 (theo doi)_Tong hop so lieu_pvhung.skhdt 20117113152041 Danh muc cong trinh trong diem_Ke hoach 2012 (theo doi) 2 3" xfId="15998" xr:uid="{00000000-0005-0000-0000-00002F2D0000}"/>
    <cellStyle name="1_KH 2007 (theo doi)_Tong hop so lieu_pvhung.skhdt 20117113152041 Danh muc cong trinh trong diem_Ke hoach 2012 (theo doi) 2 4" xfId="15999" xr:uid="{00000000-0005-0000-0000-0000302D0000}"/>
    <cellStyle name="1_KH 2007 (theo doi)_Tong hop so lieu_pvhung.skhdt 20117113152041 Danh muc cong trinh trong diem_Ke hoach 2012 (theo doi) 3" xfId="16000" xr:uid="{00000000-0005-0000-0000-0000312D0000}"/>
    <cellStyle name="1_KH 2007 (theo doi)_Tong hop so lieu_pvhung.skhdt 20117113152041 Danh muc cong trinh trong diem_Ke hoach 2012 (theo doi) 4" xfId="16001" xr:uid="{00000000-0005-0000-0000-0000322D0000}"/>
    <cellStyle name="1_KH 2007 (theo doi)_Tong hop so lieu_pvhung.skhdt 20117113152041 Danh muc cong trinh trong diem_Ke hoach 2012 (theo doi) 5" xfId="16002" xr:uid="{00000000-0005-0000-0000-0000332D0000}"/>
    <cellStyle name="1_KH 2007 (theo doi)_Tong hop so lieu_pvhung.skhdt 20117113152041 Danh muc cong trinh trong diem_Ke hoach 2012 theo doi (giai ngan 30.6.12)" xfId="16003" xr:uid="{00000000-0005-0000-0000-0000342D0000}"/>
    <cellStyle name="1_KH 2007 (theo doi)_Tong hop so lieu_pvhung.skhdt 20117113152041 Danh muc cong trinh trong diem_Ke hoach 2012 theo doi (giai ngan 30.6.12) 2" xfId="16004" xr:uid="{00000000-0005-0000-0000-0000352D0000}"/>
    <cellStyle name="1_KH 2007 (theo doi)_Tong hop so lieu_pvhung.skhdt 20117113152041 Danh muc cong trinh trong diem_Ke hoach 2012 theo doi (giai ngan 30.6.12) 2 2" xfId="16005" xr:uid="{00000000-0005-0000-0000-0000362D0000}"/>
    <cellStyle name="1_KH 2007 (theo doi)_Tong hop so lieu_pvhung.skhdt 20117113152041 Danh muc cong trinh trong diem_Ke hoach 2012 theo doi (giai ngan 30.6.12) 2 3" xfId="16006" xr:uid="{00000000-0005-0000-0000-0000372D0000}"/>
    <cellStyle name="1_KH 2007 (theo doi)_Tong hop so lieu_pvhung.skhdt 20117113152041 Danh muc cong trinh trong diem_Ke hoach 2012 theo doi (giai ngan 30.6.12) 2 4" xfId="16007" xr:uid="{00000000-0005-0000-0000-0000382D0000}"/>
    <cellStyle name="1_KH 2007 (theo doi)_Tong hop so lieu_pvhung.skhdt 20117113152041 Danh muc cong trinh trong diem_Ke hoach 2012 theo doi (giai ngan 30.6.12) 3" xfId="16008" xr:uid="{00000000-0005-0000-0000-0000392D0000}"/>
    <cellStyle name="1_KH 2007 (theo doi)_Tong hop so lieu_pvhung.skhdt 20117113152041 Danh muc cong trinh trong diem_Ke hoach 2012 theo doi (giai ngan 30.6.12) 4" xfId="16009" xr:uid="{00000000-0005-0000-0000-00003A2D0000}"/>
    <cellStyle name="1_KH 2007 (theo doi)_Tong hop so lieu_pvhung.skhdt 20117113152041 Danh muc cong trinh trong diem_Ke hoach 2012 theo doi (giai ngan 30.6.12) 5" xfId="16010" xr:uid="{00000000-0005-0000-0000-00003B2D0000}"/>
    <cellStyle name="1_KH 2007 (theo doi)_Tong hop theo doi von TPCP (BC)" xfId="16011" xr:uid="{00000000-0005-0000-0000-00003C2D0000}"/>
    <cellStyle name="1_KH 2007 (theo doi)_Tong hop theo doi von TPCP (BC) 2" xfId="16012" xr:uid="{00000000-0005-0000-0000-00003D2D0000}"/>
    <cellStyle name="1_KH 2007 (theo doi)_Tong hop theo doi von TPCP (BC) 2 2" xfId="16013" xr:uid="{00000000-0005-0000-0000-00003E2D0000}"/>
    <cellStyle name="1_KH 2007 (theo doi)_Tong hop theo doi von TPCP (BC) 2 3" xfId="16014" xr:uid="{00000000-0005-0000-0000-00003F2D0000}"/>
    <cellStyle name="1_KH 2007 (theo doi)_Tong hop theo doi von TPCP (BC) 2 4" xfId="16015" xr:uid="{00000000-0005-0000-0000-0000402D0000}"/>
    <cellStyle name="1_KH 2007 (theo doi)_Tong hop theo doi von TPCP (BC) 3" xfId="16016" xr:uid="{00000000-0005-0000-0000-0000412D0000}"/>
    <cellStyle name="1_KH 2007 (theo doi)_Tong hop theo doi von TPCP (BC) 4" xfId="16017" xr:uid="{00000000-0005-0000-0000-0000422D0000}"/>
    <cellStyle name="1_KH 2007 (theo doi)_Tong hop theo doi von TPCP (BC) 5" xfId="16018" xr:uid="{00000000-0005-0000-0000-0000432D0000}"/>
    <cellStyle name="1_KH 2007 (theo doi)_Tong hop theo doi von TPCP (BC)_BC von DTPT 6 thang 2012" xfId="16019" xr:uid="{00000000-0005-0000-0000-0000442D0000}"/>
    <cellStyle name="1_KH 2007 (theo doi)_Tong hop theo doi von TPCP (BC)_BC von DTPT 6 thang 2012 2" xfId="16020" xr:uid="{00000000-0005-0000-0000-0000452D0000}"/>
    <cellStyle name="1_KH 2007 (theo doi)_Tong hop theo doi von TPCP (BC)_BC von DTPT 6 thang 2012 2 2" xfId="16021" xr:uid="{00000000-0005-0000-0000-0000462D0000}"/>
    <cellStyle name="1_KH 2007 (theo doi)_Tong hop theo doi von TPCP (BC)_BC von DTPT 6 thang 2012 2 3" xfId="16022" xr:uid="{00000000-0005-0000-0000-0000472D0000}"/>
    <cellStyle name="1_KH 2007 (theo doi)_Tong hop theo doi von TPCP (BC)_BC von DTPT 6 thang 2012 2 4" xfId="16023" xr:uid="{00000000-0005-0000-0000-0000482D0000}"/>
    <cellStyle name="1_KH 2007 (theo doi)_Tong hop theo doi von TPCP (BC)_BC von DTPT 6 thang 2012 3" xfId="16024" xr:uid="{00000000-0005-0000-0000-0000492D0000}"/>
    <cellStyle name="1_KH 2007 (theo doi)_Tong hop theo doi von TPCP (BC)_BC von DTPT 6 thang 2012 4" xfId="16025" xr:uid="{00000000-0005-0000-0000-00004A2D0000}"/>
    <cellStyle name="1_KH 2007 (theo doi)_Tong hop theo doi von TPCP (BC)_BC von DTPT 6 thang 2012 5" xfId="16026" xr:uid="{00000000-0005-0000-0000-00004B2D0000}"/>
    <cellStyle name="1_KH 2007 (theo doi)_Tong hop theo doi von TPCP (BC)_Bieu du thao QD von ho tro co MT" xfId="16027" xr:uid="{00000000-0005-0000-0000-00004C2D0000}"/>
    <cellStyle name="1_KH 2007 (theo doi)_Tong hop theo doi von TPCP (BC)_Bieu du thao QD von ho tro co MT 2" xfId="16028" xr:uid="{00000000-0005-0000-0000-00004D2D0000}"/>
    <cellStyle name="1_KH 2007 (theo doi)_Tong hop theo doi von TPCP (BC)_Bieu du thao QD von ho tro co MT 2 2" xfId="16029" xr:uid="{00000000-0005-0000-0000-00004E2D0000}"/>
    <cellStyle name="1_KH 2007 (theo doi)_Tong hop theo doi von TPCP (BC)_Bieu du thao QD von ho tro co MT 2 3" xfId="16030" xr:uid="{00000000-0005-0000-0000-00004F2D0000}"/>
    <cellStyle name="1_KH 2007 (theo doi)_Tong hop theo doi von TPCP (BC)_Bieu du thao QD von ho tro co MT 2 4" xfId="16031" xr:uid="{00000000-0005-0000-0000-0000502D0000}"/>
    <cellStyle name="1_KH 2007 (theo doi)_Tong hop theo doi von TPCP (BC)_Bieu du thao QD von ho tro co MT 3" xfId="16032" xr:uid="{00000000-0005-0000-0000-0000512D0000}"/>
    <cellStyle name="1_KH 2007 (theo doi)_Tong hop theo doi von TPCP (BC)_Bieu du thao QD von ho tro co MT 4" xfId="16033" xr:uid="{00000000-0005-0000-0000-0000522D0000}"/>
    <cellStyle name="1_KH 2007 (theo doi)_Tong hop theo doi von TPCP (BC)_Bieu du thao QD von ho tro co MT 5" xfId="16034" xr:uid="{00000000-0005-0000-0000-0000532D0000}"/>
    <cellStyle name="1_KH 2007 (theo doi)_Tong hop theo doi von TPCP (BC)_Ke hoach 2012 (theo doi)" xfId="16035" xr:uid="{00000000-0005-0000-0000-0000542D0000}"/>
    <cellStyle name="1_KH 2007 (theo doi)_Tong hop theo doi von TPCP (BC)_Ke hoach 2012 (theo doi) 2" xfId="16036" xr:uid="{00000000-0005-0000-0000-0000552D0000}"/>
    <cellStyle name="1_KH 2007 (theo doi)_Tong hop theo doi von TPCP (BC)_Ke hoach 2012 (theo doi) 2 2" xfId="16037" xr:uid="{00000000-0005-0000-0000-0000562D0000}"/>
    <cellStyle name="1_KH 2007 (theo doi)_Tong hop theo doi von TPCP (BC)_Ke hoach 2012 (theo doi) 2 3" xfId="16038" xr:uid="{00000000-0005-0000-0000-0000572D0000}"/>
    <cellStyle name="1_KH 2007 (theo doi)_Tong hop theo doi von TPCP (BC)_Ke hoach 2012 (theo doi) 2 4" xfId="16039" xr:uid="{00000000-0005-0000-0000-0000582D0000}"/>
    <cellStyle name="1_KH 2007 (theo doi)_Tong hop theo doi von TPCP (BC)_Ke hoach 2012 (theo doi) 3" xfId="16040" xr:uid="{00000000-0005-0000-0000-0000592D0000}"/>
    <cellStyle name="1_KH 2007 (theo doi)_Tong hop theo doi von TPCP (BC)_Ke hoach 2012 (theo doi) 4" xfId="16041" xr:uid="{00000000-0005-0000-0000-00005A2D0000}"/>
    <cellStyle name="1_KH 2007 (theo doi)_Tong hop theo doi von TPCP (BC)_Ke hoach 2012 (theo doi) 5" xfId="16042" xr:uid="{00000000-0005-0000-0000-00005B2D0000}"/>
    <cellStyle name="1_KH 2007 (theo doi)_Tong hop theo doi von TPCP (BC)_Ke hoach 2012 theo doi (giai ngan 30.6.12)" xfId="16043" xr:uid="{00000000-0005-0000-0000-00005C2D0000}"/>
    <cellStyle name="1_KH 2007 (theo doi)_Tong hop theo doi von TPCP (BC)_Ke hoach 2012 theo doi (giai ngan 30.6.12) 2" xfId="16044" xr:uid="{00000000-0005-0000-0000-00005D2D0000}"/>
    <cellStyle name="1_KH 2007 (theo doi)_Tong hop theo doi von TPCP (BC)_Ke hoach 2012 theo doi (giai ngan 30.6.12) 2 2" xfId="16045" xr:uid="{00000000-0005-0000-0000-00005E2D0000}"/>
    <cellStyle name="1_KH 2007 (theo doi)_Tong hop theo doi von TPCP (BC)_Ke hoach 2012 theo doi (giai ngan 30.6.12) 2 3" xfId="16046" xr:uid="{00000000-0005-0000-0000-00005F2D0000}"/>
    <cellStyle name="1_KH 2007 (theo doi)_Tong hop theo doi von TPCP (BC)_Ke hoach 2012 theo doi (giai ngan 30.6.12) 2 4" xfId="16047" xr:uid="{00000000-0005-0000-0000-0000602D0000}"/>
    <cellStyle name="1_KH 2007 (theo doi)_Tong hop theo doi von TPCP (BC)_Ke hoach 2012 theo doi (giai ngan 30.6.12) 3" xfId="16048" xr:uid="{00000000-0005-0000-0000-0000612D0000}"/>
    <cellStyle name="1_KH 2007 (theo doi)_Tong hop theo doi von TPCP (BC)_Ke hoach 2012 theo doi (giai ngan 30.6.12) 4" xfId="16049" xr:uid="{00000000-0005-0000-0000-0000622D0000}"/>
    <cellStyle name="1_KH 2007 (theo doi)_Tong hop theo doi von TPCP (BC)_Ke hoach 2012 theo doi (giai ngan 30.6.12) 5" xfId="16050" xr:uid="{00000000-0005-0000-0000-0000632D0000}"/>
    <cellStyle name="1_KH 2007 (theo doi)_Worksheet in D: My Documents Ke Hoach KH cac nam Nam 2014 Bao cao ve Ke hoach nam 2014 ( Hoan chinh sau TL voi Bo KH)" xfId="16051" xr:uid="{00000000-0005-0000-0000-0000642D0000}"/>
    <cellStyle name="1_KH 2007 (theo doi)_Worksheet in D: My Documents Ke Hoach KH cac nam Nam 2014 Bao cao ve Ke hoach nam 2014 ( Hoan chinh sau TL voi Bo KH) 2" xfId="16052" xr:uid="{00000000-0005-0000-0000-0000652D0000}"/>
    <cellStyle name="1_KH 2007 (theo doi)_Worksheet in D: My Documents Ke Hoach KH cac nam Nam 2014 Bao cao ve Ke hoach nam 2014 ( Hoan chinh sau TL voi Bo KH) 2 2" xfId="16053" xr:uid="{00000000-0005-0000-0000-0000662D0000}"/>
    <cellStyle name="1_KH 2007 (theo doi)_Worksheet in D: My Documents Ke Hoach KH cac nam Nam 2014 Bao cao ve Ke hoach nam 2014 ( Hoan chinh sau TL voi Bo KH) 2 3" xfId="16054" xr:uid="{00000000-0005-0000-0000-0000672D0000}"/>
    <cellStyle name="1_KH 2007 (theo doi)_Worksheet in D: My Documents Ke Hoach KH cac nam Nam 2014 Bao cao ve Ke hoach nam 2014 ( Hoan chinh sau TL voi Bo KH) 2 4" xfId="16055" xr:uid="{00000000-0005-0000-0000-0000682D0000}"/>
    <cellStyle name="1_KH 2007 (theo doi)_Worksheet in D: My Documents Ke Hoach KH cac nam Nam 2014 Bao cao ve Ke hoach nam 2014 ( Hoan chinh sau TL voi Bo KH) 3" xfId="16056" xr:uid="{00000000-0005-0000-0000-0000692D0000}"/>
    <cellStyle name="1_KH 2007 (theo doi)_Worksheet in D: My Documents Ke Hoach KH cac nam Nam 2014 Bao cao ve Ke hoach nam 2014 ( Hoan chinh sau TL voi Bo KH) 4" xfId="16057" xr:uid="{00000000-0005-0000-0000-00006A2D0000}"/>
    <cellStyle name="1_KH 2007 (theo doi)_Worksheet in D: My Documents Ke Hoach KH cac nam Nam 2014 Bao cao ve Ke hoach nam 2014 ( Hoan chinh sau TL voi Bo KH) 5" xfId="16058" xr:uid="{00000000-0005-0000-0000-00006B2D0000}"/>
    <cellStyle name="1_Kh ql62 (2010) 11-09" xfId="1178" xr:uid="{00000000-0005-0000-0000-00006C2D0000}"/>
    <cellStyle name="1_KH TPCP vung TNB (03-1-2012)" xfId="1179" xr:uid="{00000000-0005-0000-0000-00006D2D0000}"/>
    <cellStyle name="1_Khung 2012" xfId="1180" xr:uid="{00000000-0005-0000-0000-00006E2D0000}"/>
    <cellStyle name="1_KlQdinhduyet" xfId="1181" xr:uid="{00000000-0005-0000-0000-00006F2D0000}"/>
    <cellStyle name="1_KlQdinhduyet_!1 1 bao cao giao KH ve HTCMT vung TNB   12-12-2011" xfId="1182" xr:uid="{00000000-0005-0000-0000-0000702D0000}"/>
    <cellStyle name="1_KlQdinhduyet_Bieu4HTMT" xfId="1183" xr:uid="{00000000-0005-0000-0000-0000712D0000}"/>
    <cellStyle name="1_KlQdinhduyet_Bieu4HTMT_!1 1 bao cao giao KH ve HTCMT vung TNB   12-12-2011" xfId="1184" xr:uid="{00000000-0005-0000-0000-0000722D0000}"/>
    <cellStyle name="1_KlQdinhduyet_Bieu4HTMT_KH TPCP vung TNB (03-1-2012)" xfId="1185" xr:uid="{00000000-0005-0000-0000-0000732D0000}"/>
    <cellStyle name="1_KlQdinhduyet_KH TPCP vung TNB (03-1-2012)" xfId="1186" xr:uid="{00000000-0005-0000-0000-0000742D0000}"/>
    <cellStyle name="1_NTHOC" xfId="16059" xr:uid="{00000000-0005-0000-0000-0000752D0000}"/>
    <cellStyle name="1_NTHOC_1 Bieu 6 thang nam 2011" xfId="16060" xr:uid="{00000000-0005-0000-0000-0000762D0000}"/>
    <cellStyle name="1_NTHOC_1 Bieu 6 thang nam 2011 2" xfId="16061" xr:uid="{00000000-0005-0000-0000-0000772D0000}"/>
    <cellStyle name="1_NTHOC_1 Bieu 6 thang nam 2011_BC von DTPT 6 thang 2012" xfId="16062" xr:uid="{00000000-0005-0000-0000-0000782D0000}"/>
    <cellStyle name="1_NTHOC_1 Bieu 6 thang nam 2011_BC von DTPT 6 thang 2012 2" xfId="16063" xr:uid="{00000000-0005-0000-0000-0000792D0000}"/>
    <cellStyle name="1_NTHOC_1 Bieu 6 thang nam 2011_Bieu du thao QD von ho tro co MT" xfId="16064" xr:uid="{00000000-0005-0000-0000-00007A2D0000}"/>
    <cellStyle name="1_NTHOC_1 Bieu 6 thang nam 2011_Bieu du thao QD von ho tro co MT 2" xfId="16065" xr:uid="{00000000-0005-0000-0000-00007B2D0000}"/>
    <cellStyle name="1_NTHOC_1 Bieu 6 thang nam 2011_Ke hoach 2012 (theo doi)" xfId="16066" xr:uid="{00000000-0005-0000-0000-00007C2D0000}"/>
    <cellStyle name="1_NTHOC_1 Bieu 6 thang nam 2011_Ke hoach 2012 (theo doi) 2" xfId="16067" xr:uid="{00000000-0005-0000-0000-00007D2D0000}"/>
    <cellStyle name="1_NTHOC_1 Bieu 6 thang nam 2011_Ke hoach 2012 theo doi (giai ngan 30.6.12)" xfId="16068" xr:uid="{00000000-0005-0000-0000-00007E2D0000}"/>
    <cellStyle name="1_NTHOC_1 Bieu 6 thang nam 2011_Ke hoach 2012 theo doi (giai ngan 30.6.12) 2" xfId="16069" xr:uid="{00000000-0005-0000-0000-00007F2D0000}"/>
    <cellStyle name="1_NTHOC_Bao cao tinh hinh thuc hien KH 2009 den 31-01-10" xfId="16070" xr:uid="{00000000-0005-0000-0000-0000802D0000}"/>
    <cellStyle name="1_NTHOC_Bao cao tinh hinh thuc hien KH 2009 den 31-01-10 2" xfId="16071" xr:uid="{00000000-0005-0000-0000-0000812D0000}"/>
    <cellStyle name="1_NTHOC_Bao cao tinh hinh thuc hien KH 2009 den 31-01-10_BC von DTPT 6 thang 2012" xfId="16072" xr:uid="{00000000-0005-0000-0000-0000822D0000}"/>
    <cellStyle name="1_NTHOC_Bao cao tinh hinh thuc hien KH 2009 den 31-01-10_BC von DTPT 6 thang 2012 2" xfId="16073" xr:uid="{00000000-0005-0000-0000-0000832D0000}"/>
    <cellStyle name="1_NTHOC_Bao cao tinh hinh thuc hien KH 2009 den 31-01-10_Bieu du thao QD von ho tro co MT" xfId="16074" xr:uid="{00000000-0005-0000-0000-0000842D0000}"/>
    <cellStyle name="1_NTHOC_Bao cao tinh hinh thuc hien KH 2009 den 31-01-10_Bieu du thao QD von ho tro co MT 2" xfId="16075" xr:uid="{00000000-0005-0000-0000-0000852D0000}"/>
    <cellStyle name="1_NTHOC_Bao cao tinh hinh thuc hien KH 2009 den 31-01-10_Ke hoach 2012 (theo doi)" xfId="16076" xr:uid="{00000000-0005-0000-0000-0000862D0000}"/>
    <cellStyle name="1_NTHOC_Bao cao tinh hinh thuc hien KH 2009 den 31-01-10_Ke hoach 2012 (theo doi) 2" xfId="16077" xr:uid="{00000000-0005-0000-0000-0000872D0000}"/>
    <cellStyle name="1_NTHOC_Bao cao tinh hinh thuc hien KH 2009 den 31-01-10_Ke hoach 2012 theo doi (giai ngan 30.6.12)" xfId="16078" xr:uid="{00000000-0005-0000-0000-0000882D0000}"/>
    <cellStyle name="1_NTHOC_Bao cao tinh hinh thuc hien KH 2009 den 31-01-10_Ke hoach 2012 theo doi (giai ngan 30.6.12) 2" xfId="16079" xr:uid="{00000000-0005-0000-0000-0000892D0000}"/>
    <cellStyle name="1_NTHOC_BC cong trinh trong diem" xfId="16080" xr:uid="{00000000-0005-0000-0000-00008A2D0000}"/>
    <cellStyle name="1_NTHOC_BC cong trinh trong diem 2" xfId="16081" xr:uid="{00000000-0005-0000-0000-00008B2D0000}"/>
    <cellStyle name="1_NTHOC_BC cong trinh trong diem_BC von DTPT 6 thang 2012" xfId="16082" xr:uid="{00000000-0005-0000-0000-00008C2D0000}"/>
    <cellStyle name="1_NTHOC_BC cong trinh trong diem_BC von DTPT 6 thang 2012 2" xfId="16083" xr:uid="{00000000-0005-0000-0000-00008D2D0000}"/>
    <cellStyle name="1_NTHOC_BC cong trinh trong diem_Bieu du thao QD von ho tro co MT" xfId="16084" xr:uid="{00000000-0005-0000-0000-00008E2D0000}"/>
    <cellStyle name="1_NTHOC_BC cong trinh trong diem_Bieu du thao QD von ho tro co MT 2" xfId="16085" xr:uid="{00000000-0005-0000-0000-00008F2D0000}"/>
    <cellStyle name="1_NTHOC_BC cong trinh trong diem_Ke hoach 2012 (theo doi)" xfId="16086" xr:uid="{00000000-0005-0000-0000-0000902D0000}"/>
    <cellStyle name="1_NTHOC_BC cong trinh trong diem_Ke hoach 2012 (theo doi) 2" xfId="16087" xr:uid="{00000000-0005-0000-0000-0000912D0000}"/>
    <cellStyle name="1_NTHOC_BC cong trinh trong diem_Ke hoach 2012 theo doi (giai ngan 30.6.12)" xfId="16088" xr:uid="{00000000-0005-0000-0000-0000922D0000}"/>
    <cellStyle name="1_NTHOC_BC cong trinh trong diem_Ke hoach 2012 theo doi (giai ngan 30.6.12) 2" xfId="16089" xr:uid="{00000000-0005-0000-0000-0000932D0000}"/>
    <cellStyle name="1_NTHOC_BC von DTPT 6 thang 2012" xfId="16090" xr:uid="{00000000-0005-0000-0000-0000942D0000}"/>
    <cellStyle name="1_NTHOC_Bieu 01 UB(hung)" xfId="16091" xr:uid="{00000000-0005-0000-0000-0000952D0000}"/>
    <cellStyle name="1_NTHOC_Bieu 01 UB(hung) 2" xfId="16092" xr:uid="{00000000-0005-0000-0000-0000962D0000}"/>
    <cellStyle name="1_NTHOC_Bieu du thao QD von ho tro co MT" xfId="16093" xr:uid="{00000000-0005-0000-0000-0000972D0000}"/>
    <cellStyle name="1_NTHOC_Chi tieu 5 nam" xfId="16094" xr:uid="{00000000-0005-0000-0000-0000982D0000}"/>
    <cellStyle name="1_NTHOC_Chi tieu 5 nam_BC cong trinh trong diem" xfId="16095" xr:uid="{00000000-0005-0000-0000-0000992D0000}"/>
    <cellStyle name="1_NTHOC_Chi tieu 5 nam_BC cong trinh trong diem_BC von DTPT 6 thang 2012" xfId="16096" xr:uid="{00000000-0005-0000-0000-00009A2D0000}"/>
    <cellStyle name="1_NTHOC_Chi tieu 5 nam_BC cong trinh trong diem_Bieu du thao QD von ho tro co MT" xfId="16097" xr:uid="{00000000-0005-0000-0000-00009B2D0000}"/>
    <cellStyle name="1_NTHOC_Chi tieu 5 nam_BC cong trinh trong diem_Ke hoach 2012 (theo doi)" xfId="16098" xr:uid="{00000000-0005-0000-0000-00009C2D0000}"/>
    <cellStyle name="1_NTHOC_Chi tieu 5 nam_BC cong trinh trong diem_Ke hoach 2012 theo doi (giai ngan 30.6.12)" xfId="16099" xr:uid="{00000000-0005-0000-0000-00009D2D0000}"/>
    <cellStyle name="1_NTHOC_Chi tieu 5 nam_BC von DTPT 6 thang 2012" xfId="16100" xr:uid="{00000000-0005-0000-0000-00009E2D0000}"/>
    <cellStyle name="1_NTHOC_Chi tieu 5 nam_Bieu du thao QD von ho tro co MT" xfId="16101" xr:uid="{00000000-0005-0000-0000-00009F2D0000}"/>
    <cellStyle name="1_NTHOC_Chi tieu 5 nam_Ke hoach 2012 (theo doi)" xfId="16102" xr:uid="{00000000-0005-0000-0000-0000A02D0000}"/>
    <cellStyle name="1_NTHOC_Chi tieu 5 nam_Ke hoach 2012 theo doi (giai ngan 30.6.12)" xfId="16103" xr:uid="{00000000-0005-0000-0000-0000A12D0000}"/>
    <cellStyle name="1_NTHOC_Chi tieu 5 nam_pvhung.skhdt 20117113152041 Danh muc cong trinh trong diem" xfId="16104" xr:uid="{00000000-0005-0000-0000-0000A22D0000}"/>
    <cellStyle name="1_NTHOC_Chi tieu 5 nam_pvhung.skhdt 20117113152041 Danh muc cong trinh trong diem_BC von DTPT 6 thang 2012" xfId="16105" xr:uid="{00000000-0005-0000-0000-0000A32D0000}"/>
    <cellStyle name="1_NTHOC_Chi tieu 5 nam_pvhung.skhdt 20117113152041 Danh muc cong trinh trong diem_Bieu du thao QD von ho tro co MT" xfId="16106" xr:uid="{00000000-0005-0000-0000-0000A42D0000}"/>
    <cellStyle name="1_NTHOC_Chi tieu 5 nam_pvhung.skhdt 20117113152041 Danh muc cong trinh trong diem_Ke hoach 2012 (theo doi)" xfId="16107" xr:uid="{00000000-0005-0000-0000-0000A52D0000}"/>
    <cellStyle name="1_NTHOC_Chi tieu 5 nam_pvhung.skhdt 20117113152041 Danh muc cong trinh trong diem_Ke hoach 2012 theo doi (giai ngan 30.6.12)" xfId="16108" xr:uid="{00000000-0005-0000-0000-0000A62D0000}"/>
    <cellStyle name="1_NTHOC_Dang ky phan khai von ODA (gui Bo)" xfId="16109" xr:uid="{00000000-0005-0000-0000-0000A72D0000}"/>
    <cellStyle name="1_NTHOC_Dang ky phan khai von ODA (gui Bo)_BC von DTPT 6 thang 2012" xfId="16110" xr:uid="{00000000-0005-0000-0000-0000A82D0000}"/>
    <cellStyle name="1_NTHOC_Dang ky phan khai von ODA (gui Bo)_Bieu du thao QD von ho tro co MT" xfId="16111" xr:uid="{00000000-0005-0000-0000-0000A92D0000}"/>
    <cellStyle name="1_NTHOC_Dang ky phan khai von ODA (gui Bo)_Ke hoach 2012 theo doi (giai ngan 30.6.12)" xfId="16112" xr:uid="{00000000-0005-0000-0000-0000AA2D0000}"/>
    <cellStyle name="1_NTHOC_DK bo tri lai (chinh thuc)" xfId="16113" xr:uid="{00000000-0005-0000-0000-0000AB2D0000}"/>
    <cellStyle name="1_NTHOC_DK bo tri lai (chinh thuc)_BC von DTPT 6 thang 2012" xfId="16114" xr:uid="{00000000-0005-0000-0000-0000AC2D0000}"/>
    <cellStyle name="1_NTHOC_DK bo tri lai (chinh thuc)_Bieu du thao QD von ho tro co MT" xfId="16115" xr:uid="{00000000-0005-0000-0000-0000AD2D0000}"/>
    <cellStyle name="1_NTHOC_DK bo tri lai (chinh thuc)_Ke hoach 2012 (theo doi)" xfId="16116" xr:uid="{00000000-0005-0000-0000-0000AE2D0000}"/>
    <cellStyle name="1_NTHOC_DK bo tri lai (chinh thuc)_Ke hoach 2012 theo doi (giai ngan 30.6.12)" xfId="16117" xr:uid="{00000000-0005-0000-0000-0000AF2D0000}"/>
    <cellStyle name="1_NTHOC_Ke hoach 2012 (theo doi)" xfId="16118" xr:uid="{00000000-0005-0000-0000-0000B02D0000}"/>
    <cellStyle name="1_NTHOC_Ke hoach 2012 theo doi (giai ngan 30.6.12)" xfId="16119" xr:uid="{00000000-0005-0000-0000-0000B12D0000}"/>
    <cellStyle name="1_NTHOC_Ke hoach nam 2013 nguon MT(theo doi) den 31-5-13" xfId="16120" xr:uid="{00000000-0005-0000-0000-0000B22D0000}"/>
    <cellStyle name="1_NTHOC_pvhung.skhdt 20117113152041 Danh muc cong trinh trong diem" xfId="16121" xr:uid="{00000000-0005-0000-0000-0000B32D0000}"/>
    <cellStyle name="1_NTHOC_pvhung.skhdt 20117113152041 Danh muc cong trinh trong diem 2" xfId="16122" xr:uid="{00000000-0005-0000-0000-0000B42D0000}"/>
    <cellStyle name="1_NTHOC_pvhung.skhdt 20117113152041 Danh muc cong trinh trong diem_BC von DTPT 6 thang 2012" xfId="16123" xr:uid="{00000000-0005-0000-0000-0000B52D0000}"/>
    <cellStyle name="1_NTHOC_pvhung.skhdt 20117113152041 Danh muc cong trinh trong diem_BC von DTPT 6 thang 2012 2" xfId="16124" xr:uid="{00000000-0005-0000-0000-0000B62D0000}"/>
    <cellStyle name="1_NTHOC_pvhung.skhdt 20117113152041 Danh muc cong trinh trong diem_Bieu du thao QD von ho tro co MT" xfId="16125" xr:uid="{00000000-0005-0000-0000-0000B72D0000}"/>
    <cellStyle name="1_NTHOC_pvhung.skhdt 20117113152041 Danh muc cong trinh trong diem_Bieu du thao QD von ho tro co MT 2" xfId="16126" xr:uid="{00000000-0005-0000-0000-0000B82D0000}"/>
    <cellStyle name="1_NTHOC_pvhung.skhdt 20117113152041 Danh muc cong trinh trong diem_Ke hoach 2012 (theo doi)" xfId="16127" xr:uid="{00000000-0005-0000-0000-0000B92D0000}"/>
    <cellStyle name="1_NTHOC_pvhung.skhdt 20117113152041 Danh muc cong trinh trong diem_Ke hoach 2012 (theo doi) 2" xfId="16128" xr:uid="{00000000-0005-0000-0000-0000BA2D0000}"/>
    <cellStyle name="1_NTHOC_pvhung.skhdt 20117113152041 Danh muc cong trinh trong diem_Ke hoach 2012 theo doi (giai ngan 30.6.12)" xfId="16129" xr:uid="{00000000-0005-0000-0000-0000BB2D0000}"/>
    <cellStyle name="1_NTHOC_pvhung.skhdt 20117113152041 Danh muc cong trinh trong diem_Ke hoach 2012 theo doi (giai ngan 30.6.12) 2" xfId="16130" xr:uid="{00000000-0005-0000-0000-0000BC2D0000}"/>
    <cellStyle name="1_NTHOC_Ra soat KH 2009 (chinh thuc o nha)" xfId="16131" xr:uid="{00000000-0005-0000-0000-0000BD2D0000}"/>
    <cellStyle name="1_NTHOC_Ra soat KH 2009 (chinh thuc o nha)_BC von DTPT 6 thang 2012" xfId="16132" xr:uid="{00000000-0005-0000-0000-0000BE2D0000}"/>
    <cellStyle name="1_NTHOC_Ra soat KH 2009 (chinh thuc o nha)_Bieu du thao QD von ho tro co MT" xfId="16133" xr:uid="{00000000-0005-0000-0000-0000BF2D0000}"/>
    <cellStyle name="1_NTHOC_Ra soat KH 2009 (chinh thuc o nha)_Ke hoach 2012 (theo doi)" xfId="16134" xr:uid="{00000000-0005-0000-0000-0000C02D0000}"/>
    <cellStyle name="1_NTHOC_Ra soat KH 2009 (chinh thuc o nha)_Ke hoach 2012 theo doi (giai ngan 30.6.12)" xfId="16135" xr:uid="{00000000-0005-0000-0000-0000C12D0000}"/>
    <cellStyle name="1_NTHOC_Tong hop so lieu" xfId="16136" xr:uid="{00000000-0005-0000-0000-0000C22D0000}"/>
    <cellStyle name="1_NTHOC_Tong hop so lieu_BC cong trinh trong diem" xfId="16137" xr:uid="{00000000-0005-0000-0000-0000C32D0000}"/>
    <cellStyle name="1_NTHOC_Tong hop so lieu_BC cong trinh trong diem_BC von DTPT 6 thang 2012" xfId="16138" xr:uid="{00000000-0005-0000-0000-0000C42D0000}"/>
    <cellStyle name="1_NTHOC_Tong hop so lieu_BC cong trinh trong diem_Bieu du thao QD von ho tro co MT" xfId="16139" xr:uid="{00000000-0005-0000-0000-0000C52D0000}"/>
    <cellStyle name="1_NTHOC_Tong hop so lieu_BC cong trinh trong diem_Ke hoach 2012 (theo doi)" xfId="16140" xr:uid="{00000000-0005-0000-0000-0000C62D0000}"/>
    <cellStyle name="1_NTHOC_Tong hop so lieu_BC cong trinh trong diem_Ke hoach 2012 theo doi (giai ngan 30.6.12)" xfId="16141" xr:uid="{00000000-0005-0000-0000-0000C72D0000}"/>
    <cellStyle name="1_NTHOC_Tong hop so lieu_BC von DTPT 6 thang 2012" xfId="16142" xr:uid="{00000000-0005-0000-0000-0000C82D0000}"/>
    <cellStyle name="1_NTHOC_Tong hop so lieu_Bieu du thao QD von ho tro co MT" xfId="16143" xr:uid="{00000000-0005-0000-0000-0000C92D0000}"/>
    <cellStyle name="1_NTHOC_Tong hop so lieu_Ke hoach 2012 (theo doi)" xfId="16144" xr:uid="{00000000-0005-0000-0000-0000CA2D0000}"/>
    <cellStyle name="1_NTHOC_Tong hop so lieu_Ke hoach 2012 theo doi (giai ngan 30.6.12)" xfId="16145" xr:uid="{00000000-0005-0000-0000-0000CB2D0000}"/>
    <cellStyle name="1_NTHOC_Tong hop so lieu_pvhung.skhdt 20117113152041 Danh muc cong trinh trong diem" xfId="16146" xr:uid="{00000000-0005-0000-0000-0000CC2D0000}"/>
    <cellStyle name="1_NTHOC_Tong hop so lieu_pvhung.skhdt 20117113152041 Danh muc cong trinh trong diem_BC von DTPT 6 thang 2012" xfId="16147" xr:uid="{00000000-0005-0000-0000-0000CD2D0000}"/>
    <cellStyle name="1_NTHOC_Tong hop so lieu_pvhung.skhdt 20117113152041 Danh muc cong trinh trong diem_Bieu du thao QD von ho tro co MT" xfId="16148" xr:uid="{00000000-0005-0000-0000-0000CE2D0000}"/>
    <cellStyle name="1_NTHOC_Tong hop so lieu_pvhung.skhdt 20117113152041 Danh muc cong trinh trong diem_Ke hoach 2012 (theo doi)" xfId="16149" xr:uid="{00000000-0005-0000-0000-0000CF2D0000}"/>
    <cellStyle name="1_NTHOC_Tong hop so lieu_pvhung.skhdt 20117113152041 Danh muc cong trinh trong diem_Ke hoach 2012 theo doi (giai ngan 30.6.12)" xfId="16150" xr:uid="{00000000-0005-0000-0000-0000D02D0000}"/>
    <cellStyle name="1_NTHOC_Tong hop theo doi von TPCP" xfId="16151" xr:uid="{00000000-0005-0000-0000-0000D12D0000}"/>
    <cellStyle name="1_NTHOC_Tong hop theo doi von TPCP (BC)" xfId="16152" xr:uid="{00000000-0005-0000-0000-0000D22D0000}"/>
    <cellStyle name="1_NTHOC_Tong hop theo doi von TPCP (BC)_BC von DTPT 6 thang 2012" xfId="16153" xr:uid="{00000000-0005-0000-0000-0000D32D0000}"/>
    <cellStyle name="1_NTHOC_Tong hop theo doi von TPCP (BC)_Bieu du thao QD von ho tro co MT" xfId="16154" xr:uid="{00000000-0005-0000-0000-0000D42D0000}"/>
    <cellStyle name="1_NTHOC_Tong hop theo doi von TPCP (BC)_Ke hoach 2012 (theo doi)" xfId="16155" xr:uid="{00000000-0005-0000-0000-0000D52D0000}"/>
    <cellStyle name="1_NTHOC_Tong hop theo doi von TPCP (BC)_Ke hoach 2012 theo doi (giai ngan 30.6.12)" xfId="16156" xr:uid="{00000000-0005-0000-0000-0000D62D0000}"/>
    <cellStyle name="1_NTHOC_Tong hop theo doi von TPCP_BC von DTPT 6 thang 2012" xfId="16157" xr:uid="{00000000-0005-0000-0000-0000D72D0000}"/>
    <cellStyle name="1_NTHOC_Tong hop theo doi von TPCP_Bieu du thao QD von ho tro co MT" xfId="16158" xr:uid="{00000000-0005-0000-0000-0000D82D0000}"/>
    <cellStyle name="1_NTHOC_Tong hop theo doi von TPCP_Dang ky phan khai von ODA (gui Bo)" xfId="16159" xr:uid="{00000000-0005-0000-0000-0000D92D0000}"/>
    <cellStyle name="1_NTHOC_Tong hop theo doi von TPCP_Dang ky phan khai von ODA (gui Bo)_BC von DTPT 6 thang 2012" xfId="16160" xr:uid="{00000000-0005-0000-0000-0000DA2D0000}"/>
    <cellStyle name="1_NTHOC_Tong hop theo doi von TPCP_Dang ky phan khai von ODA (gui Bo)_Bieu du thao QD von ho tro co MT" xfId="16161" xr:uid="{00000000-0005-0000-0000-0000DB2D0000}"/>
    <cellStyle name="1_NTHOC_Tong hop theo doi von TPCP_Dang ky phan khai von ODA (gui Bo)_Ke hoach 2012 theo doi (giai ngan 30.6.12)" xfId="16162" xr:uid="{00000000-0005-0000-0000-0000DC2D0000}"/>
    <cellStyle name="1_NTHOC_Tong hop theo doi von TPCP_Ke hoach 2012 (theo doi)" xfId="16163" xr:uid="{00000000-0005-0000-0000-0000DD2D0000}"/>
    <cellStyle name="1_NTHOC_Tong hop theo doi von TPCP_Ke hoach 2012 theo doi (giai ngan 30.6.12)" xfId="16164" xr:uid="{00000000-0005-0000-0000-0000DE2D0000}"/>
    <cellStyle name="1_NTHOC_Worksheet in D: My Documents Ke Hoach KH cac nam Nam 2014 Bao cao ve Ke hoach nam 2014 ( Hoan chinh sau TL voi Bo KH)" xfId="16165" xr:uid="{00000000-0005-0000-0000-0000DF2D0000}"/>
    <cellStyle name="1_pvhung.skhdt 20117113152041 Danh muc cong trinh trong diem" xfId="16166" xr:uid="{00000000-0005-0000-0000-0000E02D0000}"/>
    <cellStyle name="1_pvhung.skhdt 20117113152041 Danh muc cong trinh trong diem 2" xfId="16167" xr:uid="{00000000-0005-0000-0000-0000E12D0000}"/>
    <cellStyle name="1_pvhung.skhdt 20117113152041 Danh muc cong trinh trong diem 2 2" xfId="16168" xr:uid="{00000000-0005-0000-0000-0000E22D0000}"/>
    <cellStyle name="1_pvhung.skhdt 20117113152041 Danh muc cong trinh trong diem 2 2 2" xfId="16169" xr:uid="{00000000-0005-0000-0000-0000E32D0000}"/>
    <cellStyle name="1_pvhung.skhdt 20117113152041 Danh muc cong trinh trong diem 2 2 3" xfId="16170" xr:uid="{00000000-0005-0000-0000-0000E42D0000}"/>
    <cellStyle name="1_pvhung.skhdt 20117113152041 Danh muc cong trinh trong diem 2 2 4" xfId="16171" xr:uid="{00000000-0005-0000-0000-0000E52D0000}"/>
    <cellStyle name="1_pvhung.skhdt 20117113152041 Danh muc cong trinh trong diem 2 3" xfId="16172" xr:uid="{00000000-0005-0000-0000-0000E62D0000}"/>
    <cellStyle name="1_pvhung.skhdt 20117113152041 Danh muc cong trinh trong diem 2 4" xfId="16173" xr:uid="{00000000-0005-0000-0000-0000E72D0000}"/>
    <cellStyle name="1_pvhung.skhdt 20117113152041 Danh muc cong trinh trong diem 2 5" xfId="16174" xr:uid="{00000000-0005-0000-0000-0000E82D0000}"/>
    <cellStyle name="1_pvhung.skhdt 20117113152041 Danh muc cong trinh trong diem 3" xfId="16175" xr:uid="{00000000-0005-0000-0000-0000E92D0000}"/>
    <cellStyle name="1_pvhung.skhdt 20117113152041 Danh muc cong trinh trong diem 3 2" xfId="16176" xr:uid="{00000000-0005-0000-0000-0000EA2D0000}"/>
    <cellStyle name="1_pvhung.skhdt 20117113152041 Danh muc cong trinh trong diem 3 3" xfId="16177" xr:uid="{00000000-0005-0000-0000-0000EB2D0000}"/>
    <cellStyle name="1_pvhung.skhdt 20117113152041 Danh muc cong trinh trong diem 3 4" xfId="16178" xr:uid="{00000000-0005-0000-0000-0000EC2D0000}"/>
    <cellStyle name="1_pvhung.skhdt 20117113152041 Danh muc cong trinh trong diem 4" xfId="16179" xr:uid="{00000000-0005-0000-0000-0000ED2D0000}"/>
    <cellStyle name="1_pvhung.skhdt 20117113152041 Danh muc cong trinh trong diem 5" xfId="16180" xr:uid="{00000000-0005-0000-0000-0000EE2D0000}"/>
    <cellStyle name="1_pvhung.skhdt 20117113152041 Danh muc cong trinh trong diem 6" xfId="16181" xr:uid="{00000000-0005-0000-0000-0000EF2D0000}"/>
    <cellStyle name="1_pvhung.skhdt 20117113152041 Danh muc cong trinh trong diem_BC von DTPT 6 thang 2012" xfId="16182" xr:uid="{00000000-0005-0000-0000-0000F02D0000}"/>
    <cellStyle name="1_pvhung.skhdt 20117113152041 Danh muc cong trinh trong diem_BC von DTPT 6 thang 2012 2" xfId="16183" xr:uid="{00000000-0005-0000-0000-0000F12D0000}"/>
    <cellStyle name="1_pvhung.skhdt 20117113152041 Danh muc cong trinh trong diem_BC von DTPT 6 thang 2012 2 2" xfId="16184" xr:uid="{00000000-0005-0000-0000-0000F22D0000}"/>
    <cellStyle name="1_pvhung.skhdt 20117113152041 Danh muc cong trinh trong diem_BC von DTPT 6 thang 2012 2 2 2" xfId="16185" xr:uid="{00000000-0005-0000-0000-0000F32D0000}"/>
    <cellStyle name="1_pvhung.skhdt 20117113152041 Danh muc cong trinh trong diem_BC von DTPT 6 thang 2012 2 2 3" xfId="16186" xr:uid="{00000000-0005-0000-0000-0000F42D0000}"/>
    <cellStyle name="1_pvhung.skhdt 20117113152041 Danh muc cong trinh trong diem_BC von DTPT 6 thang 2012 2 2 4" xfId="16187" xr:uid="{00000000-0005-0000-0000-0000F52D0000}"/>
    <cellStyle name="1_pvhung.skhdt 20117113152041 Danh muc cong trinh trong diem_BC von DTPT 6 thang 2012 2 3" xfId="16188" xr:uid="{00000000-0005-0000-0000-0000F62D0000}"/>
    <cellStyle name="1_pvhung.skhdt 20117113152041 Danh muc cong trinh trong diem_BC von DTPT 6 thang 2012 2 4" xfId="16189" xr:uid="{00000000-0005-0000-0000-0000F72D0000}"/>
    <cellStyle name="1_pvhung.skhdt 20117113152041 Danh muc cong trinh trong diem_BC von DTPT 6 thang 2012 2 5" xfId="16190" xr:uid="{00000000-0005-0000-0000-0000F82D0000}"/>
    <cellStyle name="1_pvhung.skhdt 20117113152041 Danh muc cong trinh trong diem_BC von DTPT 6 thang 2012 3" xfId="16191" xr:uid="{00000000-0005-0000-0000-0000F92D0000}"/>
    <cellStyle name="1_pvhung.skhdt 20117113152041 Danh muc cong trinh trong diem_BC von DTPT 6 thang 2012 3 2" xfId="16192" xr:uid="{00000000-0005-0000-0000-0000FA2D0000}"/>
    <cellStyle name="1_pvhung.skhdt 20117113152041 Danh muc cong trinh trong diem_BC von DTPT 6 thang 2012 3 3" xfId="16193" xr:uid="{00000000-0005-0000-0000-0000FB2D0000}"/>
    <cellStyle name="1_pvhung.skhdt 20117113152041 Danh muc cong trinh trong diem_BC von DTPT 6 thang 2012 3 4" xfId="16194" xr:uid="{00000000-0005-0000-0000-0000FC2D0000}"/>
    <cellStyle name="1_pvhung.skhdt 20117113152041 Danh muc cong trinh trong diem_BC von DTPT 6 thang 2012 4" xfId="16195" xr:uid="{00000000-0005-0000-0000-0000FD2D0000}"/>
    <cellStyle name="1_pvhung.skhdt 20117113152041 Danh muc cong trinh trong diem_BC von DTPT 6 thang 2012 5" xfId="16196" xr:uid="{00000000-0005-0000-0000-0000FE2D0000}"/>
    <cellStyle name="1_pvhung.skhdt 20117113152041 Danh muc cong trinh trong diem_BC von DTPT 6 thang 2012 6" xfId="16197" xr:uid="{00000000-0005-0000-0000-0000FF2D0000}"/>
    <cellStyle name="1_pvhung.skhdt 20117113152041 Danh muc cong trinh trong diem_Bieu du thao QD von ho tro co MT" xfId="16198" xr:uid="{00000000-0005-0000-0000-0000002E0000}"/>
    <cellStyle name="1_pvhung.skhdt 20117113152041 Danh muc cong trinh trong diem_Bieu du thao QD von ho tro co MT 2" xfId="16199" xr:uid="{00000000-0005-0000-0000-0000012E0000}"/>
    <cellStyle name="1_pvhung.skhdt 20117113152041 Danh muc cong trinh trong diem_Bieu du thao QD von ho tro co MT 2 2" xfId="16200" xr:uid="{00000000-0005-0000-0000-0000022E0000}"/>
    <cellStyle name="1_pvhung.skhdt 20117113152041 Danh muc cong trinh trong diem_Bieu du thao QD von ho tro co MT 2 2 2" xfId="16201" xr:uid="{00000000-0005-0000-0000-0000032E0000}"/>
    <cellStyle name="1_pvhung.skhdt 20117113152041 Danh muc cong trinh trong diem_Bieu du thao QD von ho tro co MT 2 2 3" xfId="16202" xr:uid="{00000000-0005-0000-0000-0000042E0000}"/>
    <cellStyle name="1_pvhung.skhdt 20117113152041 Danh muc cong trinh trong diem_Bieu du thao QD von ho tro co MT 2 2 4" xfId="16203" xr:uid="{00000000-0005-0000-0000-0000052E0000}"/>
    <cellStyle name="1_pvhung.skhdt 20117113152041 Danh muc cong trinh trong diem_Bieu du thao QD von ho tro co MT 2 3" xfId="16204" xr:uid="{00000000-0005-0000-0000-0000062E0000}"/>
    <cellStyle name="1_pvhung.skhdt 20117113152041 Danh muc cong trinh trong diem_Bieu du thao QD von ho tro co MT 2 4" xfId="16205" xr:uid="{00000000-0005-0000-0000-0000072E0000}"/>
    <cellStyle name="1_pvhung.skhdt 20117113152041 Danh muc cong trinh trong diem_Bieu du thao QD von ho tro co MT 2 5" xfId="16206" xr:uid="{00000000-0005-0000-0000-0000082E0000}"/>
    <cellStyle name="1_pvhung.skhdt 20117113152041 Danh muc cong trinh trong diem_Bieu du thao QD von ho tro co MT 3" xfId="16207" xr:uid="{00000000-0005-0000-0000-0000092E0000}"/>
    <cellStyle name="1_pvhung.skhdt 20117113152041 Danh muc cong trinh trong diem_Bieu du thao QD von ho tro co MT 3 2" xfId="16208" xr:uid="{00000000-0005-0000-0000-00000A2E0000}"/>
    <cellStyle name="1_pvhung.skhdt 20117113152041 Danh muc cong trinh trong diem_Bieu du thao QD von ho tro co MT 3 3" xfId="16209" xr:uid="{00000000-0005-0000-0000-00000B2E0000}"/>
    <cellStyle name="1_pvhung.skhdt 20117113152041 Danh muc cong trinh trong diem_Bieu du thao QD von ho tro co MT 3 4" xfId="16210" xr:uid="{00000000-0005-0000-0000-00000C2E0000}"/>
    <cellStyle name="1_pvhung.skhdt 20117113152041 Danh muc cong trinh trong diem_Bieu du thao QD von ho tro co MT 4" xfId="16211" xr:uid="{00000000-0005-0000-0000-00000D2E0000}"/>
    <cellStyle name="1_pvhung.skhdt 20117113152041 Danh muc cong trinh trong diem_Bieu du thao QD von ho tro co MT 5" xfId="16212" xr:uid="{00000000-0005-0000-0000-00000E2E0000}"/>
    <cellStyle name="1_pvhung.skhdt 20117113152041 Danh muc cong trinh trong diem_Bieu du thao QD von ho tro co MT 6" xfId="16213" xr:uid="{00000000-0005-0000-0000-00000F2E0000}"/>
    <cellStyle name="1_pvhung.skhdt 20117113152041 Danh muc cong trinh trong diem_Ke hoach 2012 (theo doi)" xfId="16214" xr:uid="{00000000-0005-0000-0000-0000102E0000}"/>
    <cellStyle name="1_pvhung.skhdt 20117113152041 Danh muc cong trinh trong diem_Ke hoach 2012 (theo doi) 2" xfId="16215" xr:uid="{00000000-0005-0000-0000-0000112E0000}"/>
    <cellStyle name="1_pvhung.skhdt 20117113152041 Danh muc cong trinh trong diem_Ke hoach 2012 (theo doi) 2 2" xfId="16216" xr:uid="{00000000-0005-0000-0000-0000122E0000}"/>
    <cellStyle name="1_pvhung.skhdt 20117113152041 Danh muc cong trinh trong diem_Ke hoach 2012 (theo doi) 2 2 2" xfId="16217" xr:uid="{00000000-0005-0000-0000-0000132E0000}"/>
    <cellStyle name="1_pvhung.skhdt 20117113152041 Danh muc cong trinh trong diem_Ke hoach 2012 (theo doi) 2 2 3" xfId="16218" xr:uid="{00000000-0005-0000-0000-0000142E0000}"/>
    <cellStyle name="1_pvhung.skhdt 20117113152041 Danh muc cong trinh trong diem_Ke hoach 2012 (theo doi) 2 2 4" xfId="16219" xr:uid="{00000000-0005-0000-0000-0000152E0000}"/>
    <cellStyle name="1_pvhung.skhdt 20117113152041 Danh muc cong trinh trong diem_Ke hoach 2012 (theo doi) 2 3" xfId="16220" xr:uid="{00000000-0005-0000-0000-0000162E0000}"/>
    <cellStyle name="1_pvhung.skhdt 20117113152041 Danh muc cong trinh trong diem_Ke hoach 2012 (theo doi) 2 4" xfId="16221" xr:uid="{00000000-0005-0000-0000-0000172E0000}"/>
    <cellStyle name="1_pvhung.skhdt 20117113152041 Danh muc cong trinh trong diem_Ke hoach 2012 (theo doi) 2 5" xfId="16222" xr:uid="{00000000-0005-0000-0000-0000182E0000}"/>
    <cellStyle name="1_pvhung.skhdt 20117113152041 Danh muc cong trinh trong diem_Ke hoach 2012 (theo doi) 3" xfId="16223" xr:uid="{00000000-0005-0000-0000-0000192E0000}"/>
    <cellStyle name="1_pvhung.skhdt 20117113152041 Danh muc cong trinh trong diem_Ke hoach 2012 (theo doi) 3 2" xfId="16224" xr:uid="{00000000-0005-0000-0000-00001A2E0000}"/>
    <cellStyle name="1_pvhung.skhdt 20117113152041 Danh muc cong trinh trong diem_Ke hoach 2012 (theo doi) 3 3" xfId="16225" xr:uid="{00000000-0005-0000-0000-00001B2E0000}"/>
    <cellStyle name="1_pvhung.skhdt 20117113152041 Danh muc cong trinh trong diem_Ke hoach 2012 (theo doi) 3 4" xfId="16226" xr:uid="{00000000-0005-0000-0000-00001C2E0000}"/>
    <cellStyle name="1_pvhung.skhdt 20117113152041 Danh muc cong trinh trong diem_Ke hoach 2012 (theo doi) 4" xfId="16227" xr:uid="{00000000-0005-0000-0000-00001D2E0000}"/>
    <cellStyle name="1_pvhung.skhdt 20117113152041 Danh muc cong trinh trong diem_Ke hoach 2012 (theo doi) 5" xfId="16228" xr:uid="{00000000-0005-0000-0000-00001E2E0000}"/>
    <cellStyle name="1_pvhung.skhdt 20117113152041 Danh muc cong trinh trong diem_Ke hoach 2012 (theo doi) 6" xfId="16229" xr:uid="{00000000-0005-0000-0000-00001F2E0000}"/>
    <cellStyle name="1_pvhung.skhdt 20117113152041 Danh muc cong trinh trong diem_Ke hoach 2012 theo doi (giai ngan 30.6.12)" xfId="16230" xr:uid="{00000000-0005-0000-0000-0000202E0000}"/>
    <cellStyle name="1_pvhung.skhdt 20117113152041 Danh muc cong trinh trong diem_Ke hoach 2012 theo doi (giai ngan 30.6.12) 2" xfId="16231" xr:uid="{00000000-0005-0000-0000-0000212E0000}"/>
    <cellStyle name="1_pvhung.skhdt 20117113152041 Danh muc cong trinh trong diem_Ke hoach 2012 theo doi (giai ngan 30.6.12) 2 2" xfId="16232" xr:uid="{00000000-0005-0000-0000-0000222E0000}"/>
    <cellStyle name="1_pvhung.skhdt 20117113152041 Danh muc cong trinh trong diem_Ke hoach 2012 theo doi (giai ngan 30.6.12) 2 2 2" xfId="16233" xr:uid="{00000000-0005-0000-0000-0000232E0000}"/>
    <cellStyle name="1_pvhung.skhdt 20117113152041 Danh muc cong trinh trong diem_Ke hoach 2012 theo doi (giai ngan 30.6.12) 2 2 3" xfId="16234" xr:uid="{00000000-0005-0000-0000-0000242E0000}"/>
    <cellStyle name="1_pvhung.skhdt 20117113152041 Danh muc cong trinh trong diem_Ke hoach 2012 theo doi (giai ngan 30.6.12) 2 2 4" xfId="16235" xr:uid="{00000000-0005-0000-0000-0000252E0000}"/>
    <cellStyle name="1_pvhung.skhdt 20117113152041 Danh muc cong trinh trong diem_Ke hoach 2012 theo doi (giai ngan 30.6.12) 2 3" xfId="16236" xr:uid="{00000000-0005-0000-0000-0000262E0000}"/>
    <cellStyle name="1_pvhung.skhdt 20117113152041 Danh muc cong trinh trong diem_Ke hoach 2012 theo doi (giai ngan 30.6.12) 2 4" xfId="16237" xr:uid="{00000000-0005-0000-0000-0000272E0000}"/>
    <cellStyle name="1_pvhung.skhdt 20117113152041 Danh muc cong trinh trong diem_Ke hoach 2012 theo doi (giai ngan 30.6.12) 2 5" xfId="16238" xr:uid="{00000000-0005-0000-0000-0000282E0000}"/>
    <cellStyle name="1_pvhung.skhdt 20117113152041 Danh muc cong trinh trong diem_Ke hoach 2012 theo doi (giai ngan 30.6.12) 3" xfId="16239" xr:uid="{00000000-0005-0000-0000-0000292E0000}"/>
    <cellStyle name="1_pvhung.skhdt 20117113152041 Danh muc cong trinh trong diem_Ke hoach 2012 theo doi (giai ngan 30.6.12) 3 2" xfId="16240" xr:uid="{00000000-0005-0000-0000-00002A2E0000}"/>
    <cellStyle name="1_pvhung.skhdt 20117113152041 Danh muc cong trinh trong diem_Ke hoach 2012 theo doi (giai ngan 30.6.12) 3 3" xfId="16241" xr:uid="{00000000-0005-0000-0000-00002B2E0000}"/>
    <cellStyle name="1_pvhung.skhdt 20117113152041 Danh muc cong trinh trong diem_Ke hoach 2012 theo doi (giai ngan 30.6.12) 3 4" xfId="16242" xr:uid="{00000000-0005-0000-0000-00002C2E0000}"/>
    <cellStyle name="1_pvhung.skhdt 20117113152041 Danh muc cong trinh trong diem_Ke hoach 2012 theo doi (giai ngan 30.6.12) 4" xfId="16243" xr:uid="{00000000-0005-0000-0000-00002D2E0000}"/>
    <cellStyle name="1_pvhung.skhdt 20117113152041 Danh muc cong trinh trong diem_Ke hoach 2012 theo doi (giai ngan 30.6.12) 5" xfId="16244" xr:uid="{00000000-0005-0000-0000-00002E2E0000}"/>
    <cellStyle name="1_pvhung.skhdt 20117113152041 Danh muc cong trinh trong diem_Ke hoach 2012 theo doi (giai ngan 30.6.12) 6" xfId="16245" xr:uid="{00000000-0005-0000-0000-00002F2E0000}"/>
    <cellStyle name="1_Ra soat Giai ngan 2007 (dang lam)" xfId="16246" xr:uid="{00000000-0005-0000-0000-0000302E0000}"/>
    <cellStyle name="1_Ra soat Giai ngan 2007 (dang lam) 2" xfId="16247" xr:uid="{00000000-0005-0000-0000-0000312E0000}"/>
    <cellStyle name="1_Ra soat Giai ngan 2007 (dang lam) 2 2" xfId="16248" xr:uid="{00000000-0005-0000-0000-0000322E0000}"/>
    <cellStyle name="1_Ra soat Giai ngan 2007 (dang lam) 2 3" xfId="16249" xr:uid="{00000000-0005-0000-0000-0000332E0000}"/>
    <cellStyle name="1_Ra soat Giai ngan 2007 (dang lam) 2 4" xfId="16250" xr:uid="{00000000-0005-0000-0000-0000342E0000}"/>
    <cellStyle name="1_Ra soat Giai ngan 2007 (dang lam) 3" xfId="16251" xr:uid="{00000000-0005-0000-0000-0000352E0000}"/>
    <cellStyle name="1_Ra soat Giai ngan 2007 (dang lam) 4" xfId="16252" xr:uid="{00000000-0005-0000-0000-0000362E0000}"/>
    <cellStyle name="1_Ra soat Giai ngan 2007 (dang lam) 5" xfId="16253" xr:uid="{00000000-0005-0000-0000-0000372E0000}"/>
    <cellStyle name="1_Ra soat Giai ngan 2007 (dang lam)_Bao cao tinh hinh thuc hien KH 2009 den 31-01-10" xfId="16254" xr:uid="{00000000-0005-0000-0000-0000382E0000}"/>
    <cellStyle name="1_Ra soat Giai ngan 2007 (dang lam)_Bao cao tinh hinh thuc hien KH 2009 den 31-01-10 2" xfId="16255" xr:uid="{00000000-0005-0000-0000-0000392E0000}"/>
    <cellStyle name="1_Ra soat Giai ngan 2007 (dang lam)_Bao cao tinh hinh thuc hien KH 2009 den 31-01-10 2 2" xfId="16256" xr:uid="{00000000-0005-0000-0000-00003A2E0000}"/>
    <cellStyle name="1_Ra soat Giai ngan 2007 (dang lam)_Bao cao tinh hinh thuc hien KH 2009 den 31-01-10 2 2 2" xfId="16257" xr:uid="{00000000-0005-0000-0000-00003B2E0000}"/>
    <cellStyle name="1_Ra soat Giai ngan 2007 (dang lam)_Bao cao tinh hinh thuc hien KH 2009 den 31-01-10 2 2 3" xfId="16258" xr:uid="{00000000-0005-0000-0000-00003C2E0000}"/>
    <cellStyle name="1_Ra soat Giai ngan 2007 (dang lam)_Bao cao tinh hinh thuc hien KH 2009 den 31-01-10 2 2 4" xfId="16259" xr:uid="{00000000-0005-0000-0000-00003D2E0000}"/>
    <cellStyle name="1_Ra soat Giai ngan 2007 (dang lam)_Bao cao tinh hinh thuc hien KH 2009 den 31-01-10 2 3" xfId="16260" xr:uid="{00000000-0005-0000-0000-00003E2E0000}"/>
    <cellStyle name="1_Ra soat Giai ngan 2007 (dang lam)_Bao cao tinh hinh thuc hien KH 2009 den 31-01-10 2 4" xfId="16261" xr:uid="{00000000-0005-0000-0000-00003F2E0000}"/>
    <cellStyle name="1_Ra soat Giai ngan 2007 (dang lam)_Bao cao tinh hinh thuc hien KH 2009 den 31-01-10 2 5" xfId="16262" xr:uid="{00000000-0005-0000-0000-0000402E0000}"/>
    <cellStyle name="1_Ra soat Giai ngan 2007 (dang lam)_Bao cao tinh hinh thuc hien KH 2009 den 31-01-10 3" xfId="16263" xr:uid="{00000000-0005-0000-0000-0000412E0000}"/>
    <cellStyle name="1_Ra soat Giai ngan 2007 (dang lam)_Bao cao tinh hinh thuc hien KH 2009 den 31-01-10 3 2" xfId="16264" xr:uid="{00000000-0005-0000-0000-0000422E0000}"/>
    <cellStyle name="1_Ra soat Giai ngan 2007 (dang lam)_Bao cao tinh hinh thuc hien KH 2009 den 31-01-10 3 3" xfId="16265" xr:uid="{00000000-0005-0000-0000-0000432E0000}"/>
    <cellStyle name="1_Ra soat Giai ngan 2007 (dang lam)_Bao cao tinh hinh thuc hien KH 2009 den 31-01-10 3 4" xfId="16266" xr:uid="{00000000-0005-0000-0000-0000442E0000}"/>
    <cellStyle name="1_Ra soat Giai ngan 2007 (dang lam)_Bao cao tinh hinh thuc hien KH 2009 den 31-01-10 4" xfId="16267" xr:uid="{00000000-0005-0000-0000-0000452E0000}"/>
    <cellStyle name="1_Ra soat Giai ngan 2007 (dang lam)_Bao cao tinh hinh thuc hien KH 2009 den 31-01-10 5" xfId="16268" xr:uid="{00000000-0005-0000-0000-0000462E0000}"/>
    <cellStyle name="1_Ra soat Giai ngan 2007 (dang lam)_Bao cao tinh hinh thuc hien KH 2009 den 31-01-10 6" xfId="16269" xr:uid="{00000000-0005-0000-0000-0000472E0000}"/>
    <cellStyle name="1_Ra soat Giai ngan 2007 (dang lam)_Bao cao tinh hinh thuc hien KH 2009 den 31-01-10_BC von DTPT 6 thang 2012" xfId="16270" xr:uid="{00000000-0005-0000-0000-0000482E0000}"/>
    <cellStyle name="1_Ra soat Giai ngan 2007 (dang lam)_Bao cao tinh hinh thuc hien KH 2009 den 31-01-10_BC von DTPT 6 thang 2012 2" xfId="16271" xr:uid="{00000000-0005-0000-0000-0000492E0000}"/>
    <cellStyle name="1_Ra soat Giai ngan 2007 (dang lam)_Bao cao tinh hinh thuc hien KH 2009 den 31-01-10_BC von DTPT 6 thang 2012 2 2" xfId="16272" xr:uid="{00000000-0005-0000-0000-00004A2E0000}"/>
    <cellStyle name="1_Ra soat Giai ngan 2007 (dang lam)_Bao cao tinh hinh thuc hien KH 2009 den 31-01-10_BC von DTPT 6 thang 2012 2 2 2" xfId="16273" xr:uid="{00000000-0005-0000-0000-00004B2E0000}"/>
    <cellStyle name="1_Ra soat Giai ngan 2007 (dang lam)_Bao cao tinh hinh thuc hien KH 2009 den 31-01-10_BC von DTPT 6 thang 2012 2 2 3" xfId="16274" xr:uid="{00000000-0005-0000-0000-00004C2E0000}"/>
    <cellStyle name="1_Ra soat Giai ngan 2007 (dang lam)_Bao cao tinh hinh thuc hien KH 2009 den 31-01-10_BC von DTPT 6 thang 2012 2 2 4" xfId="16275" xr:uid="{00000000-0005-0000-0000-00004D2E0000}"/>
    <cellStyle name="1_Ra soat Giai ngan 2007 (dang lam)_Bao cao tinh hinh thuc hien KH 2009 den 31-01-10_BC von DTPT 6 thang 2012 2 3" xfId="16276" xr:uid="{00000000-0005-0000-0000-00004E2E0000}"/>
    <cellStyle name="1_Ra soat Giai ngan 2007 (dang lam)_Bao cao tinh hinh thuc hien KH 2009 den 31-01-10_BC von DTPT 6 thang 2012 2 4" xfId="16277" xr:uid="{00000000-0005-0000-0000-00004F2E0000}"/>
    <cellStyle name="1_Ra soat Giai ngan 2007 (dang lam)_Bao cao tinh hinh thuc hien KH 2009 den 31-01-10_BC von DTPT 6 thang 2012 2 5" xfId="16278" xr:uid="{00000000-0005-0000-0000-0000502E0000}"/>
    <cellStyle name="1_Ra soat Giai ngan 2007 (dang lam)_Bao cao tinh hinh thuc hien KH 2009 den 31-01-10_BC von DTPT 6 thang 2012 3" xfId="16279" xr:uid="{00000000-0005-0000-0000-0000512E0000}"/>
    <cellStyle name="1_Ra soat Giai ngan 2007 (dang lam)_Bao cao tinh hinh thuc hien KH 2009 den 31-01-10_BC von DTPT 6 thang 2012 3 2" xfId="16280" xr:uid="{00000000-0005-0000-0000-0000522E0000}"/>
    <cellStyle name="1_Ra soat Giai ngan 2007 (dang lam)_Bao cao tinh hinh thuc hien KH 2009 den 31-01-10_BC von DTPT 6 thang 2012 3 3" xfId="16281" xr:uid="{00000000-0005-0000-0000-0000532E0000}"/>
    <cellStyle name="1_Ra soat Giai ngan 2007 (dang lam)_Bao cao tinh hinh thuc hien KH 2009 den 31-01-10_BC von DTPT 6 thang 2012 3 4" xfId="16282" xr:uid="{00000000-0005-0000-0000-0000542E0000}"/>
    <cellStyle name="1_Ra soat Giai ngan 2007 (dang lam)_Bao cao tinh hinh thuc hien KH 2009 den 31-01-10_BC von DTPT 6 thang 2012 4" xfId="16283" xr:uid="{00000000-0005-0000-0000-0000552E0000}"/>
    <cellStyle name="1_Ra soat Giai ngan 2007 (dang lam)_Bao cao tinh hinh thuc hien KH 2009 den 31-01-10_BC von DTPT 6 thang 2012 5" xfId="16284" xr:uid="{00000000-0005-0000-0000-0000562E0000}"/>
    <cellStyle name="1_Ra soat Giai ngan 2007 (dang lam)_Bao cao tinh hinh thuc hien KH 2009 den 31-01-10_BC von DTPT 6 thang 2012 6" xfId="16285" xr:uid="{00000000-0005-0000-0000-0000572E0000}"/>
    <cellStyle name="1_Ra soat Giai ngan 2007 (dang lam)_Bao cao tinh hinh thuc hien KH 2009 den 31-01-10_Bieu du thao QD von ho tro co MT" xfId="16286" xr:uid="{00000000-0005-0000-0000-0000582E0000}"/>
    <cellStyle name="1_Ra soat Giai ngan 2007 (dang lam)_Bao cao tinh hinh thuc hien KH 2009 den 31-01-10_Bieu du thao QD von ho tro co MT 2" xfId="16287" xr:uid="{00000000-0005-0000-0000-0000592E0000}"/>
    <cellStyle name="1_Ra soat Giai ngan 2007 (dang lam)_Bao cao tinh hinh thuc hien KH 2009 den 31-01-10_Bieu du thao QD von ho tro co MT 2 2" xfId="16288" xr:uid="{00000000-0005-0000-0000-00005A2E0000}"/>
    <cellStyle name="1_Ra soat Giai ngan 2007 (dang lam)_Bao cao tinh hinh thuc hien KH 2009 den 31-01-10_Bieu du thao QD von ho tro co MT 2 2 2" xfId="16289" xr:uid="{00000000-0005-0000-0000-00005B2E0000}"/>
    <cellStyle name="1_Ra soat Giai ngan 2007 (dang lam)_Bao cao tinh hinh thuc hien KH 2009 den 31-01-10_Bieu du thao QD von ho tro co MT 2 2 3" xfId="16290" xr:uid="{00000000-0005-0000-0000-00005C2E0000}"/>
    <cellStyle name="1_Ra soat Giai ngan 2007 (dang lam)_Bao cao tinh hinh thuc hien KH 2009 den 31-01-10_Bieu du thao QD von ho tro co MT 2 2 4" xfId="16291" xr:uid="{00000000-0005-0000-0000-00005D2E0000}"/>
    <cellStyle name="1_Ra soat Giai ngan 2007 (dang lam)_Bao cao tinh hinh thuc hien KH 2009 den 31-01-10_Bieu du thao QD von ho tro co MT 2 3" xfId="16292" xr:uid="{00000000-0005-0000-0000-00005E2E0000}"/>
    <cellStyle name="1_Ra soat Giai ngan 2007 (dang lam)_Bao cao tinh hinh thuc hien KH 2009 den 31-01-10_Bieu du thao QD von ho tro co MT 2 4" xfId="16293" xr:uid="{00000000-0005-0000-0000-00005F2E0000}"/>
    <cellStyle name="1_Ra soat Giai ngan 2007 (dang lam)_Bao cao tinh hinh thuc hien KH 2009 den 31-01-10_Bieu du thao QD von ho tro co MT 2 5" xfId="16294" xr:uid="{00000000-0005-0000-0000-0000602E0000}"/>
    <cellStyle name="1_Ra soat Giai ngan 2007 (dang lam)_Bao cao tinh hinh thuc hien KH 2009 den 31-01-10_Bieu du thao QD von ho tro co MT 3" xfId="16295" xr:uid="{00000000-0005-0000-0000-0000612E0000}"/>
    <cellStyle name="1_Ra soat Giai ngan 2007 (dang lam)_Bao cao tinh hinh thuc hien KH 2009 den 31-01-10_Bieu du thao QD von ho tro co MT 3 2" xfId="16296" xr:uid="{00000000-0005-0000-0000-0000622E0000}"/>
    <cellStyle name="1_Ra soat Giai ngan 2007 (dang lam)_Bao cao tinh hinh thuc hien KH 2009 den 31-01-10_Bieu du thao QD von ho tro co MT 3 3" xfId="16297" xr:uid="{00000000-0005-0000-0000-0000632E0000}"/>
    <cellStyle name="1_Ra soat Giai ngan 2007 (dang lam)_Bao cao tinh hinh thuc hien KH 2009 den 31-01-10_Bieu du thao QD von ho tro co MT 3 4" xfId="16298" xr:uid="{00000000-0005-0000-0000-0000642E0000}"/>
    <cellStyle name="1_Ra soat Giai ngan 2007 (dang lam)_Bao cao tinh hinh thuc hien KH 2009 den 31-01-10_Bieu du thao QD von ho tro co MT 4" xfId="16299" xr:uid="{00000000-0005-0000-0000-0000652E0000}"/>
    <cellStyle name="1_Ra soat Giai ngan 2007 (dang lam)_Bao cao tinh hinh thuc hien KH 2009 den 31-01-10_Bieu du thao QD von ho tro co MT 5" xfId="16300" xr:uid="{00000000-0005-0000-0000-0000662E0000}"/>
    <cellStyle name="1_Ra soat Giai ngan 2007 (dang lam)_Bao cao tinh hinh thuc hien KH 2009 den 31-01-10_Bieu du thao QD von ho tro co MT 6" xfId="16301" xr:uid="{00000000-0005-0000-0000-0000672E0000}"/>
    <cellStyle name="1_Ra soat Giai ngan 2007 (dang lam)_Bao cao tinh hinh thuc hien KH 2009 den 31-01-10_Ke hoach 2012 (theo doi)" xfId="16302" xr:uid="{00000000-0005-0000-0000-0000682E0000}"/>
    <cellStyle name="1_Ra soat Giai ngan 2007 (dang lam)_Bao cao tinh hinh thuc hien KH 2009 den 31-01-10_Ke hoach 2012 (theo doi) 2" xfId="16303" xr:uid="{00000000-0005-0000-0000-0000692E0000}"/>
    <cellStyle name="1_Ra soat Giai ngan 2007 (dang lam)_Bao cao tinh hinh thuc hien KH 2009 den 31-01-10_Ke hoach 2012 (theo doi) 2 2" xfId="16304" xr:uid="{00000000-0005-0000-0000-00006A2E0000}"/>
    <cellStyle name="1_Ra soat Giai ngan 2007 (dang lam)_Bao cao tinh hinh thuc hien KH 2009 den 31-01-10_Ke hoach 2012 (theo doi) 2 2 2" xfId="16305" xr:uid="{00000000-0005-0000-0000-00006B2E0000}"/>
    <cellStyle name="1_Ra soat Giai ngan 2007 (dang lam)_Bao cao tinh hinh thuc hien KH 2009 den 31-01-10_Ke hoach 2012 (theo doi) 2 2 3" xfId="16306" xr:uid="{00000000-0005-0000-0000-00006C2E0000}"/>
    <cellStyle name="1_Ra soat Giai ngan 2007 (dang lam)_Bao cao tinh hinh thuc hien KH 2009 den 31-01-10_Ke hoach 2012 (theo doi) 2 2 4" xfId="16307" xr:uid="{00000000-0005-0000-0000-00006D2E0000}"/>
    <cellStyle name="1_Ra soat Giai ngan 2007 (dang lam)_Bao cao tinh hinh thuc hien KH 2009 den 31-01-10_Ke hoach 2012 (theo doi) 2 3" xfId="16308" xr:uid="{00000000-0005-0000-0000-00006E2E0000}"/>
    <cellStyle name="1_Ra soat Giai ngan 2007 (dang lam)_Bao cao tinh hinh thuc hien KH 2009 den 31-01-10_Ke hoach 2012 (theo doi) 2 4" xfId="16309" xr:uid="{00000000-0005-0000-0000-00006F2E0000}"/>
    <cellStyle name="1_Ra soat Giai ngan 2007 (dang lam)_Bao cao tinh hinh thuc hien KH 2009 den 31-01-10_Ke hoach 2012 (theo doi) 2 5" xfId="16310" xr:uid="{00000000-0005-0000-0000-0000702E0000}"/>
    <cellStyle name="1_Ra soat Giai ngan 2007 (dang lam)_Bao cao tinh hinh thuc hien KH 2009 den 31-01-10_Ke hoach 2012 (theo doi) 3" xfId="16311" xr:uid="{00000000-0005-0000-0000-0000712E0000}"/>
    <cellStyle name="1_Ra soat Giai ngan 2007 (dang lam)_Bao cao tinh hinh thuc hien KH 2009 den 31-01-10_Ke hoach 2012 (theo doi) 3 2" xfId="16312" xr:uid="{00000000-0005-0000-0000-0000722E0000}"/>
    <cellStyle name="1_Ra soat Giai ngan 2007 (dang lam)_Bao cao tinh hinh thuc hien KH 2009 den 31-01-10_Ke hoach 2012 (theo doi) 3 3" xfId="16313" xr:uid="{00000000-0005-0000-0000-0000732E0000}"/>
    <cellStyle name="1_Ra soat Giai ngan 2007 (dang lam)_Bao cao tinh hinh thuc hien KH 2009 den 31-01-10_Ke hoach 2012 (theo doi) 3 4" xfId="16314" xr:uid="{00000000-0005-0000-0000-0000742E0000}"/>
    <cellStyle name="1_Ra soat Giai ngan 2007 (dang lam)_Bao cao tinh hinh thuc hien KH 2009 den 31-01-10_Ke hoach 2012 (theo doi) 4" xfId="16315" xr:uid="{00000000-0005-0000-0000-0000752E0000}"/>
    <cellStyle name="1_Ra soat Giai ngan 2007 (dang lam)_Bao cao tinh hinh thuc hien KH 2009 den 31-01-10_Ke hoach 2012 (theo doi) 5" xfId="16316" xr:uid="{00000000-0005-0000-0000-0000762E0000}"/>
    <cellStyle name="1_Ra soat Giai ngan 2007 (dang lam)_Bao cao tinh hinh thuc hien KH 2009 den 31-01-10_Ke hoach 2012 (theo doi) 6" xfId="16317" xr:uid="{00000000-0005-0000-0000-0000772E0000}"/>
    <cellStyle name="1_Ra soat Giai ngan 2007 (dang lam)_Bao cao tinh hinh thuc hien KH 2009 den 31-01-10_Ke hoach 2012 theo doi (giai ngan 30.6.12)" xfId="16318" xr:uid="{00000000-0005-0000-0000-0000782E0000}"/>
    <cellStyle name="1_Ra soat Giai ngan 2007 (dang lam)_Bao cao tinh hinh thuc hien KH 2009 den 31-01-10_Ke hoach 2012 theo doi (giai ngan 30.6.12) 2" xfId="16319" xr:uid="{00000000-0005-0000-0000-0000792E0000}"/>
    <cellStyle name="1_Ra soat Giai ngan 2007 (dang lam)_Bao cao tinh hinh thuc hien KH 2009 den 31-01-10_Ke hoach 2012 theo doi (giai ngan 30.6.12) 2 2" xfId="16320" xr:uid="{00000000-0005-0000-0000-00007A2E0000}"/>
    <cellStyle name="1_Ra soat Giai ngan 2007 (dang lam)_Bao cao tinh hinh thuc hien KH 2009 den 31-01-10_Ke hoach 2012 theo doi (giai ngan 30.6.12) 2 2 2" xfId="16321" xr:uid="{00000000-0005-0000-0000-00007B2E0000}"/>
    <cellStyle name="1_Ra soat Giai ngan 2007 (dang lam)_Bao cao tinh hinh thuc hien KH 2009 den 31-01-10_Ke hoach 2012 theo doi (giai ngan 30.6.12) 2 2 3" xfId="16322" xr:uid="{00000000-0005-0000-0000-00007C2E0000}"/>
    <cellStyle name="1_Ra soat Giai ngan 2007 (dang lam)_Bao cao tinh hinh thuc hien KH 2009 den 31-01-10_Ke hoach 2012 theo doi (giai ngan 30.6.12) 2 2 4" xfId="16323" xr:uid="{00000000-0005-0000-0000-00007D2E0000}"/>
    <cellStyle name="1_Ra soat Giai ngan 2007 (dang lam)_Bao cao tinh hinh thuc hien KH 2009 den 31-01-10_Ke hoach 2012 theo doi (giai ngan 30.6.12) 2 3" xfId="16324" xr:uid="{00000000-0005-0000-0000-00007E2E0000}"/>
    <cellStyle name="1_Ra soat Giai ngan 2007 (dang lam)_Bao cao tinh hinh thuc hien KH 2009 den 31-01-10_Ke hoach 2012 theo doi (giai ngan 30.6.12) 2 4" xfId="16325" xr:uid="{00000000-0005-0000-0000-00007F2E0000}"/>
    <cellStyle name="1_Ra soat Giai ngan 2007 (dang lam)_Bao cao tinh hinh thuc hien KH 2009 den 31-01-10_Ke hoach 2012 theo doi (giai ngan 30.6.12) 2 5" xfId="16326" xr:uid="{00000000-0005-0000-0000-0000802E0000}"/>
    <cellStyle name="1_Ra soat Giai ngan 2007 (dang lam)_Bao cao tinh hinh thuc hien KH 2009 den 31-01-10_Ke hoach 2012 theo doi (giai ngan 30.6.12) 3" xfId="16327" xr:uid="{00000000-0005-0000-0000-0000812E0000}"/>
    <cellStyle name="1_Ra soat Giai ngan 2007 (dang lam)_Bao cao tinh hinh thuc hien KH 2009 den 31-01-10_Ke hoach 2012 theo doi (giai ngan 30.6.12) 3 2" xfId="16328" xr:uid="{00000000-0005-0000-0000-0000822E0000}"/>
    <cellStyle name="1_Ra soat Giai ngan 2007 (dang lam)_Bao cao tinh hinh thuc hien KH 2009 den 31-01-10_Ke hoach 2012 theo doi (giai ngan 30.6.12) 3 3" xfId="16329" xr:uid="{00000000-0005-0000-0000-0000832E0000}"/>
    <cellStyle name="1_Ra soat Giai ngan 2007 (dang lam)_Bao cao tinh hinh thuc hien KH 2009 den 31-01-10_Ke hoach 2012 theo doi (giai ngan 30.6.12) 3 4" xfId="16330" xr:uid="{00000000-0005-0000-0000-0000842E0000}"/>
    <cellStyle name="1_Ra soat Giai ngan 2007 (dang lam)_Bao cao tinh hinh thuc hien KH 2009 den 31-01-10_Ke hoach 2012 theo doi (giai ngan 30.6.12) 4" xfId="16331" xr:uid="{00000000-0005-0000-0000-0000852E0000}"/>
    <cellStyle name="1_Ra soat Giai ngan 2007 (dang lam)_Bao cao tinh hinh thuc hien KH 2009 den 31-01-10_Ke hoach 2012 theo doi (giai ngan 30.6.12) 5" xfId="16332" xr:uid="{00000000-0005-0000-0000-0000862E0000}"/>
    <cellStyle name="1_Ra soat Giai ngan 2007 (dang lam)_Bao cao tinh hinh thuc hien KH 2009 den 31-01-10_Ke hoach 2012 theo doi (giai ngan 30.6.12) 6" xfId="16333" xr:uid="{00000000-0005-0000-0000-0000872E0000}"/>
    <cellStyle name="1_Ra soat Giai ngan 2007 (dang lam)_BC von DTPT 6 thang 2012" xfId="16334" xr:uid="{00000000-0005-0000-0000-0000882E0000}"/>
    <cellStyle name="1_Ra soat Giai ngan 2007 (dang lam)_BC von DTPT 6 thang 2012 2" xfId="16335" xr:uid="{00000000-0005-0000-0000-0000892E0000}"/>
    <cellStyle name="1_Ra soat Giai ngan 2007 (dang lam)_BC von DTPT 6 thang 2012 2 2" xfId="16336" xr:uid="{00000000-0005-0000-0000-00008A2E0000}"/>
    <cellStyle name="1_Ra soat Giai ngan 2007 (dang lam)_BC von DTPT 6 thang 2012 2 3" xfId="16337" xr:uid="{00000000-0005-0000-0000-00008B2E0000}"/>
    <cellStyle name="1_Ra soat Giai ngan 2007 (dang lam)_BC von DTPT 6 thang 2012 2 4" xfId="16338" xr:uid="{00000000-0005-0000-0000-00008C2E0000}"/>
    <cellStyle name="1_Ra soat Giai ngan 2007 (dang lam)_BC von DTPT 6 thang 2012 3" xfId="16339" xr:uid="{00000000-0005-0000-0000-00008D2E0000}"/>
    <cellStyle name="1_Ra soat Giai ngan 2007 (dang lam)_BC von DTPT 6 thang 2012 4" xfId="16340" xr:uid="{00000000-0005-0000-0000-00008E2E0000}"/>
    <cellStyle name="1_Ra soat Giai ngan 2007 (dang lam)_BC von DTPT 6 thang 2012 5" xfId="16341" xr:uid="{00000000-0005-0000-0000-00008F2E0000}"/>
    <cellStyle name="1_Ra soat Giai ngan 2007 (dang lam)_Bieu du thao QD von ho tro co MT" xfId="16342" xr:uid="{00000000-0005-0000-0000-0000902E0000}"/>
    <cellStyle name="1_Ra soat Giai ngan 2007 (dang lam)_Bieu du thao QD von ho tro co MT 2" xfId="16343" xr:uid="{00000000-0005-0000-0000-0000912E0000}"/>
    <cellStyle name="1_Ra soat Giai ngan 2007 (dang lam)_Bieu du thao QD von ho tro co MT 2 2" xfId="16344" xr:uid="{00000000-0005-0000-0000-0000922E0000}"/>
    <cellStyle name="1_Ra soat Giai ngan 2007 (dang lam)_Bieu du thao QD von ho tro co MT 2 3" xfId="16345" xr:uid="{00000000-0005-0000-0000-0000932E0000}"/>
    <cellStyle name="1_Ra soat Giai ngan 2007 (dang lam)_Bieu du thao QD von ho tro co MT 2 4" xfId="16346" xr:uid="{00000000-0005-0000-0000-0000942E0000}"/>
    <cellStyle name="1_Ra soat Giai ngan 2007 (dang lam)_Bieu du thao QD von ho tro co MT 3" xfId="16347" xr:uid="{00000000-0005-0000-0000-0000952E0000}"/>
    <cellStyle name="1_Ra soat Giai ngan 2007 (dang lam)_Bieu du thao QD von ho tro co MT 4" xfId="16348" xr:uid="{00000000-0005-0000-0000-0000962E0000}"/>
    <cellStyle name="1_Ra soat Giai ngan 2007 (dang lam)_Bieu du thao QD von ho tro co MT 5" xfId="16349" xr:uid="{00000000-0005-0000-0000-0000972E0000}"/>
    <cellStyle name="1_Ra soat Giai ngan 2007 (dang lam)_Book1" xfId="16350" xr:uid="{00000000-0005-0000-0000-0000982E0000}"/>
    <cellStyle name="1_Ra soat Giai ngan 2007 (dang lam)_Book1 2" xfId="16351" xr:uid="{00000000-0005-0000-0000-0000992E0000}"/>
    <cellStyle name="1_Ra soat Giai ngan 2007 (dang lam)_Book1 2 2" xfId="16352" xr:uid="{00000000-0005-0000-0000-00009A2E0000}"/>
    <cellStyle name="1_Ra soat Giai ngan 2007 (dang lam)_Book1 2 3" xfId="16353" xr:uid="{00000000-0005-0000-0000-00009B2E0000}"/>
    <cellStyle name="1_Ra soat Giai ngan 2007 (dang lam)_Book1 2 4" xfId="16354" xr:uid="{00000000-0005-0000-0000-00009C2E0000}"/>
    <cellStyle name="1_Ra soat Giai ngan 2007 (dang lam)_Book1 3" xfId="16355" xr:uid="{00000000-0005-0000-0000-00009D2E0000}"/>
    <cellStyle name="1_Ra soat Giai ngan 2007 (dang lam)_Book1 3 2" xfId="16356" xr:uid="{00000000-0005-0000-0000-00009E2E0000}"/>
    <cellStyle name="1_Ra soat Giai ngan 2007 (dang lam)_Book1 3 3" xfId="16357" xr:uid="{00000000-0005-0000-0000-00009F2E0000}"/>
    <cellStyle name="1_Ra soat Giai ngan 2007 (dang lam)_Book1 3 4" xfId="16358" xr:uid="{00000000-0005-0000-0000-0000A02E0000}"/>
    <cellStyle name="1_Ra soat Giai ngan 2007 (dang lam)_Book1 4" xfId="16359" xr:uid="{00000000-0005-0000-0000-0000A12E0000}"/>
    <cellStyle name="1_Ra soat Giai ngan 2007 (dang lam)_Book1 5" xfId="16360" xr:uid="{00000000-0005-0000-0000-0000A22E0000}"/>
    <cellStyle name="1_Ra soat Giai ngan 2007 (dang lam)_Book1 6" xfId="16361" xr:uid="{00000000-0005-0000-0000-0000A32E0000}"/>
    <cellStyle name="1_Ra soat Giai ngan 2007 (dang lam)_Book1_BC von DTPT 6 thang 2012" xfId="16362" xr:uid="{00000000-0005-0000-0000-0000A42E0000}"/>
    <cellStyle name="1_Ra soat Giai ngan 2007 (dang lam)_Book1_BC von DTPT 6 thang 2012 2" xfId="16363" xr:uid="{00000000-0005-0000-0000-0000A52E0000}"/>
    <cellStyle name="1_Ra soat Giai ngan 2007 (dang lam)_Book1_BC von DTPT 6 thang 2012 2 2" xfId="16364" xr:uid="{00000000-0005-0000-0000-0000A62E0000}"/>
    <cellStyle name="1_Ra soat Giai ngan 2007 (dang lam)_Book1_BC von DTPT 6 thang 2012 2 3" xfId="16365" xr:uid="{00000000-0005-0000-0000-0000A72E0000}"/>
    <cellStyle name="1_Ra soat Giai ngan 2007 (dang lam)_Book1_BC von DTPT 6 thang 2012 2 4" xfId="16366" xr:uid="{00000000-0005-0000-0000-0000A82E0000}"/>
    <cellStyle name="1_Ra soat Giai ngan 2007 (dang lam)_Book1_BC von DTPT 6 thang 2012 3" xfId="16367" xr:uid="{00000000-0005-0000-0000-0000A92E0000}"/>
    <cellStyle name="1_Ra soat Giai ngan 2007 (dang lam)_Book1_BC von DTPT 6 thang 2012 3 2" xfId="16368" xr:uid="{00000000-0005-0000-0000-0000AA2E0000}"/>
    <cellStyle name="1_Ra soat Giai ngan 2007 (dang lam)_Book1_BC von DTPT 6 thang 2012 3 3" xfId="16369" xr:uid="{00000000-0005-0000-0000-0000AB2E0000}"/>
    <cellStyle name="1_Ra soat Giai ngan 2007 (dang lam)_Book1_BC von DTPT 6 thang 2012 3 4" xfId="16370" xr:uid="{00000000-0005-0000-0000-0000AC2E0000}"/>
    <cellStyle name="1_Ra soat Giai ngan 2007 (dang lam)_Book1_BC von DTPT 6 thang 2012 4" xfId="16371" xr:uid="{00000000-0005-0000-0000-0000AD2E0000}"/>
    <cellStyle name="1_Ra soat Giai ngan 2007 (dang lam)_Book1_BC von DTPT 6 thang 2012 5" xfId="16372" xr:uid="{00000000-0005-0000-0000-0000AE2E0000}"/>
    <cellStyle name="1_Ra soat Giai ngan 2007 (dang lam)_Book1_BC von DTPT 6 thang 2012 6" xfId="16373" xr:uid="{00000000-0005-0000-0000-0000AF2E0000}"/>
    <cellStyle name="1_Ra soat Giai ngan 2007 (dang lam)_Book1_Bieu du thao QD von ho tro co MT" xfId="16374" xr:uid="{00000000-0005-0000-0000-0000B02E0000}"/>
    <cellStyle name="1_Ra soat Giai ngan 2007 (dang lam)_Book1_Bieu du thao QD von ho tro co MT 2" xfId="16375" xr:uid="{00000000-0005-0000-0000-0000B12E0000}"/>
    <cellStyle name="1_Ra soat Giai ngan 2007 (dang lam)_Book1_Bieu du thao QD von ho tro co MT 2 2" xfId="16376" xr:uid="{00000000-0005-0000-0000-0000B22E0000}"/>
    <cellStyle name="1_Ra soat Giai ngan 2007 (dang lam)_Book1_Bieu du thao QD von ho tro co MT 2 3" xfId="16377" xr:uid="{00000000-0005-0000-0000-0000B32E0000}"/>
    <cellStyle name="1_Ra soat Giai ngan 2007 (dang lam)_Book1_Bieu du thao QD von ho tro co MT 2 4" xfId="16378" xr:uid="{00000000-0005-0000-0000-0000B42E0000}"/>
    <cellStyle name="1_Ra soat Giai ngan 2007 (dang lam)_Book1_Bieu du thao QD von ho tro co MT 3" xfId="16379" xr:uid="{00000000-0005-0000-0000-0000B52E0000}"/>
    <cellStyle name="1_Ra soat Giai ngan 2007 (dang lam)_Book1_Bieu du thao QD von ho tro co MT 3 2" xfId="16380" xr:uid="{00000000-0005-0000-0000-0000B62E0000}"/>
    <cellStyle name="1_Ra soat Giai ngan 2007 (dang lam)_Book1_Bieu du thao QD von ho tro co MT 3 3" xfId="16381" xr:uid="{00000000-0005-0000-0000-0000B72E0000}"/>
    <cellStyle name="1_Ra soat Giai ngan 2007 (dang lam)_Book1_Bieu du thao QD von ho tro co MT 3 4" xfId="16382" xr:uid="{00000000-0005-0000-0000-0000B82E0000}"/>
    <cellStyle name="1_Ra soat Giai ngan 2007 (dang lam)_Book1_Bieu du thao QD von ho tro co MT 4" xfId="16383" xr:uid="{00000000-0005-0000-0000-0000B92E0000}"/>
    <cellStyle name="1_Ra soat Giai ngan 2007 (dang lam)_Book1_Bieu du thao QD von ho tro co MT 5" xfId="16384" xr:uid="{00000000-0005-0000-0000-0000BA2E0000}"/>
    <cellStyle name="1_Ra soat Giai ngan 2007 (dang lam)_Book1_Bieu du thao QD von ho tro co MT 6" xfId="16385" xr:uid="{00000000-0005-0000-0000-0000BB2E0000}"/>
    <cellStyle name="1_Ra soat Giai ngan 2007 (dang lam)_Book1_Hoan chinh KH 2012 (o nha)" xfId="16386" xr:uid="{00000000-0005-0000-0000-0000BC2E0000}"/>
    <cellStyle name="1_Ra soat Giai ngan 2007 (dang lam)_Book1_Hoan chinh KH 2012 (o nha) 2" xfId="16387" xr:uid="{00000000-0005-0000-0000-0000BD2E0000}"/>
    <cellStyle name="1_Ra soat Giai ngan 2007 (dang lam)_Book1_Hoan chinh KH 2012 (o nha) 2 2" xfId="16388" xr:uid="{00000000-0005-0000-0000-0000BE2E0000}"/>
    <cellStyle name="1_Ra soat Giai ngan 2007 (dang lam)_Book1_Hoan chinh KH 2012 (o nha) 2 3" xfId="16389" xr:uid="{00000000-0005-0000-0000-0000BF2E0000}"/>
    <cellStyle name="1_Ra soat Giai ngan 2007 (dang lam)_Book1_Hoan chinh KH 2012 (o nha) 2 4" xfId="16390" xr:uid="{00000000-0005-0000-0000-0000C02E0000}"/>
    <cellStyle name="1_Ra soat Giai ngan 2007 (dang lam)_Book1_Hoan chinh KH 2012 (o nha) 3" xfId="16391" xr:uid="{00000000-0005-0000-0000-0000C12E0000}"/>
    <cellStyle name="1_Ra soat Giai ngan 2007 (dang lam)_Book1_Hoan chinh KH 2012 (o nha) 3 2" xfId="16392" xr:uid="{00000000-0005-0000-0000-0000C22E0000}"/>
    <cellStyle name="1_Ra soat Giai ngan 2007 (dang lam)_Book1_Hoan chinh KH 2012 (o nha) 3 3" xfId="16393" xr:uid="{00000000-0005-0000-0000-0000C32E0000}"/>
    <cellStyle name="1_Ra soat Giai ngan 2007 (dang lam)_Book1_Hoan chinh KH 2012 (o nha) 3 4" xfId="16394" xr:uid="{00000000-0005-0000-0000-0000C42E0000}"/>
    <cellStyle name="1_Ra soat Giai ngan 2007 (dang lam)_Book1_Hoan chinh KH 2012 (o nha) 4" xfId="16395" xr:uid="{00000000-0005-0000-0000-0000C52E0000}"/>
    <cellStyle name="1_Ra soat Giai ngan 2007 (dang lam)_Book1_Hoan chinh KH 2012 (o nha) 5" xfId="16396" xr:uid="{00000000-0005-0000-0000-0000C62E0000}"/>
    <cellStyle name="1_Ra soat Giai ngan 2007 (dang lam)_Book1_Hoan chinh KH 2012 (o nha) 6" xfId="16397" xr:uid="{00000000-0005-0000-0000-0000C72E0000}"/>
    <cellStyle name="1_Ra soat Giai ngan 2007 (dang lam)_Book1_Hoan chinh KH 2012 (o nha)_Bao cao giai ngan quy I" xfId="16398" xr:uid="{00000000-0005-0000-0000-0000C82E0000}"/>
    <cellStyle name="1_Ra soat Giai ngan 2007 (dang lam)_Book1_Hoan chinh KH 2012 (o nha)_Bao cao giai ngan quy I 2" xfId="16399" xr:uid="{00000000-0005-0000-0000-0000C92E0000}"/>
    <cellStyle name="1_Ra soat Giai ngan 2007 (dang lam)_Book1_Hoan chinh KH 2012 (o nha)_Bao cao giai ngan quy I 2 2" xfId="16400" xr:uid="{00000000-0005-0000-0000-0000CA2E0000}"/>
    <cellStyle name="1_Ra soat Giai ngan 2007 (dang lam)_Book1_Hoan chinh KH 2012 (o nha)_Bao cao giai ngan quy I 2 3" xfId="16401" xr:uid="{00000000-0005-0000-0000-0000CB2E0000}"/>
    <cellStyle name="1_Ra soat Giai ngan 2007 (dang lam)_Book1_Hoan chinh KH 2012 (o nha)_Bao cao giai ngan quy I 2 4" xfId="16402" xr:uid="{00000000-0005-0000-0000-0000CC2E0000}"/>
    <cellStyle name="1_Ra soat Giai ngan 2007 (dang lam)_Book1_Hoan chinh KH 2012 (o nha)_Bao cao giai ngan quy I 3" xfId="16403" xr:uid="{00000000-0005-0000-0000-0000CD2E0000}"/>
    <cellStyle name="1_Ra soat Giai ngan 2007 (dang lam)_Book1_Hoan chinh KH 2012 (o nha)_Bao cao giai ngan quy I 3 2" xfId="16404" xr:uid="{00000000-0005-0000-0000-0000CE2E0000}"/>
    <cellStyle name="1_Ra soat Giai ngan 2007 (dang lam)_Book1_Hoan chinh KH 2012 (o nha)_Bao cao giai ngan quy I 3 3" xfId="16405" xr:uid="{00000000-0005-0000-0000-0000CF2E0000}"/>
    <cellStyle name="1_Ra soat Giai ngan 2007 (dang lam)_Book1_Hoan chinh KH 2012 (o nha)_Bao cao giai ngan quy I 3 4" xfId="16406" xr:uid="{00000000-0005-0000-0000-0000D02E0000}"/>
    <cellStyle name="1_Ra soat Giai ngan 2007 (dang lam)_Book1_Hoan chinh KH 2012 (o nha)_Bao cao giai ngan quy I 4" xfId="16407" xr:uid="{00000000-0005-0000-0000-0000D12E0000}"/>
    <cellStyle name="1_Ra soat Giai ngan 2007 (dang lam)_Book1_Hoan chinh KH 2012 (o nha)_Bao cao giai ngan quy I 5" xfId="16408" xr:uid="{00000000-0005-0000-0000-0000D22E0000}"/>
    <cellStyle name="1_Ra soat Giai ngan 2007 (dang lam)_Book1_Hoan chinh KH 2012 (o nha)_Bao cao giai ngan quy I 6" xfId="16409" xr:uid="{00000000-0005-0000-0000-0000D32E0000}"/>
    <cellStyle name="1_Ra soat Giai ngan 2007 (dang lam)_Book1_Hoan chinh KH 2012 (o nha)_BC von DTPT 6 thang 2012" xfId="16410" xr:uid="{00000000-0005-0000-0000-0000D42E0000}"/>
    <cellStyle name="1_Ra soat Giai ngan 2007 (dang lam)_Book1_Hoan chinh KH 2012 (o nha)_BC von DTPT 6 thang 2012 2" xfId="16411" xr:uid="{00000000-0005-0000-0000-0000D52E0000}"/>
    <cellStyle name="1_Ra soat Giai ngan 2007 (dang lam)_Book1_Hoan chinh KH 2012 (o nha)_BC von DTPT 6 thang 2012 2 2" xfId="16412" xr:uid="{00000000-0005-0000-0000-0000D62E0000}"/>
    <cellStyle name="1_Ra soat Giai ngan 2007 (dang lam)_Book1_Hoan chinh KH 2012 (o nha)_BC von DTPT 6 thang 2012 2 3" xfId="16413" xr:uid="{00000000-0005-0000-0000-0000D72E0000}"/>
    <cellStyle name="1_Ra soat Giai ngan 2007 (dang lam)_Book1_Hoan chinh KH 2012 (o nha)_BC von DTPT 6 thang 2012 2 4" xfId="16414" xr:uid="{00000000-0005-0000-0000-0000D82E0000}"/>
    <cellStyle name="1_Ra soat Giai ngan 2007 (dang lam)_Book1_Hoan chinh KH 2012 (o nha)_BC von DTPT 6 thang 2012 3" xfId="16415" xr:uid="{00000000-0005-0000-0000-0000D92E0000}"/>
    <cellStyle name="1_Ra soat Giai ngan 2007 (dang lam)_Book1_Hoan chinh KH 2012 (o nha)_BC von DTPT 6 thang 2012 3 2" xfId="16416" xr:uid="{00000000-0005-0000-0000-0000DA2E0000}"/>
    <cellStyle name="1_Ra soat Giai ngan 2007 (dang lam)_Book1_Hoan chinh KH 2012 (o nha)_BC von DTPT 6 thang 2012 3 3" xfId="16417" xr:uid="{00000000-0005-0000-0000-0000DB2E0000}"/>
    <cellStyle name="1_Ra soat Giai ngan 2007 (dang lam)_Book1_Hoan chinh KH 2012 (o nha)_BC von DTPT 6 thang 2012 3 4" xfId="16418" xr:uid="{00000000-0005-0000-0000-0000DC2E0000}"/>
    <cellStyle name="1_Ra soat Giai ngan 2007 (dang lam)_Book1_Hoan chinh KH 2012 (o nha)_BC von DTPT 6 thang 2012 4" xfId="16419" xr:uid="{00000000-0005-0000-0000-0000DD2E0000}"/>
    <cellStyle name="1_Ra soat Giai ngan 2007 (dang lam)_Book1_Hoan chinh KH 2012 (o nha)_BC von DTPT 6 thang 2012 5" xfId="16420" xr:uid="{00000000-0005-0000-0000-0000DE2E0000}"/>
    <cellStyle name="1_Ra soat Giai ngan 2007 (dang lam)_Book1_Hoan chinh KH 2012 (o nha)_BC von DTPT 6 thang 2012 6" xfId="16421" xr:uid="{00000000-0005-0000-0000-0000DF2E0000}"/>
    <cellStyle name="1_Ra soat Giai ngan 2007 (dang lam)_Book1_Hoan chinh KH 2012 (o nha)_Bieu du thao QD von ho tro co MT" xfId="16422" xr:uid="{00000000-0005-0000-0000-0000E02E0000}"/>
    <cellStyle name="1_Ra soat Giai ngan 2007 (dang lam)_Book1_Hoan chinh KH 2012 (o nha)_Bieu du thao QD von ho tro co MT 2" xfId="16423" xr:uid="{00000000-0005-0000-0000-0000E12E0000}"/>
    <cellStyle name="1_Ra soat Giai ngan 2007 (dang lam)_Book1_Hoan chinh KH 2012 (o nha)_Bieu du thao QD von ho tro co MT 2 2" xfId="16424" xr:uid="{00000000-0005-0000-0000-0000E22E0000}"/>
    <cellStyle name="1_Ra soat Giai ngan 2007 (dang lam)_Book1_Hoan chinh KH 2012 (o nha)_Bieu du thao QD von ho tro co MT 2 3" xfId="16425" xr:uid="{00000000-0005-0000-0000-0000E32E0000}"/>
    <cellStyle name="1_Ra soat Giai ngan 2007 (dang lam)_Book1_Hoan chinh KH 2012 (o nha)_Bieu du thao QD von ho tro co MT 2 4" xfId="16426" xr:uid="{00000000-0005-0000-0000-0000E42E0000}"/>
    <cellStyle name="1_Ra soat Giai ngan 2007 (dang lam)_Book1_Hoan chinh KH 2012 (o nha)_Bieu du thao QD von ho tro co MT 3" xfId="16427" xr:uid="{00000000-0005-0000-0000-0000E52E0000}"/>
    <cellStyle name="1_Ra soat Giai ngan 2007 (dang lam)_Book1_Hoan chinh KH 2012 (o nha)_Bieu du thao QD von ho tro co MT 3 2" xfId="16428" xr:uid="{00000000-0005-0000-0000-0000E62E0000}"/>
    <cellStyle name="1_Ra soat Giai ngan 2007 (dang lam)_Book1_Hoan chinh KH 2012 (o nha)_Bieu du thao QD von ho tro co MT 3 3" xfId="16429" xr:uid="{00000000-0005-0000-0000-0000E72E0000}"/>
    <cellStyle name="1_Ra soat Giai ngan 2007 (dang lam)_Book1_Hoan chinh KH 2012 (o nha)_Bieu du thao QD von ho tro co MT 3 4" xfId="16430" xr:uid="{00000000-0005-0000-0000-0000E82E0000}"/>
    <cellStyle name="1_Ra soat Giai ngan 2007 (dang lam)_Book1_Hoan chinh KH 2012 (o nha)_Bieu du thao QD von ho tro co MT 4" xfId="16431" xr:uid="{00000000-0005-0000-0000-0000E92E0000}"/>
    <cellStyle name="1_Ra soat Giai ngan 2007 (dang lam)_Book1_Hoan chinh KH 2012 (o nha)_Bieu du thao QD von ho tro co MT 5" xfId="16432" xr:uid="{00000000-0005-0000-0000-0000EA2E0000}"/>
    <cellStyle name="1_Ra soat Giai ngan 2007 (dang lam)_Book1_Hoan chinh KH 2012 (o nha)_Bieu du thao QD von ho tro co MT 6" xfId="16433" xr:uid="{00000000-0005-0000-0000-0000EB2E0000}"/>
    <cellStyle name="1_Ra soat Giai ngan 2007 (dang lam)_Book1_Hoan chinh KH 2012 (o nha)_Ke hoach 2012 theo doi (giai ngan 30.6.12)" xfId="16434" xr:uid="{00000000-0005-0000-0000-0000EC2E0000}"/>
    <cellStyle name="1_Ra soat Giai ngan 2007 (dang lam)_Book1_Hoan chinh KH 2012 (o nha)_Ke hoach 2012 theo doi (giai ngan 30.6.12) 2" xfId="16435" xr:uid="{00000000-0005-0000-0000-0000ED2E0000}"/>
    <cellStyle name="1_Ra soat Giai ngan 2007 (dang lam)_Book1_Hoan chinh KH 2012 (o nha)_Ke hoach 2012 theo doi (giai ngan 30.6.12) 2 2" xfId="16436" xr:uid="{00000000-0005-0000-0000-0000EE2E0000}"/>
    <cellStyle name="1_Ra soat Giai ngan 2007 (dang lam)_Book1_Hoan chinh KH 2012 (o nha)_Ke hoach 2012 theo doi (giai ngan 30.6.12) 2 3" xfId="16437" xr:uid="{00000000-0005-0000-0000-0000EF2E0000}"/>
    <cellStyle name="1_Ra soat Giai ngan 2007 (dang lam)_Book1_Hoan chinh KH 2012 (o nha)_Ke hoach 2012 theo doi (giai ngan 30.6.12) 2 4" xfId="16438" xr:uid="{00000000-0005-0000-0000-0000F02E0000}"/>
    <cellStyle name="1_Ra soat Giai ngan 2007 (dang lam)_Book1_Hoan chinh KH 2012 (o nha)_Ke hoach 2012 theo doi (giai ngan 30.6.12) 3" xfId="16439" xr:uid="{00000000-0005-0000-0000-0000F12E0000}"/>
    <cellStyle name="1_Ra soat Giai ngan 2007 (dang lam)_Book1_Hoan chinh KH 2012 (o nha)_Ke hoach 2012 theo doi (giai ngan 30.6.12) 3 2" xfId="16440" xr:uid="{00000000-0005-0000-0000-0000F22E0000}"/>
    <cellStyle name="1_Ra soat Giai ngan 2007 (dang lam)_Book1_Hoan chinh KH 2012 (o nha)_Ke hoach 2012 theo doi (giai ngan 30.6.12) 3 3" xfId="16441" xr:uid="{00000000-0005-0000-0000-0000F32E0000}"/>
    <cellStyle name="1_Ra soat Giai ngan 2007 (dang lam)_Book1_Hoan chinh KH 2012 (o nha)_Ke hoach 2012 theo doi (giai ngan 30.6.12) 3 4" xfId="16442" xr:uid="{00000000-0005-0000-0000-0000F42E0000}"/>
    <cellStyle name="1_Ra soat Giai ngan 2007 (dang lam)_Book1_Hoan chinh KH 2012 (o nha)_Ke hoach 2012 theo doi (giai ngan 30.6.12) 4" xfId="16443" xr:uid="{00000000-0005-0000-0000-0000F52E0000}"/>
    <cellStyle name="1_Ra soat Giai ngan 2007 (dang lam)_Book1_Hoan chinh KH 2012 (o nha)_Ke hoach 2012 theo doi (giai ngan 30.6.12) 5" xfId="16444" xr:uid="{00000000-0005-0000-0000-0000F62E0000}"/>
    <cellStyle name="1_Ra soat Giai ngan 2007 (dang lam)_Book1_Hoan chinh KH 2012 (o nha)_Ke hoach 2012 theo doi (giai ngan 30.6.12) 6" xfId="16445" xr:uid="{00000000-0005-0000-0000-0000F72E0000}"/>
    <cellStyle name="1_Ra soat Giai ngan 2007 (dang lam)_Book1_Hoan chinh KH 2012 Von ho tro co MT" xfId="16446" xr:uid="{00000000-0005-0000-0000-0000F82E0000}"/>
    <cellStyle name="1_Ra soat Giai ngan 2007 (dang lam)_Book1_Hoan chinh KH 2012 Von ho tro co MT (chi tiet)" xfId="16447" xr:uid="{00000000-0005-0000-0000-0000F92E0000}"/>
    <cellStyle name="1_Ra soat Giai ngan 2007 (dang lam)_Book1_Hoan chinh KH 2012 Von ho tro co MT (chi tiet) 2" xfId="16448" xr:uid="{00000000-0005-0000-0000-0000FA2E0000}"/>
    <cellStyle name="1_Ra soat Giai ngan 2007 (dang lam)_Book1_Hoan chinh KH 2012 Von ho tro co MT (chi tiet) 2 2" xfId="16449" xr:uid="{00000000-0005-0000-0000-0000FB2E0000}"/>
    <cellStyle name="1_Ra soat Giai ngan 2007 (dang lam)_Book1_Hoan chinh KH 2012 Von ho tro co MT (chi tiet) 2 3" xfId="16450" xr:uid="{00000000-0005-0000-0000-0000FC2E0000}"/>
    <cellStyle name="1_Ra soat Giai ngan 2007 (dang lam)_Book1_Hoan chinh KH 2012 Von ho tro co MT (chi tiet) 2 4" xfId="16451" xr:uid="{00000000-0005-0000-0000-0000FD2E0000}"/>
    <cellStyle name="1_Ra soat Giai ngan 2007 (dang lam)_Book1_Hoan chinh KH 2012 Von ho tro co MT (chi tiet) 3" xfId="16452" xr:uid="{00000000-0005-0000-0000-0000FE2E0000}"/>
    <cellStyle name="1_Ra soat Giai ngan 2007 (dang lam)_Book1_Hoan chinh KH 2012 Von ho tro co MT (chi tiet) 3 2" xfId="16453" xr:uid="{00000000-0005-0000-0000-0000FF2E0000}"/>
    <cellStyle name="1_Ra soat Giai ngan 2007 (dang lam)_Book1_Hoan chinh KH 2012 Von ho tro co MT (chi tiet) 3 3" xfId="16454" xr:uid="{00000000-0005-0000-0000-0000002F0000}"/>
    <cellStyle name="1_Ra soat Giai ngan 2007 (dang lam)_Book1_Hoan chinh KH 2012 Von ho tro co MT (chi tiet) 3 4" xfId="16455" xr:uid="{00000000-0005-0000-0000-0000012F0000}"/>
    <cellStyle name="1_Ra soat Giai ngan 2007 (dang lam)_Book1_Hoan chinh KH 2012 Von ho tro co MT (chi tiet) 4" xfId="16456" xr:uid="{00000000-0005-0000-0000-0000022F0000}"/>
    <cellStyle name="1_Ra soat Giai ngan 2007 (dang lam)_Book1_Hoan chinh KH 2012 Von ho tro co MT (chi tiet) 5" xfId="16457" xr:uid="{00000000-0005-0000-0000-0000032F0000}"/>
    <cellStyle name="1_Ra soat Giai ngan 2007 (dang lam)_Book1_Hoan chinh KH 2012 Von ho tro co MT (chi tiet) 6" xfId="16458" xr:uid="{00000000-0005-0000-0000-0000042F0000}"/>
    <cellStyle name="1_Ra soat Giai ngan 2007 (dang lam)_Book1_Hoan chinh KH 2012 Von ho tro co MT 10" xfId="16459" xr:uid="{00000000-0005-0000-0000-0000052F0000}"/>
    <cellStyle name="1_Ra soat Giai ngan 2007 (dang lam)_Book1_Hoan chinh KH 2012 Von ho tro co MT 10 2" xfId="16460" xr:uid="{00000000-0005-0000-0000-0000062F0000}"/>
    <cellStyle name="1_Ra soat Giai ngan 2007 (dang lam)_Book1_Hoan chinh KH 2012 Von ho tro co MT 10 3" xfId="16461" xr:uid="{00000000-0005-0000-0000-0000072F0000}"/>
    <cellStyle name="1_Ra soat Giai ngan 2007 (dang lam)_Book1_Hoan chinh KH 2012 Von ho tro co MT 10 4" xfId="16462" xr:uid="{00000000-0005-0000-0000-0000082F0000}"/>
    <cellStyle name="1_Ra soat Giai ngan 2007 (dang lam)_Book1_Hoan chinh KH 2012 Von ho tro co MT 11" xfId="16463" xr:uid="{00000000-0005-0000-0000-0000092F0000}"/>
    <cellStyle name="1_Ra soat Giai ngan 2007 (dang lam)_Book1_Hoan chinh KH 2012 Von ho tro co MT 11 2" xfId="16464" xr:uid="{00000000-0005-0000-0000-00000A2F0000}"/>
    <cellStyle name="1_Ra soat Giai ngan 2007 (dang lam)_Book1_Hoan chinh KH 2012 Von ho tro co MT 11 3" xfId="16465" xr:uid="{00000000-0005-0000-0000-00000B2F0000}"/>
    <cellStyle name="1_Ra soat Giai ngan 2007 (dang lam)_Book1_Hoan chinh KH 2012 Von ho tro co MT 11 4" xfId="16466" xr:uid="{00000000-0005-0000-0000-00000C2F0000}"/>
    <cellStyle name="1_Ra soat Giai ngan 2007 (dang lam)_Book1_Hoan chinh KH 2012 Von ho tro co MT 12" xfId="16467" xr:uid="{00000000-0005-0000-0000-00000D2F0000}"/>
    <cellStyle name="1_Ra soat Giai ngan 2007 (dang lam)_Book1_Hoan chinh KH 2012 Von ho tro co MT 12 2" xfId="16468" xr:uid="{00000000-0005-0000-0000-00000E2F0000}"/>
    <cellStyle name="1_Ra soat Giai ngan 2007 (dang lam)_Book1_Hoan chinh KH 2012 Von ho tro co MT 12 3" xfId="16469" xr:uid="{00000000-0005-0000-0000-00000F2F0000}"/>
    <cellStyle name="1_Ra soat Giai ngan 2007 (dang lam)_Book1_Hoan chinh KH 2012 Von ho tro co MT 12 4" xfId="16470" xr:uid="{00000000-0005-0000-0000-0000102F0000}"/>
    <cellStyle name="1_Ra soat Giai ngan 2007 (dang lam)_Book1_Hoan chinh KH 2012 Von ho tro co MT 13" xfId="16471" xr:uid="{00000000-0005-0000-0000-0000112F0000}"/>
    <cellStyle name="1_Ra soat Giai ngan 2007 (dang lam)_Book1_Hoan chinh KH 2012 Von ho tro co MT 13 2" xfId="16472" xr:uid="{00000000-0005-0000-0000-0000122F0000}"/>
    <cellStyle name="1_Ra soat Giai ngan 2007 (dang lam)_Book1_Hoan chinh KH 2012 Von ho tro co MT 13 3" xfId="16473" xr:uid="{00000000-0005-0000-0000-0000132F0000}"/>
    <cellStyle name="1_Ra soat Giai ngan 2007 (dang lam)_Book1_Hoan chinh KH 2012 Von ho tro co MT 13 4" xfId="16474" xr:uid="{00000000-0005-0000-0000-0000142F0000}"/>
    <cellStyle name="1_Ra soat Giai ngan 2007 (dang lam)_Book1_Hoan chinh KH 2012 Von ho tro co MT 14" xfId="16475" xr:uid="{00000000-0005-0000-0000-0000152F0000}"/>
    <cellStyle name="1_Ra soat Giai ngan 2007 (dang lam)_Book1_Hoan chinh KH 2012 Von ho tro co MT 14 2" xfId="16476" xr:uid="{00000000-0005-0000-0000-0000162F0000}"/>
    <cellStyle name="1_Ra soat Giai ngan 2007 (dang lam)_Book1_Hoan chinh KH 2012 Von ho tro co MT 14 3" xfId="16477" xr:uid="{00000000-0005-0000-0000-0000172F0000}"/>
    <cellStyle name="1_Ra soat Giai ngan 2007 (dang lam)_Book1_Hoan chinh KH 2012 Von ho tro co MT 14 4" xfId="16478" xr:uid="{00000000-0005-0000-0000-0000182F0000}"/>
    <cellStyle name="1_Ra soat Giai ngan 2007 (dang lam)_Book1_Hoan chinh KH 2012 Von ho tro co MT 15" xfId="16479" xr:uid="{00000000-0005-0000-0000-0000192F0000}"/>
    <cellStyle name="1_Ra soat Giai ngan 2007 (dang lam)_Book1_Hoan chinh KH 2012 Von ho tro co MT 15 2" xfId="16480" xr:uid="{00000000-0005-0000-0000-00001A2F0000}"/>
    <cellStyle name="1_Ra soat Giai ngan 2007 (dang lam)_Book1_Hoan chinh KH 2012 Von ho tro co MT 15 3" xfId="16481" xr:uid="{00000000-0005-0000-0000-00001B2F0000}"/>
    <cellStyle name="1_Ra soat Giai ngan 2007 (dang lam)_Book1_Hoan chinh KH 2012 Von ho tro co MT 15 4" xfId="16482" xr:uid="{00000000-0005-0000-0000-00001C2F0000}"/>
    <cellStyle name="1_Ra soat Giai ngan 2007 (dang lam)_Book1_Hoan chinh KH 2012 Von ho tro co MT 16" xfId="16483" xr:uid="{00000000-0005-0000-0000-00001D2F0000}"/>
    <cellStyle name="1_Ra soat Giai ngan 2007 (dang lam)_Book1_Hoan chinh KH 2012 Von ho tro co MT 16 2" xfId="16484" xr:uid="{00000000-0005-0000-0000-00001E2F0000}"/>
    <cellStyle name="1_Ra soat Giai ngan 2007 (dang lam)_Book1_Hoan chinh KH 2012 Von ho tro co MT 16 3" xfId="16485" xr:uid="{00000000-0005-0000-0000-00001F2F0000}"/>
    <cellStyle name="1_Ra soat Giai ngan 2007 (dang lam)_Book1_Hoan chinh KH 2012 Von ho tro co MT 16 4" xfId="16486" xr:uid="{00000000-0005-0000-0000-0000202F0000}"/>
    <cellStyle name="1_Ra soat Giai ngan 2007 (dang lam)_Book1_Hoan chinh KH 2012 Von ho tro co MT 17" xfId="16487" xr:uid="{00000000-0005-0000-0000-0000212F0000}"/>
    <cellStyle name="1_Ra soat Giai ngan 2007 (dang lam)_Book1_Hoan chinh KH 2012 Von ho tro co MT 17 2" xfId="16488" xr:uid="{00000000-0005-0000-0000-0000222F0000}"/>
    <cellStyle name="1_Ra soat Giai ngan 2007 (dang lam)_Book1_Hoan chinh KH 2012 Von ho tro co MT 17 3" xfId="16489" xr:uid="{00000000-0005-0000-0000-0000232F0000}"/>
    <cellStyle name="1_Ra soat Giai ngan 2007 (dang lam)_Book1_Hoan chinh KH 2012 Von ho tro co MT 17 4" xfId="16490" xr:uid="{00000000-0005-0000-0000-0000242F0000}"/>
    <cellStyle name="1_Ra soat Giai ngan 2007 (dang lam)_Book1_Hoan chinh KH 2012 Von ho tro co MT 18" xfId="16491" xr:uid="{00000000-0005-0000-0000-0000252F0000}"/>
    <cellStyle name="1_Ra soat Giai ngan 2007 (dang lam)_Book1_Hoan chinh KH 2012 Von ho tro co MT 19" xfId="16492" xr:uid="{00000000-0005-0000-0000-0000262F0000}"/>
    <cellStyle name="1_Ra soat Giai ngan 2007 (dang lam)_Book1_Hoan chinh KH 2012 Von ho tro co MT 2" xfId="16493" xr:uid="{00000000-0005-0000-0000-0000272F0000}"/>
    <cellStyle name="1_Ra soat Giai ngan 2007 (dang lam)_Book1_Hoan chinh KH 2012 Von ho tro co MT 2 2" xfId="16494" xr:uid="{00000000-0005-0000-0000-0000282F0000}"/>
    <cellStyle name="1_Ra soat Giai ngan 2007 (dang lam)_Book1_Hoan chinh KH 2012 Von ho tro co MT 2 3" xfId="16495" xr:uid="{00000000-0005-0000-0000-0000292F0000}"/>
    <cellStyle name="1_Ra soat Giai ngan 2007 (dang lam)_Book1_Hoan chinh KH 2012 Von ho tro co MT 2 4" xfId="16496" xr:uid="{00000000-0005-0000-0000-00002A2F0000}"/>
    <cellStyle name="1_Ra soat Giai ngan 2007 (dang lam)_Book1_Hoan chinh KH 2012 Von ho tro co MT 20" xfId="16497" xr:uid="{00000000-0005-0000-0000-00002B2F0000}"/>
    <cellStyle name="1_Ra soat Giai ngan 2007 (dang lam)_Book1_Hoan chinh KH 2012 Von ho tro co MT 3" xfId="16498" xr:uid="{00000000-0005-0000-0000-00002C2F0000}"/>
    <cellStyle name="1_Ra soat Giai ngan 2007 (dang lam)_Book1_Hoan chinh KH 2012 Von ho tro co MT 3 2" xfId="16499" xr:uid="{00000000-0005-0000-0000-00002D2F0000}"/>
    <cellStyle name="1_Ra soat Giai ngan 2007 (dang lam)_Book1_Hoan chinh KH 2012 Von ho tro co MT 3 3" xfId="16500" xr:uid="{00000000-0005-0000-0000-00002E2F0000}"/>
    <cellStyle name="1_Ra soat Giai ngan 2007 (dang lam)_Book1_Hoan chinh KH 2012 Von ho tro co MT 3 4" xfId="16501" xr:uid="{00000000-0005-0000-0000-00002F2F0000}"/>
    <cellStyle name="1_Ra soat Giai ngan 2007 (dang lam)_Book1_Hoan chinh KH 2012 Von ho tro co MT 4" xfId="16502" xr:uid="{00000000-0005-0000-0000-0000302F0000}"/>
    <cellStyle name="1_Ra soat Giai ngan 2007 (dang lam)_Book1_Hoan chinh KH 2012 Von ho tro co MT 4 2" xfId="16503" xr:uid="{00000000-0005-0000-0000-0000312F0000}"/>
    <cellStyle name="1_Ra soat Giai ngan 2007 (dang lam)_Book1_Hoan chinh KH 2012 Von ho tro co MT 4 3" xfId="16504" xr:uid="{00000000-0005-0000-0000-0000322F0000}"/>
    <cellStyle name="1_Ra soat Giai ngan 2007 (dang lam)_Book1_Hoan chinh KH 2012 Von ho tro co MT 4 4" xfId="16505" xr:uid="{00000000-0005-0000-0000-0000332F0000}"/>
    <cellStyle name="1_Ra soat Giai ngan 2007 (dang lam)_Book1_Hoan chinh KH 2012 Von ho tro co MT 5" xfId="16506" xr:uid="{00000000-0005-0000-0000-0000342F0000}"/>
    <cellStyle name="1_Ra soat Giai ngan 2007 (dang lam)_Book1_Hoan chinh KH 2012 Von ho tro co MT 5 2" xfId="16507" xr:uid="{00000000-0005-0000-0000-0000352F0000}"/>
    <cellStyle name="1_Ra soat Giai ngan 2007 (dang lam)_Book1_Hoan chinh KH 2012 Von ho tro co MT 5 3" xfId="16508" xr:uid="{00000000-0005-0000-0000-0000362F0000}"/>
    <cellStyle name="1_Ra soat Giai ngan 2007 (dang lam)_Book1_Hoan chinh KH 2012 Von ho tro co MT 5 4" xfId="16509" xr:uid="{00000000-0005-0000-0000-0000372F0000}"/>
    <cellStyle name="1_Ra soat Giai ngan 2007 (dang lam)_Book1_Hoan chinh KH 2012 Von ho tro co MT 6" xfId="16510" xr:uid="{00000000-0005-0000-0000-0000382F0000}"/>
    <cellStyle name="1_Ra soat Giai ngan 2007 (dang lam)_Book1_Hoan chinh KH 2012 Von ho tro co MT 6 2" xfId="16511" xr:uid="{00000000-0005-0000-0000-0000392F0000}"/>
    <cellStyle name="1_Ra soat Giai ngan 2007 (dang lam)_Book1_Hoan chinh KH 2012 Von ho tro co MT 6 3" xfId="16512" xr:uid="{00000000-0005-0000-0000-00003A2F0000}"/>
    <cellStyle name="1_Ra soat Giai ngan 2007 (dang lam)_Book1_Hoan chinh KH 2012 Von ho tro co MT 6 4" xfId="16513" xr:uid="{00000000-0005-0000-0000-00003B2F0000}"/>
    <cellStyle name="1_Ra soat Giai ngan 2007 (dang lam)_Book1_Hoan chinh KH 2012 Von ho tro co MT 7" xfId="16514" xr:uid="{00000000-0005-0000-0000-00003C2F0000}"/>
    <cellStyle name="1_Ra soat Giai ngan 2007 (dang lam)_Book1_Hoan chinh KH 2012 Von ho tro co MT 7 2" xfId="16515" xr:uid="{00000000-0005-0000-0000-00003D2F0000}"/>
    <cellStyle name="1_Ra soat Giai ngan 2007 (dang lam)_Book1_Hoan chinh KH 2012 Von ho tro co MT 7 3" xfId="16516" xr:uid="{00000000-0005-0000-0000-00003E2F0000}"/>
    <cellStyle name="1_Ra soat Giai ngan 2007 (dang lam)_Book1_Hoan chinh KH 2012 Von ho tro co MT 7 4" xfId="16517" xr:uid="{00000000-0005-0000-0000-00003F2F0000}"/>
    <cellStyle name="1_Ra soat Giai ngan 2007 (dang lam)_Book1_Hoan chinh KH 2012 Von ho tro co MT 8" xfId="16518" xr:uid="{00000000-0005-0000-0000-0000402F0000}"/>
    <cellStyle name="1_Ra soat Giai ngan 2007 (dang lam)_Book1_Hoan chinh KH 2012 Von ho tro co MT 8 2" xfId="16519" xr:uid="{00000000-0005-0000-0000-0000412F0000}"/>
    <cellStyle name="1_Ra soat Giai ngan 2007 (dang lam)_Book1_Hoan chinh KH 2012 Von ho tro co MT 8 3" xfId="16520" xr:uid="{00000000-0005-0000-0000-0000422F0000}"/>
    <cellStyle name="1_Ra soat Giai ngan 2007 (dang lam)_Book1_Hoan chinh KH 2012 Von ho tro co MT 8 4" xfId="16521" xr:uid="{00000000-0005-0000-0000-0000432F0000}"/>
    <cellStyle name="1_Ra soat Giai ngan 2007 (dang lam)_Book1_Hoan chinh KH 2012 Von ho tro co MT 9" xfId="16522" xr:uid="{00000000-0005-0000-0000-0000442F0000}"/>
    <cellStyle name="1_Ra soat Giai ngan 2007 (dang lam)_Book1_Hoan chinh KH 2012 Von ho tro co MT 9 2" xfId="16523" xr:uid="{00000000-0005-0000-0000-0000452F0000}"/>
    <cellStyle name="1_Ra soat Giai ngan 2007 (dang lam)_Book1_Hoan chinh KH 2012 Von ho tro co MT 9 3" xfId="16524" xr:uid="{00000000-0005-0000-0000-0000462F0000}"/>
    <cellStyle name="1_Ra soat Giai ngan 2007 (dang lam)_Book1_Hoan chinh KH 2012 Von ho tro co MT 9 4" xfId="16525" xr:uid="{00000000-0005-0000-0000-0000472F0000}"/>
    <cellStyle name="1_Ra soat Giai ngan 2007 (dang lam)_Book1_Hoan chinh KH 2012 Von ho tro co MT_Bao cao giai ngan quy I" xfId="16526" xr:uid="{00000000-0005-0000-0000-0000482F0000}"/>
    <cellStyle name="1_Ra soat Giai ngan 2007 (dang lam)_Book1_Hoan chinh KH 2012 Von ho tro co MT_Bao cao giai ngan quy I 2" xfId="16527" xr:uid="{00000000-0005-0000-0000-0000492F0000}"/>
    <cellStyle name="1_Ra soat Giai ngan 2007 (dang lam)_Book1_Hoan chinh KH 2012 Von ho tro co MT_Bao cao giai ngan quy I 2 2" xfId="16528" xr:uid="{00000000-0005-0000-0000-00004A2F0000}"/>
    <cellStyle name="1_Ra soat Giai ngan 2007 (dang lam)_Book1_Hoan chinh KH 2012 Von ho tro co MT_Bao cao giai ngan quy I 2 3" xfId="16529" xr:uid="{00000000-0005-0000-0000-00004B2F0000}"/>
    <cellStyle name="1_Ra soat Giai ngan 2007 (dang lam)_Book1_Hoan chinh KH 2012 Von ho tro co MT_Bao cao giai ngan quy I 2 4" xfId="16530" xr:uid="{00000000-0005-0000-0000-00004C2F0000}"/>
    <cellStyle name="1_Ra soat Giai ngan 2007 (dang lam)_Book1_Hoan chinh KH 2012 Von ho tro co MT_Bao cao giai ngan quy I 3" xfId="16531" xr:uid="{00000000-0005-0000-0000-00004D2F0000}"/>
    <cellStyle name="1_Ra soat Giai ngan 2007 (dang lam)_Book1_Hoan chinh KH 2012 Von ho tro co MT_Bao cao giai ngan quy I 3 2" xfId="16532" xr:uid="{00000000-0005-0000-0000-00004E2F0000}"/>
    <cellStyle name="1_Ra soat Giai ngan 2007 (dang lam)_Book1_Hoan chinh KH 2012 Von ho tro co MT_Bao cao giai ngan quy I 3 3" xfId="16533" xr:uid="{00000000-0005-0000-0000-00004F2F0000}"/>
    <cellStyle name="1_Ra soat Giai ngan 2007 (dang lam)_Book1_Hoan chinh KH 2012 Von ho tro co MT_Bao cao giai ngan quy I 3 4" xfId="16534" xr:uid="{00000000-0005-0000-0000-0000502F0000}"/>
    <cellStyle name="1_Ra soat Giai ngan 2007 (dang lam)_Book1_Hoan chinh KH 2012 Von ho tro co MT_Bao cao giai ngan quy I 4" xfId="16535" xr:uid="{00000000-0005-0000-0000-0000512F0000}"/>
    <cellStyle name="1_Ra soat Giai ngan 2007 (dang lam)_Book1_Hoan chinh KH 2012 Von ho tro co MT_Bao cao giai ngan quy I 5" xfId="16536" xr:uid="{00000000-0005-0000-0000-0000522F0000}"/>
    <cellStyle name="1_Ra soat Giai ngan 2007 (dang lam)_Book1_Hoan chinh KH 2012 Von ho tro co MT_Bao cao giai ngan quy I 6" xfId="16537" xr:uid="{00000000-0005-0000-0000-0000532F0000}"/>
    <cellStyle name="1_Ra soat Giai ngan 2007 (dang lam)_Book1_Hoan chinh KH 2012 Von ho tro co MT_BC von DTPT 6 thang 2012" xfId="16538" xr:uid="{00000000-0005-0000-0000-0000542F0000}"/>
    <cellStyle name="1_Ra soat Giai ngan 2007 (dang lam)_Book1_Hoan chinh KH 2012 Von ho tro co MT_BC von DTPT 6 thang 2012 2" xfId="16539" xr:uid="{00000000-0005-0000-0000-0000552F0000}"/>
    <cellStyle name="1_Ra soat Giai ngan 2007 (dang lam)_Book1_Hoan chinh KH 2012 Von ho tro co MT_BC von DTPT 6 thang 2012 2 2" xfId="16540" xr:uid="{00000000-0005-0000-0000-0000562F0000}"/>
    <cellStyle name="1_Ra soat Giai ngan 2007 (dang lam)_Book1_Hoan chinh KH 2012 Von ho tro co MT_BC von DTPT 6 thang 2012 2 3" xfId="16541" xr:uid="{00000000-0005-0000-0000-0000572F0000}"/>
    <cellStyle name="1_Ra soat Giai ngan 2007 (dang lam)_Book1_Hoan chinh KH 2012 Von ho tro co MT_BC von DTPT 6 thang 2012 2 4" xfId="16542" xr:uid="{00000000-0005-0000-0000-0000582F0000}"/>
    <cellStyle name="1_Ra soat Giai ngan 2007 (dang lam)_Book1_Hoan chinh KH 2012 Von ho tro co MT_BC von DTPT 6 thang 2012 3" xfId="16543" xr:uid="{00000000-0005-0000-0000-0000592F0000}"/>
    <cellStyle name="1_Ra soat Giai ngan 2007 (dang lam)_Book1_Hoan chinh KH 2012 Von ho tro co MT_BC von DTPT 6 thang 2012 3 2" xfId="16544" xr:uid="{00000000-0005-0000-0000-00005A2F0000}"/>
    <cellStyle name="1_Ra soat Giai ngan 2007 (dang lam)_Book1_Hoan chinh KH 2012 Von ho tro co MT_BC von DTPT 6 thang 2012 3 3" xfId="16545" xr:uid="{00000000-0005-0000-0000-00005B2F0000}"/>
    <cellStyle name="1_Ra soat Giai ngan 2007 (dang lam)_Book1_Hoan chinh KH 2012 Von ho tro co MT_BC von DTPT 6 thang 2012 3 4" xfId="16546" xr:uid="{00000000-0005-0000-0000-00005C2F0000}"/>
    <cellStyle name="1_Ra soat Giai ngan 2007 (dang lam)_Book1_Hoan chinh KH 2012 Von ho tro co MT_BC von DTPT 6 thang 2012 4" xfId="16547" xr:uid="{00000000-0005-0000-0000-00005D2F0000}"/>
    <cellStyle name="1_Ra soat Giai ngan 2007 (dang lam)_Book1_Hoan chinh KH 2012 Von ho tro co MT_BC von DTPT 6 thang 2012 5" xfId="16548" xr:uid="{00000000-0005-0000-0000-00005E2F0000}"/>
    <cellStyle name="1_Ra soat Giai ngan 2007 (dang lam)_Book1_Hoan chinh KH 2012 Von ho tro co MT_BC von DTPT 6 thang 2012 6" xfId="16549" xr:uid="{00000000-0005-0000-0000-00005F2F0000}"/>
    <cellStyle name="1_Ra soat Giai ngan 2007 (dang lam)_Book1_Hoan chinh KH 2012 Von ho tro co MT_Bieu du thao QD von ho tro co MT" xfId="16550" xr:uid="{00000000-0005-0000-0000-0000602F0000}"/>
    <cellStyle name="1_Ra soat Giai ngan 2007 (dang lam)_Book1_Hoan chinh KH 2012 Von ho tro co MT_Bieu du thao QD von ho tro co MT 2" xfId="16551" xr:uid="{00000000-0005-0000-0000-0000612F0000}"/>
    <cellStyle name="1_Ra soat Giai ngan 2007 (dang lam)_Book1_Hoan chinh KH 2012 Von ho tro co MT_Bieu du thao QD von ho tro co MT 2 2" xfId="16552" xr:uid="{00000000-0005-0000-0000-0000622F0000}"/>
    <cellStyle name="1_Ra soat Giai ngan 2007 (dang lam)_Book1_Hoan chinh KH 2012 Von ho tro co MT_Bieu du thao QD von ho tro co MT 2 3" xfId="16553" xr:uid="{00000000-0005-0000-0000-0000632F0000}"/>
    <cellStyle name="1_Ra soat Giai ngan 2007 (dang lam)_Book1_Hoan chinh KH 2012 Von ho tro co MT_Bieu du thao QD von ho tro co MT 2 4" xfId="16554" xr:uid="{00000000-0005-0000-0000-0000642F0000}"/>
    <cellStyle name="1_Ra soat Giai ngan 2007 (dang lam)_Book1_Hoan chinh KH 2012 Von ho tro co MT_Bieu du thao QD von ho tro co MT 3" xfId="16555" xr:uid="{00000000-0005-0000-0000-0000652F0000}"/>
    <cellStyle name="1_Ra soat Giai ngan 2007 (dang lam)_Book1_Hoan chinh KH 2012 Von ho tro co MT_Bieu du thao QD von ho tro co MT 3 2" xfId="16556" xr:uid="{00000000-0005-0000-0000-0000662F0000}"/>
    <cellStyle name="1_Ra soat Giai ngan 2007 (dang lam)_Book1_Hoan chinh KH 2012 Von ho tro co MT_Bieu du thao QD von ho tro co MT 3 3" xfId="16557" xr:uid="{00000000-0005-0000-0000-0000672F0000}"/>
    <cellStyle name="1_Ra soat Giai ngan 2007 (dang lam)_Book1_Hoan chinh KH 2012 Von ho tro co MT_Bieu du thao QD von ho tro co MT 3 4" xfId="16558" xr:uid="{00000000-0005-0000-0000-0000682F0000}"/>
    <cellStyle name="1_Ra soat Giai ngan 2007 (dang lam)_Book1_Hoan chinh KH 2012 Von ho tro co MT_Bieu du thao QD von ho tro co MT 4" xfId="16559" xr:uid="{00000000-0005-0000-0000-0000692F0000}"/>
    <cellStyle name="1_Ra soat Giai ngan 2007 (dang lam)_Book1_Hoan chinh KH 2012 Von ho tro co MT_Bieu du thao QD von ho tro co MT 5" xfId="16560" xr:uid="{00000000-0005-0000-0000-00006A2F0000}"/>
    <cellStyle name="1_Ra soat Giai ngan 2007 (dang lam)_Book1_Hoan chinh KH 2012 Von ho tro co MT_Bieu du thao QD von ho tro co MT 6" xfId="16561" xr:uid="{00000000-0005-0000-0000-00006B2F0000}"/>
    <cellStyle name="1_Ra soat Giai ngan 2007 (dang lam)_Book1_Hoan chinh KH 2012 Von ho tro co MT_Ke hoach 2012 theo doi (giai ngan 30.6.12)" xfId="16562" xr:uid="{00000000-0005-0000-0000-00006C2F0000}"/>
    <cellStyle name="1_Ra soat Giai ngan 2007 (dang lam)_Book1_Hoan chinh KH 2012 Von ho tro co MT_Ke hoach 2012 theo doi (giai ngan 30.6.12) 2" xfId="16563" xr:uid="{00000000-0005-0000-0000-00006D2F0000}"/>
    <cellStyle name="1_Ra soat Giai ngan 2007 (dang lam)_Book1_Hoan chinh KH 2012 Von ho tro co MT_Ke hoach 2012 theo doi (giai ngan 30.6.12) 2 2" xfId="16564" xr:uid="{00000000-0005-0000-0000-00006E2F0000}"/>
    <cellStyle name="1_Ra soat Giai ngan 2007 (dang lam)_Book1_Hoan chinh KH 2012 Von ho tro co MT_Ke hoach 2012 theo doi (giai ngan 30.6.12) 2 3" xfId="16565" xr:uid="{00000000-0005-0000-0000-00006F2F0000}"/>
    <cellStyle name="1_Ra soat Giai ngan 2007 (dang lam)_Book1_Hoan chinh KH 2012 Von ho tro co MT_Ke hoach 2012 theo doi (giai ngan 30.6.12) 2 4" xfId="16566" xr:uid="{00000000-0005-0000-0000-0000702F0000}"/>
    <cellStyle name="1_Ra soat Giai ngan 2007 (dang lam)_Book1_Hoan chinh KH 2012 Von ho tro co MT_Ke hoach 2012 theo doi (giai ngan 30.6.12) 3" xfId="16567" xr:uid="{00000000-0005-0000-0000-0000712F0000}"/>
    <cellStyle name="1_Ra soat Giai ngan 2007 (dang lam)_Book1_Hoan chinh KH 2012 Von ho tro co MT_Ke hoach 2012 theo doi (giai ngan 30.6.12) 3 2" xfId="16568" xr:uid="{00000000-0005-0000-0000-0000722F0000}"/>
    <cellStyle name="1_Ra soat Giai ngan 2007 (dang lam)_Book1_Hoan chinh KH 2012 Von ho tro co MT_Ke hoach 2012 theo doi (giai ngan 30.6.12) 3 3" xfId="16569" xr:uid="{00000000-0005-0000-0000-0000732F0000}"/>
    <cellStyle name="1_Ra soat Giai ngan 2007 (dang lam)_Book1_Hoan chinh KH 2012 Von ho tro co MT_Ke hoach 2012 theo doi (giai ngan 30.6.12) 3 4" xfId="16570" xr:uid="{00000000-0005-0000-0000-0000742F0000}"/>
    <cellStyle name="1_Ra soat Giai ngan 2007 (dang lam)_Book1_Hoan chinh KH 2012 Von ho tro co MT_Ke hoach 2012 theo doi (giai ngan 30.6.12) 4" xfId="16571" xr:uid="{00000000-0005-0000-0000-0000752F0000}"/>
    <cellStyle name="1_Ra soat Giai ngan 2007 (dang lam)_Book1_Hoan chinh KH 2012 Von ho tro co MT_Ke hoach 2012 theo doi (giai ngan 30.6.12) 5" xfId="16572" xr:uid="{00000000-0005-0000-0000-0000762F0000}"/>
    <cellStyle name="1_Ra soat Giai ngan 2007 (dang lam)_Book1_Hoan chinh KH 2012 Von ho tro co MT_Ke hoach 2012 theo doi (giai ngan 30.6.12) 6" xfId="16573" xr:uid="{00000000-0005-0000-0000-0000772F0000}"/>
    <cellStyle name="1_Ra soat Giai ngan 2007 (dang lam)_Book1_Ke hoach 2012 (theo doi)" xfId="16574" xr:uid="{00000000-0005-0000-0000-0000782F0000}"/>
    <cellStyle name="1_Ra soat Giai ngan 2007 (dang lam)_Book1_Ke hoach 2012 (theo doi) 2" xfId="16575" xr:uid="{00000000-0005-0000-0000-0000792F0000}"/>
    <cellStyle name="1_Ra soat Giai ngan 2007 (dang lam)_Book1_Ke hoach 2012 (theo doi) 2 2" xfId="16576" xr:uid="{00000000-0005-0000-0000-00007A2F0000}"/>
    <cellStyle name="1_Ra soat Giai ngan 2007 (dang lam)_Book1_Ke hoach 2012 (theo doi) 2 3" xfId="16577" xr:uid="{00000000-0005-0000-0000-00007B2F0000}"/>
    <cellStyle name="1_Ra soat Giai ngan 2007 (dang lam)_Book1_Ke hoach 2012 (theo doi) 2 4" xfId="16578" xr:uid="{00000000-0005-0000-0000-00007C2F0000}"/>
    <cellStyle name="1_Ra soat Giai ngan 2007 (dang lam)_Book1_Ke hoach 2012 (theo doi) 3" xfId="16579" xr:uid="{00000000-0005-0000-0000-00007D2F0000}"/>
    <cellStyle name="1_Ra soat Giai ngan 2007 (dang lam)_Book1_Ke hoach 2012 (theo doi) 3 2" xfId="16580" xr:uid="{00000000-0005-0000-0000-00007E2F0000}"/>
    <cellStyle name="1_Ra soat Giai ngan 2007 (dang lam)_Book1_Ke hoach 2012 (theo doi) 3 3" xfId="16581" xr:uid="{00000000-0005-0000-0000-00007F2F0000}"/>
    <cellStyle name="1_Ra soat Giai ngan 2007 (dang lam)_Book1_Ke hoach 2012 (theo doi) 3 4" xfId="16582" xr:uid="{00000000-0005-0000-0000-0000802F0000}"/>
    <cellStyle name="1_Ra soat Giai ngan 2007 (dang lam)_Book1_Ke hoach 2012 (theo doi) 4" xfId="16583" xr:uid="{00000000-0005-0000-0000-0000812F0000}"/>
    <cellStyle name="1_Ra soat Giai ngan 2007 (dang lam)_Book1_Ke hoach 2012 (theo doi) 5" xfId="16584" xr:uid="{00000000-0005-0000-0000-0000822F0000}"/>
    <cellStyle name="1_Ra soat Giai ngan 2007 (dang lam)_Book1_Ke hoach 2012 (theo doi) 6" xfId="16585" xr:uid="{00000000-0005-0000-0000-0000832F0000}"/>
    <cellStyle name="1_Ra soat Giai ngan 2007 (dang lam)_Book1_Ke hoach 2012 theo doi (giai ngan 30.6.12)" xfId="16586" xr:uid="{00000000-0005-0000-0000-0000842F0000}"/>
    <cellStyle name="1_Ra soat Giai ngan 2007 (dang lam)_Book1_Ke hoach 2012 theo doi (giai ngan 30.6.12) 2" xfId="16587" xr:uid="{00000000-0005-0000-0000-0000852F0000}"/>
    <cellStyle name="1_Ra soat Giai ngan 2007 (dang lam)_Book1_Ke hoach 2012 theo doi (giai ngan 30.6.12) 2 2" xfId="16588" xr:uid="{00000000-0005-0000-0000-0000862F0000}"/>
    <cellStyle name="1_Ra soat Giai ngan 2007 (dang lam)_Book1_Ke hoach 2012 theo doi (giai ngan 30.6.12) 2 3" xfId="16589" xr:uid="{00000000-0005-0000-0000-0000872F0000}"/>
    <cellStyle name="1_Ra soat Giai ngan 2007 (dang lam)_Book1_Ke hoach 2012 theo doi (giai ngan 30.6.12) 2 4" xfId="16590" xr:uid="{00000000-0005-0000-0000-0000882F0000}"/>
    <cellStyle name="1_Ra soat Giai ngan 2007 (dang lam)_Book1_Ke hoach 2012 theo doi (giai ngan 30.6.12) 3" xfId="16591" xr:uid="{00000000-0005-0000-0000-0000892F0000}"/>
    <cellStyle name="1_Ra soat Giai ngan 2007 (dang lam)_Book1_Ke hoach 2012 theo doi (giai ngan 30.6.12) 3 2" xfId="16592" xr:uid="{00000000-0005-0000-0000-00008A2F0000}"/>
    <cellStyle name="1_Ra soat Giai ngan 2007 (dang lam)_Book1_Ke hoach 2012 theo doi (giai ngan 30.6.12) 3 3" xfId="16593" xr:uid="{00000000-0005-0000-0000-00008B2F0000}"/>
    <cellStyle name="1_Ra soat Giai ngan 2007 (dang lam)_Book1_Ke hoach 2012 theo doi (giai ngan 30.6.12) 3 4" xfId="16594" xr:uid="{00000000-0005-0000-0000-00008C2F0000}"/>
    <cellStyle name="1_Ra soat Giai ngan 2007 (dang lam)_Book1_Ke hoach 2012 theo doi (giai ngan 30.6.12) 4" xfId="16595" xr:uid="{00000000-0005-0000-0000-00008D2F0000}"/>
    <cellStyle name="1_Ra soat Giai ngan 2007 (dang lam)_Book1_Ke hoach 2012 theo doi (giai ngan 30.6.12) 5" xfId="16596" xr:uid="{00000000-0005-0000-0000-00008E2F0000}"/>
    <cellStyle name="1_Ra soat Giai ngan 2007 (dang lam)_Book1_Ke hoach 2012 theo doi (giai ngan 30.6.12) 6" xfId="16597" xr:uid="{00000000-0005-0000-0000-00008F2F0000}"/>
    <cellStyle name="1_Ra soat Giai ngan 2007 (dang lam)_Dang ky phan khai von ODA (gui Bo)" xfId="16598" xr:uid="{00000000-0005-0000-0000-0000902F0000}"/>
    <cellStyle name="1_Ra soat Giai ngan 2007 (dang lam)_Dang ky phan khai von ODA (gui Bo) 2" xfId="16599" xr:uid="{00000000-0005-0000-0000-0000912F0000}"/>
    <cellStyle name="1_Ra soat Giai ngan 2007 (dang lam)_Dang ky phan khai von ODA (gui Bo) 2 2" xfId="16600" xr:uid="{00000000-0005-0000-0000-0000922F0000}"/>
    <cellStyle name="1_Ra soat Giai ngan 2007 (dang lam)_Dang ky phan khai von ODA (gui Bo) 2 3" xfId="16601" xr:uid="{00000000-0005-0000-0000-0000932F0000}"/>
    <cellStyle name="1_Ra soat Giai ngan 2007 (dang lam)_Dang ky phan khai von ODA (gui Bo) 2 4" xfId="16602" xr:uid="{00000000-0005-0000-0000-0000942F0000}"/>
    <cellStyle name="1_Ra soat Giai ngan 2007 (dang lam)_Dang ky phan khai von ODA (gui Bo) 3" xfId="16603" xr:uid="{00000000-0005-0000-0000-0000952F0000}"/>
    <cellStyle name="1_Ra soat Giai ngan 2007 (dang lam)_Dang ky phan khai von ODA (gui Bo) 4" xfId="16604" xr:uid="{00000000-0005-0000-0000-0000962F0000}"/>
    <cellStyle name="1_Ra soat Giai ngan 2007 (dang lam)_Dang ky phan khai von ODA (gui Bo) 5" xfId="16605" xr:uid="{00000000-0005-0000-0000-0000972F0000}"/>
    <cellStyle name="1_Ra soat Giai ngan 2007 (dang lam)_Dang ky phan khai von ODA (gui Bo)_BC von DTPT 6 thang 2012" xfId="16606" xr:uid="{00000000-0005-0000-0000-0000982F0000}"/>
    <cellStyle name="1_Ra soat Giai ngan 2007 (dang lam)_Dang ky phan khai von ODA (gui Bo)_BC von DTPT 6 thang 2012 2" xfId="16607" xr:uid="{00000000-0005-0000-0000-0000992F0000}"/>
    <cellStyle name="1_Ra soat Giai ngan 2007 (dang lam)_Dang ky phan khai von ODA (gui Bo)_BC von DTPT 6 thang 2012 2 2" xfId="16608" xr:uid="{00000000-0005-0000-0000-00009A2F0000}"/>
    <cellStyle name="1_Ra soat Giai ngan 2007 (dang lam)_Dang ky phan khai von ODA (gui Bo)_BC von DTPT 6 thang 2012 2 3" xfId="16609" xr:uid="{00000000-0005-0000-0000-00009B2F0000}"/>
    <cellStyle name="1_Ra soat Giai ngan 2007 (dang lam)_Dang ky phan khai von ODA (gui Bo)_BC von DTPT 6 thang 2012 2 4" xfId="16610" xr:uid="{00000000-0005-0000-0000-00009C2F0000}"/>
    <cellStyle name="1_Ra soat Giai ngan 2007 (dang lam)_Dang ky phan khai von ODA (gui Bo)_BC von DTPT 6 thang 2012 3" xfId="16611" xr:uid="{00000000-0005-0000-0000-00009D2F0000}"/>
    <cellStyle name="1_Ra soat Giai ngan 2007 (dang lam)_Dang ky phan khai von ODA (gui Bo)_BC von DTPT 6 thang 2012 4" xfId="16612" xr:uid="{00000000-0005-0000-0000-00009E2F0000}"/>
    <cellStyle name="1_Ra soat Giai ngan 2007 (dang lam)_Dang ky phan khai von ODA (gui Bo)_BC von DTPT 6 thang 2012 5" xfId="16613" xr:uid="{00000000-0005-0000-0000-00009F2F0000}"/>
    <cellStyle name="1_Ra soat Giai ngan 2007 (dang lam)_Dang ky phan khai von ODA (gui Bo)_Bieu du thao QD von ho tro co MT" xfId="16614" xr:uid="{00000000-0005-0000-0000-0000A02F0000}"/>
    <cellStyle name="1_Ra soat Giai ngan 2007 (dang lam)_Dang ky phan khai von ODA (gui Bo)_Bieu du thao QD von ho tro co MT 2" xfId="16615" xr:uid="{00000000-0005-0000-0000-0000A12F0000}"/>
    <cellStyle name="1_Ra soat Giai ngan 2007 (dang lam)_Dang ky phan khai von ODA (gui Bo)_Bieu du thao QD von ho tro co MT 2 2" xfId="16616" xr:uid="{00000000-0005-0000-0000-0000A22F0000}"/>
    <cellStyle name="1_Ra soat Giai ngan 2007 (dang lam)_Dang ky phan khai von ODA (gui Bo)_Bieu du thao QD von ho tro co MT 2 3" xfId="16617" xr:uid="{00000000-0005-0000-0000-0000A32F0000}"/>
    <cellStyle name="1_Ra soat Giai ngan 2007 (dang lam)_Dang ky phan khai von ODA (gui Bo)_Bieu du thao QD von ho tro co MT 2 4" xfId="16618" xr:uid="{00000000-0005-0000-0000-0000A42F0000}"/>
    <cellStyle name="1_Ra soat Giai ngan 2007 (dang lam)_Dang ky phan khai von ODA (gui Bo)_Bieu du thao QD von ho tro co MT 3" xfId="16619" xr:uid="{00000000-0005-0000-0000-0000A52F0000}"/>
    <cellStyle name="1_Ra soat Giai ngan 2007 (dang lam)_Dang ky phan khai von ODA (gui Bo)_Bieu du thao QD von ho tro co MT 4" xfId="16620" xr:uid="{00000000-0005-0000-0000-0000A62F0000}"/>
    <cellStyle name="1_Ra soat Giai ngan 2007 (dang lam)_Dang ky phan khai von ODA (gui Bo)_Bieu du thao QD von ho tro co MT 5" xfId="16621" xr:uid="{00000000-0005-0000-0000-0000A72F0000}"/>
    <cellStyle name="1_Ra soat Giai ngan 2007 (dang lam)_Dang ky phan khai von ODA (gui Bo)_Ke hoach 2012 theo doi (giai ngan 30.6.12)" xfId="16622" xr:uid="{00000000-0005-0000-0000-0000A82F0000}"/>
    <cellStyle name="1_Ra soat Giai ngan 2007 (dang lam)_Dang ky phan khai von ODA (gui Bo)_Ke hoach 2012 theo doi (giai ngan 30.6.12) 2" xfId="16623" xr:uid="{00000000-0005-0000-0000-0000A92F0000}"/>
    <cellStyle name="1_Ra soat Giai ngan 2007 (dang lam)_Dang ky phan khai von ODA (gui Bo)_Ke hoach 2012 theo doi (giai ngan 30.6.12) 2 2" xfId="16624" xr:uid="{00000000-0005-0000-0000-0000AA2F0000}"/>
    <cellStyle name="1_Ra soat Giai ngan 2007 (dang lam)_Dang ky phan khai von ODA (gui Bo)_Ke hoach 2012 theo doi (giai ngan 30.6.12) 2 3" xfId="16625" xr:uid="{00000000-0005-0000-0000-0000AB2F0000}"/>
    <cellStyle name="1_Ra soat Giai ngan 2007 (dang lam)_Dang ky phan khai von ODA (gui Bo)_Ke hoach 2012 theo doi (giai ngan 30.6.12) 2 4" xfId="16626" xr:uid="{00000000-0005-0000-0000-0000AC2F0000}"/>
    <cellStyle name="1_Ra soat Giai ngan 2007 (dang lam)_Dang ky phan khai von ODA (gui Bo)_Ke hoach 2012 theo doi (giai ngan 30.6.12) 3" xfId="16627" xr:uid="{00000000-0005-0000-0000-0000AD2F0000}"/>
    <cellStyle name="1_Ra soat Giai ngan 2007 (dang lam)_Dang ky phan khai von ODA (gui Bo)_Ke hoach 2012 theo doi (giai ngan 30.6.12) 4" xfId="16628" xr:uid="{00000000-0005-0000-0000-0000AE2F0000}"/>
    <cellStyle name="1_Ra soat Giai ngan 2007 (dang lam)_Dang ky phan khai von ODA (gui Bo)_Ke hoach 2012 theo doi (giai ngan 30.6.12) 5" xfId="16629" xr:uid="{00000000-0005-0000-0000-0000AF2F0000}"/>
    <cellStyle name="1_Ra soat Giai ngan 2007 (dang lam)_Ke hoach 2012 (theo doi)" xfId="16630" xr:uid="{00000000-0005-0000-0000-0000B02F0000}"/>
    <cellStyle name="1_Ra soat Giai ngan 2007 (dang lam)_Ke hoach 2012 (theo doi) 2" xfId="16631" xr:uid="{00000000-0005-0000-0000-0000B12F0000}"/>
    <cellStyle name="1_Ra soat Giai ngan 2007 (dang lam)_Ke hoach 2012 (theo doi) 2 2" xfId="16632" xr:uid="{00000000-0005-0000-0000-0000B22F0000}"/>
    <cellStyle name="1_Ra soat Giai ngan 2007 (dang lam)_Ke hoach 2012 (theo doi) 2 3" xfId="16633" xr:uid="{00000000-0005-0000-0000-0000B32F0000}"/>
    <cellStyle name="1_Ra soat Giai ngan 2007 (dang lam)_Ke hoach 2012 (theo doi) 2 4" xfId="16634" xr:uid="{00000000-0005-0000-0000-0000B42F0000}"/>
    <cellStyle name="1_Ra soat Giai ngan 2007 (dang lam)_Ke hoach 2012 (theo doi) 3" xfId="16635" xr:uid="{00000000-0005-0000-0000-0000B52F0000}"/>
    <cellStyle name="1_Ra soat Giai ngan 2007 (dang lam)_Ke hoach 2012 (theo doi) 4" xfId="16636" xr:uid="{00000000-0005-0000-0000-0000B62F0000}"/>
    <cellStyle name="1_Ra soat Giai ngan 2007 (dang lam)_Ke hoach 2012 (theo doi) 5" xfId="16637" xr:uid="{00000000-0005-0000-0000-0000B72F0000}"/>
    <cellStyle name="1_Ra soat Giai ngan 2007 (dang lam)_Ke hoach 2012 theo doi (giai ngan 30.6.12)" xfId="16638" xr:uid="{00000000-0005-0000-0000-0000B82F0000}"/>
    <cellStyle name="1_Ra soat Giai ngan 2007 (dang lam)_Ke hoach 2012 theo doi (giai ngan 30.6.12) 2" xfId="16639" xr:uid="{00000000-0005-0000-0000-0000B92F0000}"/>
    <cellStyle name="1_Ra soat Giai ngan 2007 (dang lam)_Ke hoach 2012 theo doi (giai ngan 30.6.12) 2 2" xfId="16640" xr:uid="{00000000-0005-0000-0000-0000BA2F0000}"/>
    <cellStyle name="1_Ra soat Giai ngan 2007 (dang lam)_Ke hoach 2012 theo doi (giai ngan 30.6.12) 2 3" xfId="16641" xr:uid="{00000000-0005-0000-0000-0000BB2F0000}"/>
    <cellStyle name="1_Ra soat Giai ngan 2007 (dang lam)_Ke hoach 2012 theo doi (giai ngan 30.6.12) 2 4" xfId="16642" xr:uid="{00000000-0005-0000-0000-0000BC2F0000}"/>
    <cellStyle name="1_Ra soat Giai ngan 2007 (dang lam)_Ke hoach 2012 theo doi (giai ngan 30.6.12) 3" xfId="16643" xr:uid="{00000000-0005-0000-0000-0000BD2F0000}"/>
    <cellStyle name="1_Ra soat Giai ngan 2007 (dang lam)_Ke hoach 2012 theo doi (giai ngan 30.6.12) 4" xfId="16644" xr:uid="{00000000-0005-0000-0000-0000BE2F0000}"/>
    <cellStyle name="1_Ra soat Giai ngan 2007 (dang lam)_Ke hoach 2012 theo doi (giai ngan 30.6.12) 5" xfId="16645" xr:uid="{00000000-0005-0000-0000-0000BF2F0000}"/>
    <cellStyle name="1_Ra soat Giai ngan 2007 (dang lam)_Tong hop theo doi von TPCP (BC)" xfId="16646" xr:uid="{00000000-0005-0000-0000-0000C02F0000}"/>
    <cellStyle name="1_Ra soat Giai ngan 2007 (dang lam)_Tong hop theo doi von TPCP (BC) 2" xfId="16647" xr:uid="{00000000-0005-0000-0000-0000C12F0000}"/>
    <cellStyle name="1_Ra soat Giai ngan 2007 (dang lam)_Tong hop theo doi von TPCP (BC) 2 2" xfId="16648" xr:uid="{00000000-0005-0000-0000-0000C22F0000}"/>
    <cellStyle name="1_Ra soat Giai ngan 2007 (dang lam)_Tong hop theo doi von TPCP (BC) 2 3" xfId="16649" xr:uid="{00000000-0005-0000-0000-0000C32F0000}"/>
    <cellStyle name="1_Ra soat Giai ngan 2007 (dang lam)_Tong hop theo doi von TPCP (BC) 2 4" xfId="16650" xr:uid="{00000000-0005-0000-0000-0000C42F0000}"/>
    <cellStyle name="1_Ra soat Giai ngan 2007 (dang lam)_Tong hop theo doi von TPCP (BC) 3" xfId="16651" xr:uid="{00000000-0005-0000-0000-0000C52F0000}"/>
    <cellStyle name="1_Ra soat Giai ngan 2007 (dang lam)_Tong hop theo doi von TPCP (BC) 4" xfId="16652" xr:uid="{00000000-0005-0000-0000-0000C62F0000}"/>
    <cellStyle name="1_Ra soat Giai ngan 2007 (dang lam)_Tong hop theo doi von TPCP (BC) 5" xfId="16653" xr:uid="{00000000-0005-0000-0000-0000C72F0000}"/>
    <cellStyle name="1_Ra soat Giai ngan 2007 (dang lam)_Tong hop theo doi von TPCP (BC)_BC von DTPT 6 thang 2012" xfId="16654" xr:uid="{00000000-0005-0000-0000-0000C82F0000}"/>
    <cellStyle name="1_Ra soat Giai ngan 2007 (dang lam)_Tong hop theo doi von TPCP (BC)_BC von DTPT 6 thang 2012 2" xfId="16655" xr:uid="{00000000-0005-0000-0000-0000C92F0000}"/>
    <cellStyle name="1_Ra soat Giai ngan 2007 (dang lam)_Tong hop theo doi von TPCP (BC)_BC von DTPT 6 thang 2012 2 2" xfId="16656" xr:uid="{00000000-0005-0000-0000-0000CA2F0000}"/>
    <cellStyle name="1_Ra soat Giai ngan 2007 (dang lam)_Tong hop theo doi von TPCP (BC)_BC von DTPT 6 thang 2012 2 3" xfId="16657" xr:uid="{00000000-0005-0000-0000-0000CB2F0000}"/>
    <cellStyle name="1_Ra soat Giai ngan 2007 (dang lam)_Tong hop theo doi von TPCP (BC)_BC von DTPT 6 thang 2012 2 4" xfId="16658" xr:uid="{00000000-0005-0000-0000-0000CC2F0000}"/>
    <cellStyle name="1_Ra soat Giai ngan 2007 (dang lam)_Tong hop theo doi von TPCP (BC)_BC von DTPT 6 thang 2012 3" xfId="16659" xr:uid="{00000000-0005-0000-0000-0000CD2F0000}"/>
    <cellStyle name="1_Ra soat Giai ngan 2007 (dang lam)_Tong hop theo doi von TPCP (BC)_BC von DTPT 6 thang 2012 4" xfId="16660" xr:uid="{00000000-0005-0000-0000-0000CE2F0000}"/>
    <cellStyle name="1_Ra soat Giai ngan 2007 (dang lam)_Tong hop theo doi von TPCP (BC)_BC von DTPT 6 thang 2012 5" xfId="16661" xr:uid="{00000000-0005-0000-0000-0000CF2F0000}"/>
    <cellStyle name="1_Ra soat Giai ngan 2007 (dang lam)_Tong hop theo doi von TPCP (BC)_Bieu du thao QD von ho tro co MT" xfId="16662" xr:uid="{00000000-0005-0000-0000-0000D02F0000}"/>
    <cellStyle name="1_Ra soat Giai ngan 2007 (dang lam)_Tong hop theo doi von TPCP (BC)_Bieu du thao QD von ho tro co MT 2" xfId="16663" xr:uid="{00000000-0005-0000-0000-0000D12F0000}"/>
    <cellStyle name="1_Ra soat Giai ngan 2007 (dang lam)_Tong hop theo doi von TPCP (BC)_Bieu du thao QD von ho tro co MT 2 2" xfId="16664" xr:uid="{00000000-0005-0000-0000-0000D22F0000}"/>
    <cellStyle name="1_Ra soat Giai ngan 2007 (dang lam)_Tong hop theo doi von TPCP (BC)_Bieu du thao QD von ho tro co MT 2 3" xfId="16665" xr:uid="{00000000-0005-0000-0000-0000D32F0000}"/>
    <cellStyle name="1_Ra soat Giai ngan 2007 (dang lam)_Tong hop theo doi von TPCP (BC)_Bieu du thao QD von ho tro co MT 2 4" xfId="16666" xr:uid="{00000000-0005-0000-0000-0000D42F0000}"/>
    <cellStyle name="1_Ra soat Giai ngan 2007 (dang lam)_Tong hop theo doi von TPCP (BC)_Bieu du thao QD von ho tro co MT 3" xfId="16667" xr:uid="{00000000-0005-0000-0000-0000D52F0000}"/>
    <cellStyle name="1_Ra soat Giai ngan 2007 (dang lam)_Tong hop theo doi von TPCP (BC)_Bieu du thao QD von ho tro co MT 4" xfId="16668" xr:uid="{00000000-0005-0000-0000-0000D62F0000}"/>
    <cellStyle name="1_Ra soat Giai ngan 2007 (dang lam)_Tong hop theo doi von TPCP (BC)_Bieu du thao QD von ho tro co MT 5" xfId="16669" xr:uid="{00000000-0005-0000-0000-0000D72F0000}"/>
    <cellStyle name="1_Ra soat Giai ngan 2007 (dang lam)_Tong hop theo doi von TPCP (BC)_Ke hoach 2012 (theo doi)" xfId="16670" xr:uid="{00000000-0005-0000-0000-0000D82F0000}"/>
    <cellStyle name="1_Ra soat Giai ngan 2007 (dang lam)_Tong hop theo doi von TPCP (BC)_Ke hoach 2012 (theo doi) 2" xfId="16671" xr:uid="{00000000-0005-0000-0000-0000D92F0000}"/>
    <cellStyle name="1_Ra soat Giai ngan 2007 (dang lam)_Tong hop theo doi von TPCP (BC)_Ke hoach 2012 (theo doi) 2 2" xfId="16672" xr:uid="{00000000-0005-0000-0000-0000DA2F0000}"/>
    <cellStyle name="1_Ra soat Giai ngan 2007 (dang lam)_Tong hop theo doi von TPCP (BC)_Ke hoach 2012 (theo doi) 2 3" xfId="16673" xr:uid="{00000000-0005-0000-0000-0000DB2F0000}"/>
    <cellStyle name="1_Ra soat Giai ngan 2007 (dang lam)_Tong hop theo doi von TPCP (BC)_Ke hoach 2012 (theo doi) 2 4" xfId="16674" xr:uid="{00000000-0005-0000-0000-0000DC2F0000}"/>
    <cellStyle name="1_Ra soat Giai ngan 2007 (dang lam)_Tong hop theo doi von TPCP (BC)_Ke hoach 2012 (theo doi) 3" xfId="16675" xr:uid="{00000000-0005-0000-0000-0000DD2F0000}"/>
    <cellStyle name="1_Ra soat Giai ngan 2007 (dang lam)_Tong hop theo doi von TPCP (BC)_Ke hoach 2012 (theo doi) 4" xfId="16676" xr:uid="{00000000-0005-0000-0000-0000DE2F0000}"/>
    <cellStyle name="1_Ra soat Giai ngan 2007 (dang lam)_Tong hop theo doi von TPCP (BC)_Ke hoach 2012 (theo doi) 5" xfId="16677" xr:uid="{00000000-0005-0000-0000-0000DF2F0000}"/>
    <cellStyle name="1_Ra soat Giai ngan 2007 (dang lam)_Tong hop theo doi von TPCP (BC)_Ke hoach 2012 theo doi (giai ngan 30.6.12)" xfId="16678" xr:uid="{00000000-0005-0000-0000-0000E02F0000}"/>
    <cellStyle name="1_Ra soat Giai ngan 2007 (dang lam)_Tong hop theo doi von TPCP (BC)_Ke hoach 2012 theo doi (giai ngan 30.6.12) 2" xfId="16679" xr:uid="{00000000-0005-0000-0000-0000E12F0000}"/>
    <cellStyle name="1_Ra soat Giai ngan 2007 (dang lam)_Tong hop theo doi von TPCP (BC)_Ke hoach 2012 theo doi (giai ngan 30.6.12) 2 2" xfId="16680" xr:uid="{00000000-0005-0000-0000-0000E22F0000}"/>
    <cellStyle name="1_Ra soat Giai ngan 2007 (dang lam)_Tong hop theo doi von TPCP (BC)_Ke hoach 2012 theo doi (giai ngan 30.6.12) 2 3" xfId="16681" xr:uid="{00000000-0005-0000-0000-0000E32F0000}"/>
    <cellStyle name="1_Ra soat Giai ngan 2007 (dang lam)_Tong hop theo doi von TPCP (BC)_Ke hoach 2012 theo doi (giai ngan 30.6.12) 2 4" xfId="16682" xr:uid="{00000000-0005-0000-0000-0000E42F0000}"/>
    <cellStyle name="1_Ra soat Giai ngan 2007 (dang lam)_Tong hop theo doi von TPCP (BC)_Ke hoach 2012 theo doi (giai ngan 30.6.12) 3" xfId="16683" xr:uid="{00000000-0005-0000-0000-0000E52F0000}"/>
    <cellStyle name="1_Ra soat Giai ngan 2007 (dang lam)_Tong hop theo doi von TPCP (BC)_Ke hoach 2012 theo doi (giai ngan 30.6.12) 4" xfId="16684" xr:uid="{00000000-0005-0000-0000-0000E62F0000}"/>
    <cellStyle name="1_Ra soat Giai ngan 2007 (dang lam)_Tong hop theo doi von TPCP (BC)_Ke hoach 2012 theo doi (giai ngan 30.6.12) 5" xfId="16685" xr:uid="{00000000-0005-0000-0000-0000E72F0000}"/>
    <cellStyle name="1_Theo doi von TPCP (dang lam)" xfId="16686" xr:uid="{00000000-0005-0000-0000-0000E82F0000}"/>
    <cellStyle name="1_Theo doi von TPCP (dang lam) 2" xfId="16687" xr:uid="{00000000-0005-0000-0000-0000E92F0000}"/>
    <cellStyle name="1_Theo doi von TPCP (dang lam) 2 2" xfId="16688" xr:uid="{00000000-0005-0000-0000-0000EA2F0000}"/>
    <cellStyle name="1_Theo doi von TPCP (dang lam) 2 3" xfId="16689" xr:uid="{00000000-0005-0000-0000-0000EB2F0000}"/>
    <cellStyle name="1_Theo doi von TPCP (dang lam) 2 4" xfId="16690" xr:uid="{00000000-0005-0000-0000-0000EC2F0000}"/>
    <cellStyle name="1_Theo doi von TPCP (dang lam) 3" xfId="16691" xr:uid="{00000000-0005-0000-0000-0000ED2F0000}"/>
    <cellStyle name="1_Theo doi von TPCP (dang lam) 4" xfId="16692" xr:uid="{00000000-0005-0000-0000-0000EE2F0000}"/>
    <cellStyle name="1_Theo doi von TPCP (dang lam) 5" xfId="16693" xr:uid="{00000000-0005-0000-0000-0000EF2F0000}"/>
    <cellStyle name="1_Theo doi von TPCP (dang lam)_Bao cao tinh hinh thuc hien KH 2009 den 31-01-10" xfId="16694" xr:uid="{00000000-0005-0000-0000-0000F02F0000}"/>
    <cellStyle name="1_Theo doi von TPCP (dang lam)_Bao cao tinh hinh thuc hien KH 2009 den 31-01-10 2" xfId="16695" xr:uid="{00000000-0005-0000-0000-0000F12F0000}"/>
    <cellStyle name="1_Theo doi von TPCP (dang lam)_Bao cao tinh hinh thuc hien KH 2009 den 31-01-10 2 2" xfId="16696" xr:uid="{00000000-0005-0000-0000-0000F22F0000}"/>
    <cellStyle name="1_Theo doi von TPCP (dang lam)_Bao cao tinh hinh thuc hien KH 2009 den 31-01-10 2 2 2" xfId="16697" xr:uid="{00000000-0005-0000-0000-0000F32F0000}"/>
    <cellStyle name="1_Theo doi von TPCP (dang lam)_Bao cao tinh hinh thuc hien KH 2009 den 31-01-10 2 2 3" xfId="16698" xr:uid="{00000000-0005-0000-0000-0000F42F0000}"/>
    <cellStyle name="1_Theo doi von TPCP (dang lam)_Bao cao tinh hinh thuc hien KH 2009 den 31-01-10 2 2 4" xfId="16699" xr:uid="{00000000-0005-0000-0000-0000F52F0000}"/>
    <cellStyle name="1_Theo doi von TPCP (dang lam)_Bao cao tinh hinh thuc hien KH 2009 den 31-01-10 2 3" xfId="16700" xr:uid="{00000000-0005-0000-0000-0000F62F0000}"/>
    <cellStyle name="1_Theo doi von TPCP (dang lam)_Bao cao tinh hinh thuc hien KH 2009 den 31-01-10 2 4" xfId="16701" xr:uid="{00000000-0005-0000-0000-0000F72F0000}"/>
    <cellStyle name="1_Theo doi von TPCP (dang lam)_Bao cao tinh hinh thuc hien KH 2009 den 31-01-10 2 5" xfId="16702" xr:uid="{00000000-0005-0000-0000-0000F82F0000}"/>
    <cellStyle name="1_Theo doi von TPCP (dang lam)_Bao cao tinh hinh thuc hien KH 2009 den 31-01-10 3" xfId="16703" xr:uid="{00000000-0005-0000-0000-0000F92F0000}"/>
    <cellStyle name="1_Theo doi von TPCP (dang lam)_Bao cao tinh hinh thuc hien KH 2009 den 31-01-10 3 2" xfId="16704" xr:uid="{00000000-0005-0000-0000-0000FA2F0000}"/>
    <cellStyle name="1_Theo doi von TPCP (dang lam)_Bao cao tinh hinh thuc hien KH 2009 den 31-01-10 3 3" xfId="16705" xr:uid="{00000000-0005-0000-0000-0000FB2F0000}"/>
    <cellStyle name="1_Theo doi von TPCP (dang lam)_Bao cao tinh hinh thuc hien KH 2009 den 31-01-10 3 4" xfId="16706" xr:uid="{00000000-0005-0000-0000-0000FC2F0000}"/>
    <cellStyle name="1_Theo doi von TPCP (dang lam)_Bao cao tinh hinh thuc hien KH 2009 den 31-01-10 4" xfId="16707" xr:uid="{00000000-0005-0000-0000-0000FD2F0000}"/>
    <cellStyle name="1_Theo doi von TPCP (dang lam)_Bao cao tinh hinh thuc hien KH 2009 den 31-01-10 5" xfId="16708" xr:uid="{00000000-0005-0000-0000-0000FE2F0000}"/>
    <cellStyle name="1_Theo doi von TPCP (dang lam)_Bao cao tinh hinh thuc hien KH 2009 den 31-01-10 6" xfId="16709" xr:uid="{00000000-0005-0000-0000-0000FF2F0000}"/>
    <cellStyle name="1_Theo doi von TPCP (dang lam)_Bao cao tinh hinh thuc hien KH 2009 den 31-01-10_BC von DTPT 6 thang 2012" xfId="16710" xr:uid="{00000000-0005-0000-0000-000000300000}"/>
    <cellStyle name="1_Theo doi von TPCP (dang lam)_Bao cao tinh hinh thuc hien KH 2009 den 31-01-10_BC von DTPT 6 thang 2012 2" xfId="16711" xr:uid="{00000000-0005-0000-0000-000001300000}"/>
    <cellStyle name="1_Theo doi von TPCP (dang lam)_Bao cao tinh hinh thuc hien KH 2009 den 31-01-10_BC von DTPT 6 thang 2012 2 2" xfId="16712" xr:uid="{00000000-0005-0000-0000-000002300000}"/>
    <cellStyle name="1_Theo doi von TPCP (dang lam)_Bao cao tinh hinh thuc hien KH 2009 den 31-01-10_BC von DTPT 6 thang 2012 2 2 2" xfId="16713" xr:uid="{00000000-0005-0000-0000-000003300000}"/>
    <cellStyle name="1_Theo doi von TPCP (dang lam)_Bao cao tinh hinh thuc hien KH 2009 den 31-01-10_BC von DTPT 6 thang 2012 2 2 3" xfId="16714" xr:uid="{00000000-0005-0000-0000-000004300000}"/>
    <cellStyle name="1_Theo doi von TPCP (dang lam)_Bao cao tinh hinh thuc hien KH 2009 den 31-01-10_BC von DTPT 6 thang 2012 2 2 4" xfId="16715" xr:uid="{00000000-0005-0000-0000-000005300000}"/>
    <cellStyle name="1_Theo doi von TPCP (dang lam)_Bao cao tinh hinh thuc hien KH 2009 den 31-01-10_BC von DTPT 6 thang 2012 2 3" xfId="16716" xr:uid="{00000000-0005-0000-0000-000006300000}"/>
    <cellStyle name="1_Theo doi von TPCP (dang lam)_Bao cao tinh hinh thuc hien KH 2009 den 31-01-10_BC von DTPT 6 thang 2012 2 4" xfId="16717" xr:uid="{00000000-0005-0000-0000-000007300000}"/>
    <cellStyle name="1_Theo doi von TPCP (dang lam)_Bao cao tinh hinh thuc hien KH 2009 den 31-01-10_BC von DTPT 6 thang 2012 2 5" xfId="16718" xr:uid="{00000000-0005-0000-0000-000008300000}"/>
    <cellStyle name="1_Theo doi von TPCP (dang lam)_Bao cao tinh hinh thuc hien KH 2009 den 31-01-10_BC von DTPT 6 thang 2012 3" xfId="16719" xr:uid="{00000000-0005-0000-0000-000009300000}"/>
    <cellStyle name="1_Theo doi von TPCP (dang lam)_Bao cao tinh hinh thuc hien KH 2009 den 31-01-10_BC von DTPT 6 thang 2012 3 2" xfId="16720" xr:uid="{00000000-0005-0000-0000-00000A300000}"/>
    <cellStyle name="1_Theo doi von TPCP (dang lam)_Bao cao tinh hinh thuc hien KH 2009 den 31-01-10_BC von DTPT 6 thang 2012 3 3" xfId="16721" xr:uid="{00000000-0005-0000-0000-00000B300000}"/>
    <cellStyle name="1_Theo doi von TPCP (dang lam)_Bao cao tinh hinh thuc hien KH 2009 den 31-01-10_BC von DTPT 6 thang 2012 3 4" xfId="16722" xr:uid="{00000000-0005-0000-0000-00000C300000}"/>
    <cellStyle name="1_Theo doi von TPCP (dang lam)_Bao cao tinh hinh thuc hien KH 2009 den 31-01-10_BC von DTPT 6 thang 2012 4" xfId="16723" xr:uid="{00000000-0005-0000-0000-00000D300000}"/>
    <cellStyle name="1_Theo doi von TPCP (dang lam)_Bao cao tinh hinh thuc hien KH 2009 den 31-01-10_BC von DTPT 6 thang 2012 5" xfId="16724" xr:uid="{00000000-0005-0000-0000-00000E300000}"/>
    <cellStyle name="1_Theo doi von TPCP (dang lam)_Bao cao tinh hinh thuc hien KH 2009 den 31-01-10_BC von DTPT 6 thang 2012 6" xfId="16725" xr:uid="{00000000-0005-0000-0000-00000F300000}"/>
    <cellStyle name="1_Theo doi von TPCP (dang lam)_Bao cao tinh hinh thuc hien KH 2009 den 31-01-10_Bieu du thao QD von ho tro co MT" xfId="16726" xr:uid="{00000000-0005-0000-0000-000010300000}"/>
    <cellStyle name="1_Theo doi von TPCP (dang lam)_Bao cao tinh hinh thuc hien KH 2009 den 31-01-10_Bieu du thao QD von ho tro co MT 2" xfId="16727" xr:uid="{00000000-0005-0000-0000-000011300000}"/>
    <cellStyle name="1_Theo doi von TPCP (dang lam)_Bao cao tinh hinh thuc hien KH 2009 den 31-01-10_Bieu du thao QD von ho tro co MT 2 2" xfId="16728" xr:uid="{00000000-0005-0000-0000-000012300000}"/>
    <cellStyle name="1_Theo doi von TPCP (dang lam)_Bao cao tinh hinh thuc hien KH 2009 den 31-01-10_Bieu du thao QD von ho tro co MT 2 2 2" xfId="16729" xr:uid="{00000000-0005-0000-0000-000013300000}"/>
    <cellStyle name="1_Theo doi von TPCP (dang lam)_Bao cao tinh hinh thuc hien KH 2009 den 31-01-10_Bieu du thao QD von ho tro co MT 2 2 3" xfId="16730" xr:uid="{00000000-0005-0000-0000-000014300000}"/>
    <cellStyle name="1_Theo doi von TPCP (dang lam)_Bao cao tinh hinh thuc hien KH 2009 den 31-01-10_Bieu du thao QD von ho tro co MT 2 2 4" xfId="16731" xr:uid="{00000000-0005-0000-0000-000015300000}"/>
    <cellStyle name="1_Theo doi von TPCP (dang lam)_Bao cao tinh hinh thuc hien KH 2009 den 31-01-10_Bieu du thao QD von ho tro co MT 2 3" xfId="16732" xr:uid="{00000000-0005-0000-0000-000016300000}"/>
    <cellStyle name="1_Theo doi von TPCP (dang lam)_Bao cao tinh hinh thuc hien KH 2009 den 31-01-10_Bieu du thao QD von ho tro co MT 2 4" xfId="16733" xr:uid="{00000000-0005-0000-0000-000017300000}"/>
    <cellStyle name="1_Theo doi von TPCP (dang lam)_Bao cao tinh hinh thuc hien KH 2009 den 31-01-10_Bieu du thao QD von ho tro co MT 2 5" xfId="16734" xr:uid="{00000000-0005-0000-0000-000018300000}"/>
    <cellStyle name="1_Theo doi von TPCP (dang lam)_Bao cao tinh hinh thuc hien KH 2009 den 31-01-10_Bieu du thao QD von ho tro co MT 3" xfId="16735" xr:uid="{00000000-0005-0000-0000-000019300000}"/>
    <cellStyle name="1_Theo doi von TPCP (dang lam)_Bao cao tinh hinh thuc hien KH 2009 den 31-01-10_Bieu du thao QD von ho tro co MT 3 2" xfId="16736" xr:uid="{00000000-0005-0000-0000-00001A300000}"/>
    <cellStyle name="1_Theo doi von TPCP (dang lam)_Bao cao tinh hinh thuc hien KH 2009 den 31-01-10_Bieu du thao QD von ho tro co MT 3 3" xfId="16737" xr:uid="{00000000-0005-0000-0000-00001B300000}"/>
    <cellStyle name="1_Theo doi von TPCP (dang lam)_Bao cao tinh hinh thuc hien KH 2009 den 31-01-10_Bieu du thao QD von ho tro co MT 3 4" xfId="16738" xr:uid="{00000000-0005-0000-0000-00001C300000}"/>
    <cellStyle name="1_Theo doi von TPCP (dang lam)_Bao cao tinh hinh thuc hien KH 2009 den 31-01-10_Bieu du thao QD von ho tro co MT 4" xfId="16739" xr:uid="{00000000-0005-0000-0000-00001D300000}"/>
    <cellStyle name="1_Theo doi von TPCP (dang lam)_Bao cao tinh hinh thuc hien KH 2009 den 31-01-10_Bieu du thao QD von ho tro co MT 5" xfId="16740" xr:uid="{00000000-0005-0000-0000-00001E300000}"/>
    <cellStyle name="1_Theo doi von TPCP (dang lam)_Bao cao tinh hinh thuc hien KH 2009 den 31-01-10_Bieu du thao QD von ho tro co MT 6" xfId="16741" xr:uid="{00000000-0005-0000-0000-00001F300000}"/>
    <cellStyle name="1_Theo doi von TPCP (dang lam)_Bao cao tinh hinh thuc hien KH 2009 den 31-01-10_Ke hoach 2012 (theo doi)" xfId="16742" xr:uid="{00000000-0005-0000-0000-000020300000}"/>
    <cellStyle name="1_Theo doi von TPCP (dang lam)_Bao cao tinh hinh thuc hien KH 2009 den 31-01-10_Ke hoach 2012 (theo doi) 2" xfId="16743" xr:uid="{00000000-0005-0000-0000-000021300000}"/>
    <cellStyle name="1_Theo doi von TPCP (dang lam)_Bao cao tinh hinh thuc hien KH 2009 den 31-01-10_Ke hoach 2012 (theo doi) 2 2" xfId="16744" xr:uid="{00000000-0005-0000-0000-000022300000}"/>
    <cellStyle name="1_Theo doi von TPCP (dang lam)_Bao cao tinh hinh thuc hien KH 2009 den 31-01-10_Ke hoach 2012 (theo doi) 2 2 2" xfId="16745" xr:uid="{00000000-0005-0000-0000-000023300000}"/>
    <cellStyle name="1_Theo doi von TPCP (dang lam)_Bao cao tinh hinh thuc hien KH 2009 den 31-01-10_Ke hoach 2012 (theo doi) 2 2 3" xfId="16746" xr:uid="{00000000-0005-0000-0000-000024300000}"/>
    <cellStyle name="1_Theo doi von TPCP (dang lam)_Bao cao tinh hinh thuc hien KH 2009 den 31-01-10_Ke hoach 2012 (theo doi) 2 2 4" xfId="16747" xr:uid="{00000000-0005-0000-0000-000025300000}"/>
    <cellStyle name="1_Theo doi von TPCP (dang lam)_Bao cao tinh hinh thuc hien KH 2009 den 31-01-10_Ke hoach 2012 (theo doi) 2 3" xfId="16748" xr:uid="{00000000-0005-0000-0000-000026300000}"/>
    <cellStyle name="1_Theo doi von TPCP (dang lam)_Bao cao tinh hinh thuc hien KH 2009 den 31-01-10_Ke hoach 2012 (theo doi) 2 4" xfId="16749" xr:uid="{00000000-0005-0000-0000-000027300000}"/>
    <cellStyle name="1_Theo doi von TPCP (dang lam)_Bao cao tinh hinh thuc hien KH 2009 den 31-01-10_Ke hoach 2012 (theo doi) 2 5" xfId="16750" xr:uid="{00000000-0005-0000-0000-000028300000}"/>
    <cellStyle name="1_Theo doi von TPCP (dang lam)_Bao cao tinh hinh thuc hien KH 2009 den 31-01-10_Ke hoach 2012 (theo doi) 3" xfId="16751" xr:uid="{00000000-0005-0000-0000-000029300000}"/>
    <cellStyle name="1_Theo doi von TPCP (dang lam)_Bao cao tinh hinh thuc hien KH 2009 den 31-01-10_Ke hoach 2012 (theo doi) 3 2" xfId="16752" xr:uid="{00000000-0005-0000-0000-00002A300000}"/>
    <cellStyle name="1_Theo doi von TPCP (dang lam)_Bao cao tinh hinh thuc hien KH 2009 den 31-01-10_Ke hoach 2012 (theo doi) 3 3" xfId="16753" xr:uid="{00000000-0005-0000-0000-00002B300000}"/>
    <cellStyle name="1_Theo doi von TPCP (dang lam)_Bao cao tinh hinh thuc hien KH 2009 den 31-01-10_Ke hoach 2012 (theo doi) 3 4" xfId="16754" xr:uid="{00000000-0005-0000-0000-00002C300000}"/>
    <cellStyle name="1_Theo doi von TPCP (dang lam)_Bao cao tinh hinh thuc hien KH 2009 den 31-01-10_Ke hoach 2012 (theo doi) 4" xfId="16755" xr:uid="{00000000-0005-0000-0000-00002D300000}"/>
    <cellStyle name="1_Theo doi von TPCP (dang lam)_Bao cao tinh hinh thuc hien KH 2009 den 31-01-10_Ke hoach 2012 (theo doi) 5" xfId="16756" xr:uid="{00000000-0005-0000-0000-00002E300000}"/>
    <cellStyle name="1_Theo doi von TPCP (dang lam)_Bao cao tinh hinh thuc hien KH 2009 den 31-01-10_Ke hoach 2012 (theo doi) 6" xfId="16757" xr:uid="{00000000-0005-0000-0000-00002F300000}"/>
    <cellStyle name="1_Theo doi von TPCP (dang lam)_Bao cao tinh hinh thuc hien KH 2009 den 31-01-10_Ke hoach 2012 theo doi (giai ngan 30.6.12)" xfId="16758" xr:uid="{00000000-0005-0000-0000-000030300000}"/>
    <cellStyle name="1_Theo doi von TPCP (dang lam)_Bao cao tinh hinh thuc hien KH 2009 den 31-01-10_Ke hoach 2012 theo doi (giai ngan 30.6.12) 2" xfId="16759" xr:uid="{00000000-0005-0000-0000-000031300000}"/>
    <cellStyle name="1_Theo doi von TPCP (dang lam)_Bao cao tinh hinh thuc hien KH 2009 den 31-01-10_Ke hoach 2012 theo doi (giai ngan 30.6.12) 2 2" xfId="16760" xr:uid="{00000000-0005-0000-0000-000032300000}"/>
    <cellStyle name="1_Theo doi von TPCP (dang lam)_Bao cao tinh hinh thuc hien KH 2009 den 31-01-10_Ke hoach 2012 theo doi (giai ngan 30.6.12) 2 2 2" xfId="16761" xr:uid="{00000000-0005-0000-0000-000033300000}"/>
    <cellStyle name="1_Theo doi von TPCP (dang lam)_Bao cao tinh hinh thuc hien KH 2009 den 31-01-10_Ke hoach 2012 theo doi (giai ngan 30.6.12) 2 2 3" xfId="16762" xr:uid="{00000000-0005-0000-0000-000034300000}"/>
    <cellStyle name="1_Theo doi von TPCP (dang lam)_Bao cao tinh hinh thuc hien KH 2009 den 31-01-10_Ke hoach 2012 theo doi (giai ngan 30.6.12) 2 2 4" xfId="16763" xr:uid="{00000000-0005-0000-0000-000035300000}"/>
    <cellStyle name="1_Theo doi von TPCP (dang lam)_Bao cao tinh hinh thuc hien KH 2009 den 31-01-10_Ke hoach 2012 theo doi (giai ngan 30.6.12) 2 3" xfId="16764" xr:uid="{00000000-0005-0000-0000-000036300000}"/>
    <cellStyle name="1_Theo doi von TPCP (dang lam)_Bao cao tinh hinh thuc hien KH 2009 den 31-01-10_Ke hoach 2012 theo doi (giai ngan 30.6.12) 2 4" xfId="16765" xr:uid="{00000000-0005-0000-0000-000037300000}"/>
    <cellStyle name="1_Theo doi von TPCP (dang lam)_Bao cao tinh hinh thuc hien KH 2009 den 31-01-10_Ke hoach 2012 theo doi (giai ngan 30.6.12) 2 5" xfId="16766" xr:uid="{00000000-0005-0000-0000-000038300000}"/>
    <cellStyle name="1_Theo doi von TPCP (dang lam)_Bao cao tinh hinh thuc hien KH 2009 den 31-01-10_Ke hoach 2012 theo doi (giai ngan 30.6.12) 3" xfId="16767" xr:uid="{00000000-0005-0000-0000-000039300000}"/>
    <cellStyle name="1_Theo doi von TPCP (dang lam)_Bao cao tinh hinh thuc hien KH 2009 den 31-01-10_Ke hoach 2012 theo doi (giai ngan 30.6.12) 3 2" xfId="16768" xr:uid="{00000000-0005-0000-0000-00003A300000}"/>
    <cellStyle name="1_Theo doi von TPCP (dang lam)_Bao cao tinh hinh thuc hien KH 2009 den 31-01-10_Ke hoach 2012 theo doi (giai ngan 30.6.12) 3 3" xfId="16769" xr:uid="{00000000-0005-0000-0000-00003B300000}"/>
    <cellStyle name="1_Theo doi von TPCP (dang lam)_Bao cao tinh hinh thuc hien KH 2009 den 31-01-10_Ke hoach 2012 theo doi (giai ngan 30.6.12) 3 4" xfId="16770" xr:uid="{00000000-0005-0000-0000-00003C300000}"/>
    <cellStyle name="1_Theo doi von TPCP (dang lam)_Bao cao tinh hinh thuc hien KH 2009 den 31-01-10_Ke hoach 2012 theo doi (giai ngan 30.6.12) 4" xfId="16771" xr:uid="{00000000-0005-0000-0000-00003D300000}"/>
    <cellStyle name="1_Theo doi von TPCP (dang lam)_Bao cao tinh hinh thuc hien KH 2009 den 31-01-10_Ke hoach 2012 theo doi (giai ngan 30.6.12) 5" xfId="16772" xr:uid="{00000000-0005-0000-0000-00003E300000}"/>
    <cellStyle name="1_Theo doi von TPCP (dang lam)_Bao cao tinh hinh thuc hien KH 2009 den 31-01-10_Ke hoach 2012 theo doi (giai ngan 30.6.12) 6" xfId="16773" xr:uid="{00000000-0005-0000-0000-00003F300000}"/>
    <cellStyle name="1_Theo doi von TPCP (dang lam)_BC von DTPT 6 thang 2012" xfId="16774" xr:uid="{00000000-0005-0000-0000-000040300000}"/>
    <cellStyle name="1_Theo doi von TPCP (dang lam)_BC von DTPT 6 thang 2012 2" xfId="16775" xr:uid="{00000000-0005-0000-0000-000041300000}"/>
    <cellStyle name="1_Theo doi von TPCP (dang lam)_BC von DTPT 6 thang 2012 2 2" xfId="16776" xr:uid="{00000000-0005-0000-0000-000042300000}"/>
    <cellStyle name="1_Theo doi von TPCP (dang lam)_BC von DTPT 6 thang 2012 2 3" xfId="16777" xr:uid="{00000000-0005-0000-0000-000043300000}"/>
    <cellStyle name="1_Theo doi von TPCP (dang lam)_BC von DTPT 6 thang 2012 2 4" xfId="16778" xr:uid="{00000000-0005-0000-0000-000044300000}"/>
    <cellStyle name="1_Theo doi von TPCP (dang lam)_BC von DTPT 6 thang 2012 3" xfId="16779" xr:uid="{00000000-0005-0000-0000-000045300000}"/>
    <cellStyle name="1_Theo doi von TPCP (dang lam)_BC von DTPT 6 thang 2012 4" xfId="16780" xr:uid="{00000000-0005-0000-0000-000046300000}"/>
    <cellStyle name="1_Theo doi von TPCP (dang lam)_BC von DTPT 6 thang 2012 5" xfId="16781" xr:uid="{00000000-0005-0000-0000-000047300000}"/>
    <cellStyle name="1_Theo doi von TPCP (dang lam)_Bieu du thao QD von ho tro co MT" xfId="16782" xr:uid="{00000000-0005-0000-0000-000048300000}"/>
    <cellStyle name="1_Theo doi von TPCP (dang lam)_Bieu du thao QD von ho tro co MT 2" xfId="16783" xr:uid="{00000000-0005-0000-0000-000049300000}"/>
    <cellStyle name="1_Theo doi von TPCP (dang lam)_Bieu du thao QD von ho tro co MT 2 2" xfId="16784" xr:uid="{00000000-0005-0000-0000-00004A300000}"/>
    <cellStyle name="1_Theo doi von TPCP (dang lam)_Bieu du thao QD von ho tro co MT 2 3" xfId="16785" xr:uid="{00000000-0005-0000-0000-00004B300000}"/>
    <cellStyle name="1_Theo doi von TPCP (dang lam)_Bieu du thao QD von ho tro co MT 2 4" xfId="16786" xr:uid="{00000000-0005-0000-0000-00004C300000}"/>
    <cellStyle name="1_Theo doi von TPCP (dang lam)_Bieu du thao QD von ho tro co MT 3" xfId="16787" xr:uid="{00000000-0005-0000-0000-00004D300000}"/>
    <cellStyle name="1_Theo doi von TPCP (dang lam)_Bieu du thao QD von ho tro co MT 4" xfId="16788" xr:uid="{00000000-0005-0000-0000-00004E300000}"/>
    <cellStyle name="1_Theo doi von TPCP (dang lam)_Bieu du thao QD von ho tro co MT 5" xfId="16789" xr:uid="{00000000-0005-0000-0000-00004F300000}"/>
    <cellStyle name="1_Theo doi von TPCP (dang lam)_Book1" xfId="16790" xr:uid="{00000000-0005-0000-0000-000050300000}"/>
    <cellStyle name="1_Theo doi von TPCP (dang lam)_Book1 2" xfId="16791" xr:uid="{00000000-0005-0000-0000-000051300000}"/>
    <cellStyle name="1_Theo doi von TPCP (dang lam)_Book1 2 2" xfId="16792" xr:uid="{00000000-0005-0000-0000-000052300000}"/>
    <cellStyle name="1_Theo doi von TPCP (dang lam)_Book1 2 3" xfId="16793" xr:uid="{00000000-0005-0000-0000-000053300000}"/>
    <cellStyle name="1_Theo doi von TPCP (dang lam)_Book1 2 4" xfId="16794" xr:uid="{00000000-0005-0000-0000-000054300000}"/>
    <cellStyle name="1_Theo doi von TPCP (dang lam)_Book1 3" xfId="16795" xr:uid="{00000000-0005-0000-0000-000055300000}"/>
    <cellStyle name="1_Theo doi von TPCP (dang lam)_Book1 3 2" xfId="16796" xr:uid="{00000000-0005-0000-0000-000056300000}"/>
    <cellStyle name="1_Theo doi von TPCP (dang lam)_Book1 3 3" xfId="16797" xr:uid="{00000000-0005-0000-0000-000057300000}"/>
    <cellStyle name="1_Theo doi von TPCP (dang lam)_Book1 3 4" xfId="16798" xr:uid="{00000000-0005-0000-0000-000058300000}"/>
    <cellStyle name="1_Theo doi von TPCP (dang lam)_Book1 4" xfId="16799" xr:uid="{00000000-0005-0000-0000-000059300000}"/>
    <cellStyle name="1_Theo doi von TPCP (dang lam)_Book1 5" xfId="16800" xr:uid="{00000000-0005-0000-0000-00005A300000}"/>
    <cellStyle name="1_Theo doi von TPCP (dang lam)_Book1 6" xfId="16801" xr:uid="{00000000-0005-0000-0000-00005B300000}"/>
    <cellStyle name="1_Theo doi von TPCP (dang lam)_Book1_BC von DTPT 6 thang 2012" xfId="16802" xr:uid="{00000000-0005-0000-0000-00005C300000}"/>
    <cellStyle name="1_Theo doi von TPCP (dang lam)_Book1_BC von DTPT 6 thang 2012 2" xfId="16803" xr:uid="{00000000-0005-0000-0000-00005D300000}"/>
    <cellStyle name="1_Theo doi von TPCP (dang lam)_Book1_BC von DTPT 6 thang 2012 2 2" xfId="16804" xr:uid="{00000000-0005-0000-0000-00005E300000}"/>
    <cellStyle name="1_Theo doi von TPCP (dang lam)_Book1_BC von DTPT 6 thang 2012 2 3" xfId="16805" xr:uid="{00000000-0005-0000-0000-00005F300000}"/>
    <cellStyle name="1_Theo doi von TPCP (dang lam)_Book1_BC von DTPT 6 thang 2012 2 4" xfId="16806" xr:uid="{00000000-0005-0000-0000-000060300000}"/>
    <cellStyle name="1_Theo doi von TPCP (dang lam)_Book1_BC von DTPT 6 thang 2012 3" xfId="16807" xr:uid="{00000000-0005-0000-0000-000061300000}"/>
    <cellStyle name="1_Theo doi von TPCP (dang lam)_Book1_BC von DTPT 6 thang 2012 3 2" xfId="16808" xr:uid="{00000000-0005-0000-0000-000062300000}"/>
    <cellStyle name="1_Theo doi von TPCP (dang lam)_Book1_BC von DTPT 6 thang 2012 3 3" xfId="16809" xr:uid="{00000000-0005-0000-0000-000063300000}"/>
    <cellStyle name="1_Theo doi von TPCP (dang lam)_Book1_BC von DTPT 6 thang 2012 3 4" xfId="16810" xr:uid="{00000000-0005-0000-0000-000064300000}"/>
    <cellStyle name="1_Theo doi von TPCP (dang lam)_Book1_BC von DTPT 6 thang 2012 4" xfId="16811" xr:uid="{00000000-0005-0000-0000-000065300000}"/>
    <cellStyle name="1_Theo doi von TPCP (dang lam)_Book1_BC von DTPT 6 thang 2012 5" xfId="16812" xr:uid="{00000000-0005-0000-0000-000066300000}"/>
    <cellStyle name="1_Theo doi von TPCP (dang lam)_Book1_BC von DTPT 6 thang 2012 6" xfId="16813" xr:uid="{00000000-0005-0000-0000-000067300000}"/>
    <cellStyle name="1_Theo doi von TPCP (dang lam)_Book1_Bieu du thao QD von ho tro co MT" xfId="16814" xr:uid="{00000000-0005-0000-0000-000068300000}"/>
    <cellStyle name="1_Theo doi von TPCP (dang lam)_Book1_Bieu du thao QD von ho tro co MT 2" xfId="16815" xr:uid="{00000000-0005-0000-0000-000069300000}"/>
    <cellStyle name="1_Theo doi von TPCP (dang lam)_Book1_Bieu du thao QD von ho tro co MT 2 2" xfId="16816" xr:uid="{00000000-0005-0000-0000-00006A300000}"/>
    <cellStyle name="1_Theo doi von TPCP (dang lam)_Book1_Bieu du thao QD von ho tro co MT 2 3" xfId="16817" xr:uid="{00000000-0005-0000-0000-00006B300000}"/>
    <cellStyle name="1_Theo doi von TPCP (dang lam)_Book1_Bieu du thao QD von ho tro co MT 2 4" xfId="16818" xr:uid="{00000000-0005-0000-0000-00006C300000}"/>
    <cellStyle name="1_Theo doi von TPCP (dang lam)_Book1_Bieu du thao QD von ho tro co MT 3" xfId="16819" xr:uid="{00000000-0005-0000-0000-00006D300000}"/>
    <cellStyle name="1_Theo doi von TPCP (dang lam)_Book1_Bieu du thao QD von ho tro co MT 3 2" xfId="16820" xr:uid="{00000000-0005-0000-0000-00006E300000}"/>
    <cellStyle name="1_Theo doi von TPCP (dang lam)_Book1_Bieu du thao QD von ho tro co MT 3 3" xfId="16821" xr:uid="{00000000-0005-0000-0000-00006F300000}"/>
    <cellStyle name="1_Theo doi von TPCP (dang lam)_Book1_Bieu du thao QD von ho tro co MT 3 4" xfId="16822" xr:uid="{00000000-0005-0000-0000-000070300000}"/>
    <cellStyle name="1_Theo doi von TPCP (dang lam)_Book1_Bieu du thao QD von ho tro co MT 4" xfId="16823" xr:uid="{00000000-0005-0000-0000-000071300000}"/>
    <cellStyle name="1_Theo doi von TPCP (dang lam)_Book1_Bieu du thao QD von ho tro co MT 5" xfId="16824" xr:uid="{00000000-0005-0000-0000-000072300000}"/>
    <cellStyle name="1_Theo doi von TPCP (dang lam)_Book1_Bieu du thao QD von ho tro co MT 6" xfId="16825" xr:uid="{00000000-0005-0000-0000-000073300000}"/>
    <cellStyle name="1_Theo doi von TPCP (dang lam)_Book1_Hoan chinh KH 2012 (o nha)" xfId="16826" xr:uid="{00000000-0005-0000-0000-000074300000}"/>
    <cellStyle name="1_Theo doi von TPCP (dang lam)_Book1_Hoan chinh KH 2012 (o nha) 2" xfId="16827" xr:uid="{00000000-0005-0000-0000-000075300000}"/>
    <cellStyle name="1_Theo doi von TPCP (dang lam)_Book1_Hoan chinh KH 2012 (o nha) 2 2" xfId="16828" xr:uid="{00000000-0005-0000-0000-000076300000}"/>
    <cellStyle name="1_Theo doi von TPCP (dang lam)_Book1_Hoan chinh KH 2012 (o nha) 2 3" xfId="16829" xr:uid="{00000000-0005-0000-0000-000077300000}"/>
    <cellStyle name="1_Theo doi von TPCP (dang lam)_Book1_Hoan chinh KH 2012 (o nha) 2 4" xfId="16830" xr:uid="{00000000-0005-0000-0000-000078300000}"/>
    <cellStyle name="1_Theo doi von TPCP (dang lam)_Book1_Hoan chinh KH 2012 (o nha) 3" xfId="16831" xr:uid="{00000000-0005-0000-0000-000079300000}"/>
    <cellStyle name="1_Theo doi von TPCP (dang lam)_Book1_Hoan chinh KH 2012 (o nha) 3 2" xfId="16832" xr:uid="{00000000-0005-0000-0000-00007A300000}"/>
    <cellStyle name="1_Theo doi von TPCP (dang lam)_Book1_Hoan chinh KH 2012 (o nha) 3 3" xfId="16833" xr:uid="{00000000-0005-0000-0000-00007B300000}"/>
    <cellStyle name="1_Theo doi von TPCP (dang lam)_Book1_Hoan chinh KH 2012 (o nha) 3 4" xfId="16834" xr:uid="{00000000-0005-0000-0000-00007C300000}"/>
    <cellStyle name="1_Theo doi von TPCP (dang lam)_Book1_Hoan chinh KH 2012 (o nha) 4" xfId="16835" xr:uid="{00000000-0005-0000-0000-00007D300000}"/>
    <cellStyle name="1_Theo doi von TPCP (dang lam)_Book1_Hoan chinh KH 2012 (o nha) 5" xfId="16836" xr:uid="{00000000-0005-0000-0000-00007E300000}"/>
    <cellStyle name="1_Theo doi von TPCP (dang lam)_Book1_Hoan chinh KH 2012 (o nha) 6" xfId="16837" xr:uid="{00000000-0005-0000-0000-00007F300000}"/>
    <cellStyle name="1_Theo doi von TPCP (dang lam)_Book1_Hoan chinh KH 2012 (o nha)_Bao cao giai ngan quy I" xfId="16838" xr:uid="{00000000-0005-0000-0000-000080300000}"/>
    <cellStyle name="1_Theo doi von TPCP (dang lam)_Book1_Hoan chinh KH 2012 (o nha)_Bao cao giai ngan quy I 2" xfId="16839" xr:uid="{00000000-0005-0000-0000-000081300000}"/>
    <cellStyle name="1_Theo doi von TPCP (dang lam)_Book1_Hoan chinh KH 2012 (o nha)_Bao cao giai ngan quy I 2 2" xfId="16840" xr:uid="{00000000-0005-0000-0000-000082300000}"/>
    <cellStyle name="1_Theo doi von TPCP (dang lam)_Book1_Hoan chinh KH 2012 (o nha)_Bao cao giai ngan quy I 2 3" xfId="16841" xr:uid="{00000000-0005-0000-0000-000083300000}"/>
    <cellStyle name="1_Theo doi von TPCP (dang lam)_Book1_Hoan chinh KH 2012 (o nha)_Bao cao giai ngan quy I 2 4" xfId="16842" xr:uid="{00000000-0005-0000-0000-000084300000}"/>
    <cellStyle name="1_Theo doi von TPCP (dang lam)_Book1_Hoan chinh KH 2012 (o nha)_Bao cao giai ngan quy I 3" xfId="16843" xr:uid="{00000000-0005-0000-0000-000085300000}"/>
    <cellStyle name="1_Theo doi von TPCP (dang lam)_Book1_Hoan chinh KH 2012 (o nha)_Bao cao giai ngan quy I 3 2" xfId="16844" xr:uid="{00000000-0005-0000-0000-000086300000}"/>
    <cellStyle name="1_Theo doi von TPCP (dang lam)_Book1_Hoan chinh KH 2012 (o nha)_Bao cao giai ngan quy I 3 3" xfId="16845" xr:uid="{00000000-0005-0000-0000-000087300000}"/>
    <cellStyle name="1_Theo doi von TPCP (dang lam)_Book1_Hoan chinh KH 2012 (o nha)_Bao cao giai ngan quy I 3 4" xfId="16846" xr:uid="{00000000-0005-0000-0000-000088300000}"/>
    <cellStyle name="1_Theo doi von TPCP (dang lam)_Book1_Hoan chinh KH 2012 (o nha)_Bao cao giai ngan quy I 4" xfId="16847" xr:uid="{00000000-0005-0000-0000-000089300000}"/>
    <cellStyle name="1_Theo doi von TPCP (dang lam)_Book1_Hoan chinh KH 2012 (o nha)_Bao cao giai ngan quy I 5" xfId="16848" xr:uid="{00000000-0005-0000-0000-00008A300000}"/>
    <cellStyle name="1_Theo doi von TPCP (dang lam)_Book1_Hoan chinh KH 2012 (o nha)_Bao cao giai ngan quy I 6" xfId="16849" xr:uid="{00000000-0005-0000-0000-00008B300000}"/>
    <cellStyle name="1_Theo doi von TPCP (dang lam)_Book1_Hoan chinh KH 2012 (o nha)_BC von DTPT 6 thang 2012" xfId="16850" xr:uid="{00000000-0005-0000-0000-00008C300000}"/>
    <cellStyle name="1_Theo doi von TPCP (dang lam)_Book1_Hoan chinh KH 2012 (o nha)_BC von DTPT 6 thang 2012 2" xfId="16851" xr:uid="{00000000-0005-0000-0000-00008D300000}"/>
    <cellStyle name="1_Theo doi von TPCP (dang lam)_Book1_Hoan chinh KH 2012 (o nha)_BC von DTPT 6 thang 2012 2 2" xfId="16852" xr:uid="{00000000-0005-0000-0000-00008E300000}"/>
    <cellStyle name="1_Theo doi von TPCP (dang lam)_Book1_Hoan chinh KH 2012 (o nha)_BC von DTPT 6 thang 2012 2 3" xfId="16853" xr:uid="{00000000-0005-0000-0000-00008F300000}"/>
    <cellStyle name="1_Theo doi von TPCP (dang lam)_Book1_Hoan chinh KH 2012 (o nha)_BC von DTPT 6 thang 2012 2 4" xfId="16854" xr:uid="{00000000-0005-0000-0000-000090300000}"/>
    <cellStyle name="1_Theo doi von TPCP (dang lam)_Book1_Hoan chinh KH 2012 (o nha)_BC von DTPT 6 thang 2012 3" xfId="16855" xr:uid="{00000000-0005-0000-0000-000091300000}"/>
    <cellStyle name="1_Theo doi von TPCP (dang lam)_Book1_Hoan chinh KH 2012 (o nha)_BC von DTPT 6 thang 2012 3 2" xfId="16856" xr:uid="{00000000-0005-0000-0000-000092300000}"/>
    <cellStyle name="1_Theo doi von TPCP (dang lam)_Book1_Hoan chinh KH 2012 (o nha)_BC von DTPT 6 thang 2012 3 3" xfId="16857" xr:uid="{00000000-0005-0000-0000-000093300000}"/>
    <cellStyle name="1_Theo doi von TPCP (dang lam)_Book1_Hoan chinh KH 2012 (o nha)_BC von DTPT 6 thang 2012 3 4" xfId="16858" xr:uid="{00000000-0005-0000-0000-000094300000}"/>
    <cellStyle name="1_Theo doi von TPCP (dang lam)_Book1_Hoan chinh KH 2012 (o nha)_BC von DTPT 6 thang 2012 4" xfId="16859" xr:uid="{00000000-0005-0000-0000-000095300000}"/>
    <cellStyle name="1_Theo doi von TPCP (dang lam)_Book1_Hoan chinh KH 2012 (o nha)_BC von DTPT 6 thang 2012 5" xfId="16860" xr:uid="{00000000-0005-0000-0000-000096300000}"/>
    <cellStyle name="1_Theo doi von TPCP (dang lam)_Book1_Hoan chinh KH 2012 (o nha)_BC von DTPT 6 thang 2012 6" xfId="16861" xr:uid="{00000000-0005-0000-0000-000097300000}"/>
    <cellStyle name="1_Theo doi von TPCP (dang lam)_Book1_Hoan chinh KH 2012 (o nha)_Bieu du thao QD von ho tro co MT" xfId="16862" xr:uid="{00000000-0005-0000-0000-000098300000}"/>
    <cellStyle name="1_Theo doi von TPCP (dang lam)_Book1_Hoan chinh KH 2012 (o nha)_Bieu du thao QD von ho tro co MT 2" xfId="16863" xr:uid="{00000000-0005-0000-0000-000099300000}"/>
    <cellStyle name="1_Theo doi von TPCP (dang lam)_Book1_Hoan chinh KH 2012 (o nha)_Bieu du thao QD von ho tro co MT 2 2" xfId="16864" xr:uid="{00000000-0005-0000-0000-00009A300000}"/>
    <cellStyle name="1_Theo doi von TPCP (dang lam)_Book1_Hoan chinh KH 2012 (o nha)_Bieu du thao QD von ho tro co MT 2 3" xfId="16865" xr:uid="{00000000-0005-0000-0000-00009B300000}"/>
    <cellStyle name="1_Theo doi von TPCP (dang lam)_Book1_Hoan chinh KH 2012 (o nha)_Bieu du thao QD von ho tro co MT 2 4" xfId="16866" xr:uid="{00000000-0005-0000-0000-00009C300000}"/>
    <cellStyle name="1_Theo doi von TPCP (dang lam)_Book1_Hoan chinh KH 2012 (o nha)_Bieu du thao QD von ho tro co MT 3" xfId="16867" xr:uid="{00000000-0005-0000-0000-00009D300000}"/>
    <cellStyle name="1_Theo doi von TPCP (dang lam)_Book1_Hoan chinh KH 2012 (o nha)_Bieu du thao QD von ho tro co MT 3 2" xfId="16868" xr:uid="{00000000-0005-0000-0000-00009E300000}"/>
    <cellStyle name="1_Theo doi von TPCP (dang lam)_Book1_Hoan chinh KH 2012 (o nha)_Bieu du thao QD von ho tro co MT 3 3" xfId="16869" xr:uid="{00000000-0005-0000-0000-00009F300000}"/>
    <cellStyle name="1_Theo doi von TPCP (dang lam)_Book1_Hoan chinh KH 2012 (o nha)_Bieu du thao QD von ho tro co MT 3 4" xfId="16870" xr:uid="{00000000-0005-0000-0000-0000A0300000}"/>
    <cellStyle name="1_Theo doi von TPCP (dang lam)_Book1_Hoan chinh KH 2012 (o nha)_Bieu du thao QD von ho tro co MT 4" xfId="16871" xr:uid="{00000000-0005-0000-0000-0000A1300000}"/>
    <cellStyle name="1_Theo doi von TPCP (dang lam)_Book1_Hoan chinh KH 2012 (o nha)_Bieu du thao QD von ho tro co MT 5" xfId="16872" xr:uid="{00000000-0005-0000-0000-0000A2300000}"/>
    <cellStyle name="1_Theo doi von TPCP (dang lam)_Book1_Hoan chinh KH 2012 (o nha)_Bieu du thao QD von ho tro co MT 6" xfId="16873" xr:uid="{00000000-0005-0000-0000-0000A3300000}"/>
    <cellStyle name="1_Theo doi von TPCP (dang lam)_Book1_Hoan chinh KH 2012 (o nha)_Ke hoach 2012 theo doi (giai ngan 30.6.12)" xfId="16874" xr:uid="{00000000-0005-0000-0000-0000A4300000}"/>
    <cellStyle name="1_Theo doi von TPCP (dang lam)_Book1_Hoan chinh KH 2012 (o nha)_Ke hoach 2012 theo doi (giai ngan 30.6.12) 2" xfId="16875" xr:uid="{00000000-0005-0000-0000-0000A5300000}"/>
    <cellStyle name="1_Theo doi von TPCP (dang lam)_Book1_Hoan chinh KH 2012 (o nha)_Ke hoach 2012 theo doi (giai ngan 30.6.12) 2 2" xfId="16876" xr:uid="{00000000-0005-0000-0000-0000A6300000}"/>
    <cellStyle name="1_Theo doi von TPCP (dang lam)_Book1_Hoan chinh KH 2012 (o nha)_Ke hoach 2012 theo doi (giai ngan 30.6.12) 2 3" xfId="16877" xr:uid="{00000000-0005-0000-0000-0000A7300000}"/>
    <cellStyle name="1_Theo doi von TPCP (dang lam)_Book1_Hoan chinh KH 2012 (o nha)_Ke hoach 2012 theo doi (giai ngan 30.6.12) 2 4" xfId="16878" xr:uid="{00000000-0005-0000-0000-0000A8300000}"/>
    <cellStyle name="1_Theo doi von TPCP (dang lam)_Book1_Hoan chinh KH 2012 (o nha)_Ke hoach 2012 theo doi (giai ngan 30.6.12) 3" xfId="16879" xr:uid="{00000000-0005-0000-0000-0000A9300000}"/>
    <cellStyle name="1_Theo doi von TPCP (dang lam)_Book1_Hoan chinh KH 2012 (o nha)_Ke hoach 2012 theo doi (giai ngan 30.6.12) 3 2" xfId="16880" xr:uid="{00000000-0005-0000-0000-0000AA300000}"/>
    <cellStyle name="1_Theo doi von TPCP (dang lam)_Book1_Hoan chinh KH 2012 (o nha)_Ke hoach 2012 theo doi (giai ngan 30.6.12) 3 3" xfId="16881" xr:uid="{00000000-0005-0000-0000-0000AB300000}"/>
    <cellStyle name="1_Theo doi von TPCP (dang lam)_Book1_Hoan chinh KH 2012 (o nha)_Ke hoach 2012 theo doi (giai ngan 30.6.12) 3 4" xfId="16882" xr:uid="{00000000-0005-0000-0000-0000AC300000}"/>
    <cellStyle name="1_Theo doi von TPCP (dang lam)_Book1_Hoan chinh KH 2012 (o nha)_Ke hoach 2012 theo doi (giai ngan 30.6.12) 4" xfId="16883" xr:uid="{00000000-0005-0000-0000-0000AD300000}"/>
    <cellStyle name="1_Theo doi von TPCP (dang lam)_Book1_Hoan chinh KH 2012 (o nha)_Ke hoach 2012 theo doi (giai ngan 30.6.12) 5" xfId="16884" xr:uid="{00000000-0005-0000-0000-0000AE300000}"/>
    <cellStyle name="1_Theo doi von TPCP (dang lam)_Book1_Hoan chinh KH 2012 (o nha)_Ke hoach 2012 theo doi (giai ngan 30.6.12) 6" xfId="16885" xr:uid="{00000000-0005-0000-0000-0000AF300000}"/>
    <cellStyle name="1_Theo doi von TPCP (dang lam)_Book1_Hoan chinh KH 2012 Von ho tro co MT" xfId="16886" xr:uid="{00000000-0005-0000-0000-0000B0300000}"/>
    <cellStyle name="1_Theo doi von TPCP (dang lam)_Book1_Hoan chinh KH 2012 Von ho tro co MT (chi tiet)" xfId="16887" xr:uid="{00000000-0005-0000-0000-0000B1300000}"/>
    <cellStyle name="1_Theo doi von TPCP (dang lam)_Book1_Hoan chinh KH 2012 Von ho tro co MT (chi tiet) 2" xfId="16888" xr:uid="{00000000-0005-0000-0000-0000B2300000}"/>
    <cellStyle name="1_Theo doi von TPCP (dang lam)_Book1_Hoan chinh KH 2012 Von ho tro co MT (chi tiet) 2 2" xfId="16889" xr:uid="{00000000-0005-0000-0000-0000B3300000}"/>
    <cellStyle name="1_Theo doi von TPCP (dang lam)_Book1_Hoan chinh KH 2012 Von ho tro co MT (chi tiet) 2 3" xfId="16890" xr:uid="{00000000-0005-0000-0000-0000B4300000}"/>
    <cellStyle name="1_Theo doi von TPCP (dang lam)_Book1_Hoan chinh KH 2012 Von ho tro co MT (chi tiet) 2 4" xfId="16891" xr:uid="{00000000-0005-0000-0000-0000B5300000}"/>
    <cellStyle name="1_Theo doi von TPCP (dang lam)_Book1_Hoan chinh KH 2012 Von ho tro co MT (chi tiet) 3" xfId="16892" xr:uid="{00000000-0005-0000-0000-0000B6300000}"/>
    <cellStyle name="1_Theo doi von TPCP (dang lam)_Book1_Hoan chinh KH 2012 Von ho tro co MT (chi tiet) 3 2" xfId="16893" xr:uid="{00000000-0005-0000-0000-0000B7300000}"/>
    <cellStyle name="1_Theo doi von TPCP (dang lam)_Book1_Hoan chinh KH 2012 Von ho tro co MT (chi tiet) 3 3" xfId="16894" xr:uid="{00000000-0005-0000-0000-0000B8300000}"/>
    <cellStyle name="1_Theo doi von TPCP (dang lam)_Book1_Hoan chinh KH 2012 Von ho tro co MT (chi tiet) 3 4" xfId="16895" xr:uid="{00000000-0005-0000-0000-0000B9300000}"/>
    <cellStyle name="1_Theo doi von TPCP (dang lam)_Book1_Hoan chinh KH 2012 Von ho tro co MT (chi tiet) 4" xfId="16896" xr:uid="{00000000-0005-0000-0000-0000BA300000}"/>
    <cellStyle name="1_Theo doi von TPCP (dang lam)_Book1_Hoan chinh KH 2012 Von ho tro co MT (chi tiet) 5" xfId="16897" xr:uid="{00000000-0005-0000-0000-0000BB300000}"/>
    <cellStyle name="1_Theo doi von TPCP (dang lam)_Book1_Hoan chinh KH 2012 Von ho tro co MT (chi tiet) 6" xfId="16898" xr:uid="{00000000-0005-0000-0000-0000BC300000}"/>
    <cellStyle name="1_Theo doi von TPCP (dang lam)_Book1_Hoan chinh KH 2012 Von ho tro co MT 10" xfId="16899" xr:uid="{00000000-0005-0000-0000-0000BD300000}"/>
    <cellStyle name="1_Theo doi von TPCP (dang lam)_Book1_Hoan chinh KH 2012 Von ho tro co MT 10 2" xfId="16900" xr:uid="{00000000-0005-0000-0000-0000BE300000}"/>
    <cellStyle name="1_Theo doi von TPCP (dang lam)_Book1_Hoan chinh KH 2012 Von ho tro co MT 10 3" xfId="16901" xr:uid="{00000000-0005-0000-0000-0000BF300000}"/>
    <cellStyle name="1_Theo doi von TPCP (dang lam)_Book1_Hoan chinh KH 2012 Von ho tro co MT 10 4" xfId="16902" xr:uid="{00000000-0005-0000-0000-0000C0300000}"/>
    <cellStyle name="1_Theo doi von TPCP (dang lam)_Book1_Hoan chinh KH 2012 Von ho tro co MT 11" xfId="16903" xr:uid="{00000000-0005-0000-0000-0000C1300000}"/>
    <cellStyle name="1_Theo doi von TPCP (dang lam)_Book1_Hoan chinh KH 2012 Von ho tro co MT 11 2" xfId="16904" xr:uid="{00000000-0005-0000-0000-0000C2300000}"/>
    <cellStyle name="1_Theo doi von TPCP (dang lam)_Book1_Hoan chinh KH 2012 Von ho tro co MT 11 3" xfId="16905" xr:uid="{00000000-0005-0000-0000-0000C3300000}"/>
    <cellStyle name="1_Theo doi von TPCP (dang lam)_Book1_Hoan chinh KH 2012 Von ho tro co MT 11 4" xfId="16906" xr:uid="{00000000-0005-0000-0000-0000C4300000}"/>
    <cellStyle name="1_Theo doi von TPCP (dang lam)_Book1_Hoan chinh KH 2012 Von ho tro co MT 12" xfId="16907" xr:uid="{00000000-0005-0000-0000-0000C5300000}"/>
    <cellStyle name="1_Theo doi von TPCP (dang lam)_Book1_Hoan chinh KH 2012 Von ho tro co MT 12 2" xfId="16908" xr:uid="{00000000-0005-0000-0000-0000C6300000}"/>
    <cellStyle name="1_Theo doi von TPCP (dang lam)_Book1_Hoan chinh KH 2012 Von ho tro co MT 12 3" xfId="16909" xr:uid="{00000000-0005-0000-0000-0000C7300000}"/>
    <cellStyle name="1_Theo doi von TPCP (dang lam)_Book1_Hoan chinh KH 2012 Von ho tro co MT 12 4" xfId="16910" xr:uid="{00000000-0005-0000-0000-0000C8300000}"/>
    <cellStyle name="1_Theo doi von TPCP (dang lam)_Book1_Hoan chinh KH 2012 Von ho tro co MT 13" xfId="16911" xr:uid="{00000000-0005-0000-0000-0000C9300000}"/>
    <cellStyle name="1_Theo doi von TPCP (dang lam)_Book1_Hoan chinh KH 2012 Von ho tro co MT 13 2" xfId="16912" xr:uid="{00000000-0005-0000-0000-0000CA300000}"/>
    <cellStyle name="1_Theo doi von TPCP (dang lam)_Book1_Hoan chinh KH 2012 Von ho tro co MT 13 3" xfId="16913" xr:uid="{00000000-0005-0000-0000-0000CB300000}"/>
    <cellStyle name="1_Theo doi von TPCP (dang lam)_Book1_Hoan chinh KH 2012 Von ho tro co MT 13 4" xfId="16914" xr:uid="{00000000-0005-0000-0000-0000CC300000}"/>
    <cellStyle name="1_Theo doi von TPCP (dang lam)_Book1_Hoan chinh KH 2012 Von ho tro co MT 14" xfId="16915" xr:uid="{00000000-0005-0000-0000-0000CD300000}"/>
    <cellStyle name="1_Theo doi von TPCP (dang lam)_Book1_Hoan chinh KH 2012 Von ho tro co MT 14 2" xfId="16916" xr:uid="{00000000-0005-0000-0000-0000CE300000}"/>
    <cellStyle name="1_Theo doi von TPCP (dang lam)_Book1_Hoan chinh KH 2012 Von ho tro co MT 14 3" xfId="16917" xr:uid="{00000000-0005-0000-0000-0000CF300000}"/>
    <cellStyle name="1_Theo doi von TPCP (dang lam)_Book1_Hoan chinh KH 2012 Von ho tro co MT 14 4" xfId="16918" xr:uid="{00000000-0005-0000-0000-0000D0300000}"/>
    <cellStyle name="1_Theo doi von TPCP (dang lam)_Book1_Hoan chinh KH 2012 Von ho tro co MT 15" xfId="16919" xr:uid="{00000000-0005-0000-0000-0000D1300000}"/>
    <cellStyle name="1_Theo doi von TPCP (dang lam)_Book1_Hoan chinh KH 2012 Von ho tro co MT 15 2" xfId="16920" xr:uid="{00000000-0005-0000-0000-0000D2300000}"/>
    <cellStyle name="1_Theo doi von TPCP (dang lam)_Book1_Hoan chinh KH 2012 Von ho tro co MT 15 3" xfId="16921" xr:uid="{00000000-0005-0000-0000-0000D3300000}"/>
    <cellStyle name="1_Theo doi von TPCP (dang lam)_Book1_Hoan chinh KH 2012 Von ho tro co MT 15 4" xfId="16922" xr:uid="{00000000-0005-0000-0000-0000D4300000}"/>
    <cellStyle name="1_Theo doi von TPCP (dang lam)_Book1_Hoan chinh KH 2012 Von ho tro co MT 16" xfId="16923" xr:uid="{00000000-0005-0000-0000-0000D5300000}"/>
    <cellStyle name="1_Theo doi von TPCP (dang lam)_Book1_Hoan chinh KH 2012 Von ho tro co MT 16 2" xfId="16924" xr:uid="{00000000-0005-0000-0000-0000D6300000}"/>
    <cellStyle name="1_Theo doi von TPCP (dang lam)_Book1_Hoan chinh KH 2012 Von ho tro co MT 16 3" xfId="16925" xr:uid="{00000000-0005-0000-0000-0000D7300000}"/>
    <cellStyle name="1_Theo doi von TPCP (dang lam)_Book1_Hoan chinh KH 2012 Von ho tro co MT 16 4" xfId="16926" xr:uid="{00000000-0005-0000-0000-0000D8300000}"/>
    <cellStyle name="1_Theo doi von TPCP (dang lam)_Book1_Hoan chinh KH 2012 Von ho tro co MT 17" xfId="16927" xr:uid="{00000000-0005-0000-0000-0000D9300000}"/>
    <cellStyle name="1_Theo doi von TPCP (dang lam)_Book1_Hoan chinh KH 2012 Von ho tro co MT 17 2" xfId="16928" xr:uid="{00000000-0005-0000-0000-0000DA300000}"/>
    <cellStyle name="1_Theo doi von TPCP (dang lam)_Book1_Hoan chinh KH 2012 Von ho tro co MT 17 3" xfId="16929" xr:uid="{00000000-0005-0000-0000-0000DB300000}"/>
    <cellStyle name="1_Theo doi von TPCP (dang lam)_Book1_Hoan chinh KH 2012 Von ho tro co MT 17 4" xfId="16930" xr:uid="{00000000-0005-0000-0000-0000DC300000}"/>
    <cellStyle name="1_Theo doi von TPCP (dang lam)_Book1_Hoan chinh KH 2012 Von ho tro co MT 18" xfId="16931" xr:uid="{00000000-0005-0000-0000-0000DD300000}"/>
    <cellStyle name="1_Theo doi von TPCP (dang lam)_Book1_Hoan chinh KH 2012 Von ho tro co MT 19" xfId="16932" xr:uid="{00000000-0005-0000-0000-0000DE300000}"/>
    <cellStyle name="1_Theo doi von TPCP (dang lam)_Book1_Hoan chinh KH 2012 Von ho tro co MT 2" xfId="16933" xr:uid="{00000000-0005-0000-0000-0000DF300000}"/>
    <cellStyle name="1_Theo doi von TPCP (dang lam)_Book1_Hoan chinh KH 2012 Von ho tro co MT 2 2" xfId="16934" xr:uid="{00000000-0005-0000-0000-0000E0300000}"/>
    <cellStyle name="1_Theo doi von TPCP (dang lam)_Book1_Hoan chinh KH 2012 Von ho tro co MT 2 3" xfId="16935" xr:uid="{00000000-0005-0000-0000-0000E1300000}"/>
    <cellStyle name="1_Theo doi von TPCP (dang lam)_Book1_Hoan chinh KH 2012 Von ho tro co MT 2 4" xfId="16936" xr:uid="{00000000-0005-0000-0000-0000E2300000}"/>
    <cellStyle name="1_Theo doi von TPCP (dang lam)_Book1_Hoan chinh KH 2012 Von ho tro co MT 20" xfId="16937" xr:uid="{00000000-0005-0000-0000-0000E3300000}"/>
    <cellStyle name="1_Theo doi von TPCP (dang lam)_Book1_Hoan chinh KH 2012 Von ho tro co MT 3" xfId="16938" xr:uid="{00000000-0005-0000-0000-0000E4300000}"/>
    <cellStyle name="1_Theo doi von TPCP (dang lam)_Book1_Hoan chinh KH 2012 Von ho tro co MT 3 2" xfId="16939" xr:uid="{00000000-0005-0000-0000-0000E5300000}"/>
    <cellStyle name="1_Theo doi von TPCP (dang lam)_Book1_Hoan chinh KH 2012 Von ho tro co MT 3 3" xfId="16940" xr:uid="{00000000-0005-0000-0000-0000E6300000}"/>
    <cellStyle name="1_Theo doi von TPCP (dang lam)_Book1_Hoan chinh KH 2012 Von ho tro co MT 3 4" xfId="16941" xr:uid="{00000000-0005-0000-0000-0000E7300000}"/>
    <cellStyle name="1_Theo doi von TPCP (dang lam)_Book1_Hoan chinh KH 2012 Von ho tro co MT 4" xfId="16942" xr:uid="{00000000-0005-0000-0000-0000E8300000}"/>
    <cellStyle name="1_Theo doi von TPCP (dang lam)_Book1_Hoan chinh KH 2012 Von ho tro co MT 4 2" xfId="16943" xr:uid="{00000000-0005-0000-0000-0000E9300000}"/>
    <cellStyle name="1_Theo doi von TPCP (dang lam)_Book1_Hoan chinh KH 2012 Von ho tro co MT 4 3" xfId="16944" xr:uid="{00000000-0005-0000-0000-0000EA300000}"/>
    <cellStyle name="1_Theo doi von TPCP (dang lam)_Book1_Hoan chinh KH 2012 Von ho tro co MT 4 4" xfId="16945" xr:uid="{00000000-0005-0000-0000-0000EB300000}"/>
    <cellStyle name="1_Theo doi von TPCP (dang lam)_Book1_Hoan chinh KH 2012 Von ho tro co MT 5" xfId="16946" xr:uid="{00000000-0005-0000-0000-0000EC300000}"/>
    <cellStyle name="1_Theo doi von TPCP (dang lam)_Book1_Hoan chinh KH 2012 Von ho tro co MT 5 2" xfId="16947" xr:uid="{00000000-0005-0000-0000-0000ED300000}"/>
    <cellStyle name="1_Theo doi von TPCP (dang lam)_Book1_Hoan chinh KH 2012 Von ho tro co MT 5 3" xfId="16948" xr:uid="{00000000-0005-0000-0000-0000EE300000}"/>
    <cellStyle name="1_Theo doi von TPCP (dang lam)_Book1_Hoan chinh KH 2012 Von ho tro co MT 5 4" xfId="16949" xr:uid="{00000000-0005-0000-0000-0000EF300000}"/>
    <cellStyle name="1_Theo doi von TPCP (dang lam)_Book1_Hoan chinh KH 2012 Von ho tro co MT 6" xfId="16950" xr:uid="{00000000-0005-0000-0000-0000F0300000}"/>
    <cellStyle name="1_Theo doi von TPCP (dang lam)_Book1_Hoan chinh KH 2012 Von ho tro co MT 6 2" xfId="16951" xr:uid="{00000000-0005-0000-0000-0000F1300000}"/>
    <cellStyle name="1_Theo doi von TPCP (dang lam)_Book1_Hoan chinh KH 2012 Von ho tro co MT 6 3" xfId="16952" xr:uid="{00000000-0005-0000-0000-0000F2300000}"/>
    <cellStyle name="1_Theo doi von TPCP (dang lam)_Book1_Hoan chinh KH 2012 Von ho tro co MT 6 4" xfId="16953" xr:uid="{00000000-0005-0000-0000-0000F3300000}"/>
    <cellStyle name="1_Theo doi von TPCP (dang lam)_Book1_Hoan chinh KH 2012 Von ho tro co MT 7" xfId="16954" xr:uid="{00000000-0005-0000-0000-0000F4300000}"/>
    <cellStyle name="1_Theo doi von TPCP (dang lam)_Book1_Hoan chinh KH 2012 Von ho tro co MT 7 2" xfId="16955" xr:uid="{00000000-0005-0000-0000-0000F5300000}"/>
    <cellStyle name="1_Theo doi von TPCP (dang lam)_Book1_Hoan chinh KH 2012 Von ho tro co MT 7 3" xfId="16956" xr:uid="{00000000-0005-0000-0000-0000F6300000}"/>
    <cellStyle name="1_Theo doi von TPCP (dang lam)_Book1_Hoan chinh KH 2012 Von ho tro co MT 7 4" xfId="16957" xr:uid="{00000000-0005-0000-0000-0000F7300000}"/>
    <cellStyle name="1_Theo doi von TPCP (dang lam)_Book1_Hoan chinh KH 2012 Von ho tro co MT 8" xfId="16958" xr:uid="{00000000-0005-0000-0000-0000F8300000}"/>
    <cellStyle name="1_Theo doi von TPCP (dang lam)_Book1_Hoan chinh KH 2012 Von ho tro co MT 8 2" xfId="16959" xr:uid="{00000000-0005-0000-0000-0000F9300000}"/>
    <cellStyle name="1_Theo doi von TPCP (dang lam)_Book1_Hoan chinh KH 2012 Von ho tro co MT 8 3" xfId="16960" xr:uid="{00000000-0005-0000-0000-0000FA300000}"/>
    <cellStyle name="1_Theo doi von TPCP (dang lam)_Book1_Hoan chinh KH 2012 Von ho tro co MT 8 4" xfId="16961" xr:uid="{00000000-0005-0000-0000-0000FB300000}"/>
    <cellStyle name="1_Theo doi von TPCP (dang lam)_Book1_Hoan chinh KH 2012 Von ho tro co MT 9" xfId="16962" xr:uid="{00000000-0005-0000-0000-0000FC300000}"/>
    <cellStyle name="1_Theo doi von TPCP (dang lam)_Book1_Hoan chinh KH 2012 Von ho tro co MT 9 2" xfId="16963" xr:uid="{00000000-0005-0000-0000-0000FD300000}"/>
    <cellStyle name="1_Theo doi von TPCP (dang lam)_Book1_Hoan chinh KH 2012 Von ho tro co MT 9 3" xfId="16964" xr:uid="{00000000-0005-0000-0000-0000FE300000}"/>
    <cellStyle name="1_Theo doi von TPCP (dang lam)_Book1_Hoan chinh KH 2012 Von ho tro co MT 9 4" xfId="16965" xr:uid="{00000000-0005-0000-0000-0000FF300000}"/>
    <cellStyle name="1_Theo doi von TPCP (dang lam)_Book1_Hoan chinh KH 2012 Von ho tro co MT_Bao cao giai ngan quy I" xfId="16966" xr:uid="{00000000-0005-0000-0000-000000310000}"/>
    <cellStyle name="1_Theo doi von TPCP (dang lam)_Book1_Hoan chinh KH 2012 Von ho tro co MT_Bao cao giai ngan quy I 2" xfId="16967" xr:uid="{00000000-0005-0000-0000-000001310000}"/>
    <cellStyle name="1_Theo doi von TPCP (dang lam)_Book1_Hoan chinh KH 2012 Von ho tro co MT_Bao cao giai ngan quy I 2 2" xfId="16968" xr:uid="{00000000-0005-0000-0000-000002310000}"/>
    <cellStyle name="1_Theo doi von TPCP (dang lam)_Book1_Hoan chinh KH 2012 Von ho tro co MT_Bao cao giai ngan quy I 2 3" xfId="16969" xr:uid="{00000000-0005-0000-0000-000003310000}"/>
    <cellStyle name="1_Theo doi von TPCP (dang lam)_Book1_Hoan chinh KH 2012 Von ho tro co MT_Bao cao giai ngan quy I 2 4" xfId="16970" xr:uid="{00000000-0005-0000-0000-000004310000}"/>
    <cellStyle name="1_Theo doi von TPCP (dang lam)_Book1_Hoan chinh KH 2012 Von ho tro co MT_Bao cao giai ngan quy I 3" xfId="16971" xr:uid="{00000000-0005-0000-0000-000005310000}"/>
    <cellStyle name="1_Theo doi von TPCP (dang lam)_Book1_Hoan chinh KH 2012 Von ho tro co MT_Bao cao giai ngan quy I 3 2" xfId="16972" xr:uid="{00000000-0005-0000-0000-000006310000}"/>
    <cellStyle name="1_Theo doi von TPCP (dang lam)_Book1_Hoan chinh KH 2012 Von ho tro co MT_Bao cao giai ngan quy I 3 3" xfId="16973" xr:uid="{00000000-0005-0000-0000-000007310000}"/>
    <cellStyle name="1_Theo doi von TPCP (dang lam)_Book1_Hoan chinh KH 2012 Von ho tro co MT_Bao cao giai ngan quy I 3 4" xfId="16974" xr:uid="{00000000-0005-0000-0000-000008310000}"/>
    <cellStyle name="1_Theo doi von TPCP (dang lam)_Book1_Hoan chinh KH 2012 Von ho tro co MT_Bao cao giai ngan quy I 4" xfId="16975" xr:uid="{00000000-0005-0000-0000-000009310000}"/>
    <cellStyle name="1_Theo doi von TPCP (dang lam)_Book1_Hoan chinh KH 2012 Von ho tro co MT_Bao cao giai ngan quy I 5" xfId="16976" xr:uid="{00000000-0005-0000-0000-00000A310000}"/>
    <cellStyle name="1_Theo doi von TPCP (dang lam)_Book1_Hoan chinh KH 2012 Von ho tro co MT_Bao cao giai ngan quy I 6" xfId="16977" xr:uid="{00000000-0005-0000-0000-00000B310000}"/>
    <cellStyle name="1_Theo doi von TPCP (dang lam)_Book1_Hoan chinh KH 2012 Von ho tro co MT_BC von DTPT 6 thang 2012" xfId="16978" xr:uid="{00000000-0005-0000-0000-00000C310000}"/>
    <cellStyle name="1_Theo doi von TPCP (dang lam)_Book1_Hoan chinh KH 2012 Von ho tro co MT_BC von DTPT 6 thang 2012 2" xfId="16979" xr:uid="{00000000-0005-0000-0000-00000D310000}"/>
    <cellStyle name="1_Theo doi von TPCP (dang lam)_Book1_Hoan chinh KH 2012 Von ho tro co MT_BC von DTPT 6 thang 2012 2 2" xfId="16980" xr:uid="{00000000-0005-0000-0000-00000E310000}"/>
    <cellStyle name="1_Theo doi von TPCP (dang lam)_Book1_Hoan chinh KH 2012 Von ho tro co MT_BC von DTPT 6 thang 2012 2 3" xfId="16981" xr:uid="{00000000-0005-0000-0000-00000F310000}"/>
    <cellStyle name="1_Theo doi von TPCP (dang lam)_Book1_Hoan chinh KH 2012 Von ho tro co MT_BC von DTPT 6 thang 2012 2 4" xfId="16982" xr:uid="{00000000-0005-0000-0000-000010310000}"/>
    <cellStyle name="1_Theo doi von TPCP (dang lam)_Book1_Hoan chinh KH 2012 Von ho tro co MT_BC von DTPT 6 thang 2012 3" xfId="16983" xr:uid="{00000000-0005-0000-0000-000011310000}"/>
    <cellStyle name="1_Theo doi von TPCP (dang lam)_Book1_Hoan chinh KH 2012 Von ho tro co MT_BC von DTPT 6 thang 2012 3 2" xfId="16984" xr:uid="{00000000-0005-0000-0000-000012310000}"/>
    <cellStyle name="1_Theo doi von TPCP (dang lam)_Book1_Hoan chinh KH 2012 Von ho tro co MT_BC von DTPT 6 thang 2012 3 3" xfId="16985" xr:uid="{00000000-0005-0000-0000-000013310000}"/>
    <cellStyle name="1_Theo doi von TPCP (dang lam)_Book1_Hoan chinh KH 2012 Von ho tro co MT_BC von DTPT 6 thang 2012 3 4" xfId="16986" xr:uid="{00000000-0005-0000-0000-000014310000}"/>
    <cellStyle name="1_Theo doi von TPCP (dang lam)_Book1_Hoan chinh KH 2012 Von ho tro co MT_BC von DTPT 6 thang 2012 4" xfId="16987" xr:uid="{00000000-0005-0000-0000-000015310000}"/>
    <cellStyle name="1_Theo doi von TPCP (dang lam)_Book1_Hoan chinh KH 2012 Von ho tro co MT_BC von DTPT 6 thang 2012 5" xfId="16988" xr:uid="{00000000-0005-0000-0000-000016310000}"/>
    <cellStyle name="1_Theo doi von TPCP (dang lam)_Book1_Hoan chinh KH 2012 Von ho tro co MT_BC von DTPT 6 thang 2012 6" xfId="16989" xr:uid="{00000000-0005-0000-0000-000017310000}"/>
    <cellStyle name="1_Theo doi von TPCP (dang lam)_Book1_Hoan chinh KH 2012 Von ho tro co MT_Bieu du thao QD von ho tro co MT" xfId="16990" xr:uid="{00000000-0005-0000-0000-000018310000}"/>
    <cellStyle name="1_Theo doi von TPCP (dang lam)_Book1_Hoan chinh KH 2012 Von ho tro co MT_Bieu du thao QD von ho tro co MT 2" xfId="16991" xr:uid="{00000000-0005-0000-0000-000019310000}"/>
    <cellStyle name="1_Theo doi von TPCP (dang lam)_Book1_Hoan chinh KH 2012 Von ho tro co MT_Bieu du thao QD von ho tro co MT 2 2" xfId="16992" xr:uid="{00000000-0005-0000-0000-00001A310000}"/>
    <cellStyle name="1_Theo doi von TPCP (dang lam)_Book1_Hoan chinh KH 2012 Von ho tro co MT_Bieu du thao QD von ho tro co MT 2 3" xfId="16993" xr:uid="{00000000-0005-0000-0000-00001B310000}"/>
    <cellStyle name="1_Theo doi von TPCP (dang lam)_Book1_Hoan chinh KH 2012 Von ho tro co MT_Bieu du thao QD von ho tro co MT 2 4" xfId="16994" xr:uid="{00000000-0005-0000-0000-00001C310000}"/>
    <cellStyle name="1_Theo doi von TPCP (dang lam)_Book1_Hoan chinh KH 2012 Von ho tro co MT_Bieu du thao QD von ho tro co MT 3" xfId="16995" xr:uid="{00000000-0005-0000-0000-00001D310000}"/>
    <cellStyle name="1_Theo doi von TPCP (dang lam)_Book1_Hoan chinh KH 2012 Von ho tro co MT_Bieu du thao QD von ho tro co MT 3 2" xfId="16996" xr:uid="{00000000-0005-0000-0000-00001E310000}"/>
    <cellStyle name="1_Theo doi von TPCP (dang lam)_Book1_Hoan chinh KH 2012 Von ho tro co MT_Bieu du thao QD von ho tro co MT 3 3" xfId="16997" xr:uid="{00000000-0005-0000-0000-00001F310000}"/>
    <cellStyle name="1_Theo doi von TPCP (dang lam)_Book1_Hoan chinh KH 2012 Von ho tro co MT_Bieu du thao QD von ho tro co MT 3 4" xfId="16998" xr:uid="{00000000-0005-0000-0000-000020310000}"/>
    <cellStyle name="1_Theo doi von TPCP (dang lam)_Book1_Hoan chinh KH 2012 Von ho tro co MT_Bieu du thao QD von ho tro co MT 4" xfId="16999" xr:uid="{00000000-0005-0000-0000-000021310000}"/>
    <cellStyle name="1_Theo doi von TPCP (dang lam)_Book1_Hoan chinh KH 2012 Von ho tro co MT_Bieu du thao QD von ho tro co MT 5" xfId="17000" xr:uid="{00000000-0005-0000-0000-000022310000}"/>
    <cellStyle name="1_Theo doi von TPCP (dang lam)_Book1_Hoan chinh KH 2012 Von ho tro co MT_Bieu du thao QD von ho tro co MT 6" xfId="17001" xr:uid="{00000000-0005-0000-0000-000023310000}"/>
    <cellStyle name="1_Theo doi von TPCP (dang lam)_Book1_Hoan chinh KH 2012 Von ho tro co MT_Ke hoach 2012 theo doi (giai ngan 30.6.12)" xfId="17002" xr:uid="{00000000-0005-0000-0000-000024310000}"/>
    <cellStyle name="1_Theo doi von TPCP (dang lam)_Book1_Hoan chinh KH 2012 Von ho tro co MT_Ke hoach 2012 theo doi (giai ngan 30.6.12) 2" xfId="17003" xr:uid="{00000000-0005-0000-0000-000025310000}"/>
    <cellStyle name="1_Theo doi von TPCP (dang lam)_Book1_Hoan chinh KH 2012 Von ho tro co MT_Ke hoach 2012 theo doi (giai ngan 30.6.12) 2 2" xfId="17004" xr:uid="{00000000-0005-0000-0000-000026310000}"/>
    <cellStyle name="1_Theo doi von TPCP (dang lam)_Book1_Hoan chinh KH 2012 Von ho tro co MT_Ke hoach 2012 theo doi (giai ngan 30.6.12) 2 3" xfId="17005" xr:uid="{00000000-0005-0000-0000-000027310000}"/>
    <cellStyle name="1_Theo doi von TPCP (dang lam)_Book1_Hoan chinh KH 2012 Von ho tro co MT_Ke hoach 2012 theo doi (giai ngan 30.6.12) 2 4" xfId="17006" xr:uid="{00000000-0005-0000-0000-000028310000}"/>
    <cellStyle name="1_Theo doi von TPCP (dang lam)_Book1_Hoan chinh KH 2012 Von ho tro co MT_Ke hoach 2012 theo doi (giai ngan 30.6.12) 3" xfId="17007" xr:uid="{00000000-0005-0000-0000-000029310000}"/>
    <cellStyle name="1_Theo doi von TPCP (dang lam)_Book1_Hoan chinh KH 2012 Von ho tro co MT_Ke hoach 2012 theo doi (giai ngan 30.6.12) 3 2" xfId="17008" xr:uid="{00000000-0005-0000-0000-00002A310000}"/>
    <cellStyle name="1_Theo doi von TPCP (dang lam)_Book1_Hoan chinh KH 2012 Von ho tro co MT_Ke hoach 2012 theo doi (giai ngan 30.6.12) 3 3" xfId="17009" xr:uid="{00000000-0005-0000-0000-00002B310000}"/>
    <cellStyle name="1_Theo doi von TPCP (dang lam)_Book1_Hoan chinh KH 2012 Von ho tro co MT_Ke hoach 2012 theo doi (giai ngan 30.6.12) 3 4" xfId="17010" xr:uid="{00000000-0005-0000-0000-00002C310000}"/>
    <cellStyle name="1_Theo doi von TPCP (dang lam)_Book1_Hoan chinh KH 2012 Von ho tro co MT_Ke hoach 2012 theo doi (giai ngan 30.6.12) 4" xfId="17011" xr:uid="{00000000-0005-0000-0000-00002D310000}"/>
    <cellStyle name="1_Theo doi von TPCP (dang lam)_Book1_Hoan chinh KH 2012 Von ho tro co MT_Ke hoach 2012 theo doi (giai ngan 30.6.12) 5" xfId="17012" xr:uid="{00000000-0005-0000-0000-00002E310000}"/>
    <cellStyle name="1_Theo doi von TPCP (dang lam)_Book1_Hoan chinh KH 2012 Von ho tro co MT_Ke hoach 2012 theo doi (giai ngan 30.6.12) 6" xfId="17013" xr:uid="{00000000-0005-0000-0000-00002F310000}"/>
    <cellStyle name="1_Theo doi von TPCP (dang lam)_Book1_Ke hoach 2012 (theo doi)" xfId="17014" xr:uid="{00000000-0005-0000-0000-000030310000}"/>
    <cellStyle name="1_Theo doi von TPCP (dang lam)_Book1_Ke hoach 2012 (theo doi) 2" xfId="17015" xr:uid="{00000000-0005-0000-0000-000031310000}"/>
    <cellStyle name="1_Theo doi von TPCP (dang lam)_Book1_Ke hoach 2012 (theo doi) 2 2" xfId="17016" xr:uid="{00000000-0005-0000-0000-000032310000}"/>
    <cellStyle name="1_Theo doi von TPCP (dang lam)_Book1_Ke hoach 2012 (theo doi) 2 3" xfId="17017" xr:uid="{00000000-0005-0000-0000-000033310000}"/>
    <cellStyle name="1_Theo doi von TPCP (dang lam)_Book1_Ke hoach 2012 (theo doi) 2 4" xfId="17018" xr:uid="{00000000-0005-0000-0000-000034310000}"/>
    <cellStyle name="1_Theo doi von TPCP (dang lam)_Book1_Ke hoach 2012 (theo doi) 3" xfId="17019" xr:uid="{00000000-0005-0000-0000-000035310000}"/>
    <cellStyle name="1_Theo doi von TPCP (dang lam)_Book1_Ke hoach 2012 (theo doi) 3 2" xfId="17020" xr:uid="{00000000-0005-0000-0000-000036310000}"/>
    <cellStyle name="1_Theo doi von TPCP (dang lam)_Book1_Ke hoach 2012 (theo doi) 3 3" xfId="17021" xr:uid="{00000000-0005-0000-0000-000037310000}"/>
    <cellStyle name="1_Theo doi von TPCP (dang lam)_Book1_Ke hoach 2012 (theo doi) 3 4" xfId="17022" xr:uid="{00000000-0005-0000-0000-000038310000}"/>
    <cellStyle name="1_Theo doi von TPCP (dang lam)_Book1_Ke hoach 2012 (theo doi) 4" xfId="17023" xr:uid="{00000000-0005-0000-0000-000039310000}"/>
    <cellStyle name="1_Theo doi von TPCP (dang lam)_Book1_Ke hoach 2012 (theo doi) 5" xfId="17024" xr:uid="{00000000-0005-0000-0000-00003A310000}"/>
    <cellStyle name="1_Theo doi von TPCP (dang lam)_Book1_Ke hoach 2012 (theo doi) 6" xfId="17025" xr:uid="{00000000-0005-0000-0000-00003B310000}"/>
    <cellStyle name="1_Theo doi von TPCP (dang lam)_Book1_Ke hoach 2012 theo doi (giai ngan 30.6.12)" xfId="17026" xr:uid="{00000000-0005-0000-0000-00003C310000}"/>
    <cellStyle name="1_Theo doi von TPCP (dang lam)_Book1_Ke hoach 2012 theo doi (giai ngan 30.6.12) 2" xfId="17027" xr:uid="{00000000-0005-0000-0000-00003D310000}"/>
    <cellStyle name="1_Theo doi von TPCP (dang lam)_Book1_Ke hoach 2012 theo doi (giai ngan 30.6.12) 2 2" xfId="17028" xr:uid="{00000000-0005-0000-0000-00003E310000}"/>
    <cellStyle name="1_Theo doi von TPCP (dang lam)_Book1_Ke hoach 2012 theo doi (giai ngan 30.6.12) 2 3" xfId="17029" xr:uid="{00000000-0005-0000-0000-00003F310000}"/>
    <cellStyle name="1_Theo doi von TPCP (dang lam)_Book1_Ke hoach 2012 theo doi (giai ngan 30.6.12) 2 4" xfId="17030" xr:uid="{00000000-0005-0000-0000-000040310000}"/>
    <cellStyle name="1_Theo doi von TPCP (dang lam)_Book1_Ke hoach 2012 theo doi (giai ngan 30.6.12) 3" xfId="17031" xr:uid="{00000000-0005-0000-0000-000041310000}"/>
    <cellStyle name="1_Theo doi von TPCP (dang lam)_Book1_Ke hoach 2012 theo doi (giai ngan 30.6.12) 3 2" xfId="17032" xr:uid="{00000000-0005-0000-0000-000042310000}"/>
    <cellStyle name="1_Theo doi von TPCP (dang lam)_Book1_Ke hoach 2012 theo doi (giai ngan 30.6.12) 3 3" xfId="17033" xr:uid="{00000000-0005-0000-0000-000043310000}"/>
    <cellStyle name="1_Theo doi von TPCP (dang lam)_Book1_Ke hoach 2012 theo doi (giai ngan 30.6.12) 3 4" xfId="17034" xr:uid="{00000000-0005-0000-0000-000044310000}"/>
    <cellStyle name="1_Theo doi von TPCP (dang lam)_Book1_Ke hoach 2012 theo doi (giai ngan 30.6.12) 4" xfId="17035" xr:uid="{00000000-0005-0000-0000-000045310000}"/>
    <cellStyle name="1_Theo doi von TPCP (dang lam)_Book1_Ke hoach 2012 theo doi (giai ngan 30.6.12) 5" xfId="17036" xr:uid="{00000000-0005-0000-0000-000046310000}"/>
    <cellStyle name="1_Theo doi von TPCP (dang lam)_Book1_Ke hoach 2012 theo doi (giai ngan 30.6.12) 6" xfId="17037" xr:uid="{00000000-0005-0000-0000-000047310000}"/>
    <cellStyle name="1_Theo doi von TPCP (dang lam)_Dang ky phan khai von ODA (gui Bo)" xfId="17038" xr:uid="{00000000-0005-0000-0000-000048310000}"/>
    <cellStyle name="1_Theo doi von TPCP (dang lam)_Dang ky phan khai von ODA (gui Bo) 2" xfId="17039" xr:uid="{00000000-0005-0000-0000-000049310000}"/>
    <cellStyle name="1_Theo doi von TPCP (dang lam)_Dang ky phan khai von ODA (gui Bo) 2 2" xfId="17040" xr:uid="{00000000-0005-0000-0000-00004A310000}"/>
    <cellStyle name="1_Theo doi von TPCP (dang lam)_Dang ky phan khai von ODA (gui Bo) 2 3" xfId="17041" xr:uid="{00000000-0005-0000-0000-00004B310000}"/>
    <cellStyle name="1_Theo doi von TPCP (dang lam)_Dang ky phan khai von ODA (gui Bo) 2 4" xfId="17042" xr:uid="{00000000-0005-0000-0000-00004C310000}"/>
    <cellStyle name="1_Theo doi von TPCP (dang lam)_Dang ky phan khai von ODA (gui Bo) 3" xfId="17043" xr:uid="{00000000-0005-0000-0000-00004D310000}"/>
    <cellStyle name="1_Theo doi von TPCP (dang lam)_Dang ky phan khai von ODA (gui Bo) 4" xfId="17044" xr:uid="{00000000-0005-0000-0000-00004E310000}"/>
    <cellStyle name="1_Theo doi von TPCP (dang lam)_Dang ky phan khai von ODA (gui Bo) 5" xfId="17045" xr:uid="{00000000-0005-0000-0000-00004F310000}"/>
    <cellStyle name="1_Theo doi von TPCP (dang lam)_Dang ky phan khai von ODA (gui Bo)_BC von DTPT 6 thang 2012" xfId="17046" xr:uid="{00000000-0005-0000-0000-000050310000}"/>
    <cellStyle name="1_Theo doi von TPCP (dang lam)_Dang ky phan khai von ODA (gui Bo)_BC von DTPT 6 thang 2012 2" xfId="17047" xr:uid="{00000000-0005-0000-0000-000051310000}"/>
    <cellStyle name="1_Theo doi von TPCP (dang lam)_Dang ky phan khai von ODA (gui Bo)_BC von DTPT 6 thang 2012 2 2" xfId="17048" xr:uid="{00000000-0005-0000-0000-000052310000}"/>
    <cellStyle name="1_Theo doi von TPCP (dang lam)_Dang ky phan khai von ODA (gui Bo)_BC von DTPT 6 thang 2012 2 3" xfId="17049" xr:uid="{00000000-0005-0000-0000-000053310000}"/>
    <cellStyle name="1_Theo doi von TPCP (dang lam)_Dang ky phan khai von ODA (gui Bo)_BC von DTPT 6 thang 2012 2 4" xfId="17050" xr:uid="{00000000-0005-0000-0000-000054310000}"/>
    <cellStyle name="1_Theo doi von TPCP (dang lam)_Dang ky phan khai von ODA (gui Bo)_BC von DTPT 6 thang 2012 3" xfId="17051" xr:uid="{00000000-0005-0000-0000-000055310000}"/>
    <cellStyle name="1_Theo doi von TPCP (dang lam)_Dang ky phan khai von ODA (gui Bo)_BC von DTPT 6 thang 2012 4" xfId="17052" xr:uid="{00000000-0005-0000-0000-000056310000}"/>
    <cellStyle name="1_Theo doi von TPCP (dang lam)_Dang ky phan khai von ODA (gui Bo)_BC von DTPT 6 thang 2012 5" xfId="17053" xr:uid="{00000000-0005-0000-0000-000057310000}"/>
    <cellStyle name="1_Theo doi von TPCP (dang lam)_Dang ky phan khai von ODA (gui Bo)_Bieu du thao QD von ho tro co MT" xfId="17054" xr:uid="{00000000-0005-0000-0000-000058310000}"/>
    <cellStyle name="1_Theo doi von TPCP (dang lam)_Dang ky phan khai von ODA (gui Bo)_Bieu du thao QD von ho tro co MT 2" xfId="17055" xr:uid="{00000000-0005-0000-0000-000059310000}"/>
    <cellStyle name="1_Theo doi von TPCP (dang lam)_Dang ky phan khai von ODA (gui Bo)_Bieu du thao QD von ho tro co MT 2 2" xfId="17056" xr:uid="{00000000-0005-0000-0000-00005A310000}"/>
    <cellStyle name="1_Theo doi von TPCP (dang lam)_Dang ky phan khai von ODA (gui Bo)_Bieu du thao QD von ho tro co MT 2 3" xfId="17057" xr:uid="{00000000-0005-0000-0000-00005B310000}"/>
    <cellStyle name="1_Theo doi von TPCP (dang lam)_Dang ky phan khai von ODA (gui Bo)_Bieu du thao QD von ho tro co MT 2 4" xfId="17058" xr:uid="{00000000-0005-0000-0000-00005C310000}"/>
    <cellStyle name="1_Theo doi von TPCP (dang lam)_Dang ky phan khai von ODA (gui Bo)_Bieu du thao QD von ho tro co MT 3" xfId="17059" xr:uid="{00000000-0005-0000-0000-00005D310000}"/>
    <cellStyle name="1_Theo doi von TPCP (dang lam)_Dang ky phan khai von ODA (gui Bo)_Bieu du thao QD von ho tro co MT 4" xfId="17060" xr:uid="{00000000-0005-0000-0000-00005E310000}"/>
    <cellStyle name="1_Theo doi von TPCP (dang lam)_Dang ky phan khai von ODA (gui Bo)_Bieu du thao QD von ho tro co MT 5" xfId="17061" xr:uid="{00000000-0005-0000-0000-00005F310000}"/>
    <cellStyle name="1_Theo doi von TPCP (dang lam)_Dang ky phan khai von ODA (gui Bo)_Ke hoach 2012 theo doi (giai ngan 30.6.12)" xfId="17062" xr:uid="{00000000-0005-0000-0000-000060310000}"/>
    <cellStyle name="1_Theo doi von TPCP (dang lam)_Dang ky phan khai von ODA (gui Bo)_Ke hoach 2012 theo doi (giai ngan 30.6.12) 2" xfId="17063" xr:uid="{00000000-0005-0000-0000-000061310000}"/>
    <cellStyle name="1_Theo doi von TPCP (dang lam)_Dang ky phan khai von ODA (gui Bo)_Ke hoach 2012 theo doi (giai ngan 30.6.12) 2 2" xfId="17064" xr:uid="{00000000-0005-0000-0000-000062310000}"/>
    <cellStyle name="1_Theo doi von TPCP (dang lam)_Dang ky phan khai von ODA (gui Bo)_Ke hoach 2012 theo doi (giai ngan 30.6.12) 2 3" xfId="17065" xr:uid="{00000000-0005-0000-0000-000063310000}"/>
    <cellStyle name="1_Theo doi von TPCP (dang lam)_Dang ky phan khai von ODA (gui Bo)_Ke hoach 2012 theo doi (giai ngan 30.6.12) 2 4" xfId="17066" xr:uid="{00000000-0005-0000-0000-000064310000}"/>
    <cellStyle name="1_Theo doi von TPCP (dang lam)_Dang ky phan khai von ODA (gui Bo)_Ke hoach 2012 theo doi (giai ngan 30.6.12) 3" xfId="17067" xr:uid="{00000000-0005-0000-0000-000065310000}"/>
    <cellStyle name="1_Theo doi von TPCP (dang lam)_Dang ky phan khai von ODA (gui Bo)_Ke hoach 2012 theo doi (giai ngan 30.6.12) 4" xfId="17068" xr:uid="{00000000-0005-0000-0000-000066310000}"/>
    <cellStyle name="1_Theo doi von TPCP (dang lam)_Dang ky phan khai von ODA (gui Bo)_Ke hoach 2012 theo doi (giai ngan 30.6.12) 5" xfId="17069" xr:uid="{00000000-0005-0000-0000-000067310000}"/>
    <cellStyle name="1_Theo doi von TPCP (dang lam)_Ke hoach 2012 (theo doi)" xfId="17070" xr:uid="{00000000-0005-0000-0000-000068310000}"/>
    <cellStyle name="1_Theo doi von TPCP (dang lam)_Ke hoach 2012 (theo doi) 2" xfId="17071" xr:uid="{00000000-0005-0000-0000-000069310000}"/>
    <cellStyle name="1_Theo doi von TPCP (dang lam)_Ke hoach 2012 (theo doi) 2 2" xfId="17072" xr:uid="{00000000-0005-0000-0000-00006A310000}"/>
    <cellStyle name="1_Theo doi von TPCP (dang lam)_Ke hoach 2012 (theo doi) 2 3" xfId="17073" xr:uid="{00000000-0005-0000-0000-00006B310000}"/>
    <cellStyle name="1_Theo doi von TPCP (dang lam)_Ke hoach 2012 (theo doi) 2 4" xfId="17074" xr:uid="{00000000-0005-0000-0000-00006C310000}"/>
    <cellStyle name="1_Theo doi von TPCP (dang lam)_Ke hoach 2012 (theo doi) 3" xfId="17075" xr:uid="{00000000-0005-0000-0000-00006D310000}"/>
    <cellStyle name="1_Theo doi von TPCP (dang lam)_Ke hoach 2012 (theo doi) 4" xfId="17076" xr:uid="{00000000-0005-0000-0000-00006E310000}"/>
    <cellStyle name="1_Theo doi von TPCP (dang lam)_Ke hoach 2012 (theo doi) 5" xfId="17077" xr:uid="{00000000-0005-0000-0000-00006F310000}"/>
    <cellStyle name="1_Theo doi von TPCP (dang lam)_Ke hoach 2012 theo doi (giai ngan 30.6.12)" xfId="17078" xr:uid="{00000000-0005-0000-0000-000070310000}"/>
    <cellStyle name="1_Theo doi von TPCP (dang lam)_Ke hoach 2012 theo doi (giai ngan 30.6.12) 2" xfId="17079" xr:uid="{00000000-0005-0000-0000-000071310000}"/>
    <cellStyle name="1_Theo doi von TPCP (dang lam)_Ke hoach 2012 theo doi (giai ngan 30.6.12) 2 2" xfId="17080" xr:uid="{00000000-0005-0000-0000-000072310000}"/>
    <cellStyle name="1_Theo doi von TPCP (dang lam)_Ke hoach 2012 theo doi (giai ngan 30.6.12) 2 3" xfId="17081" xr:uid="{00000000-0005-0000-0000-000073310000}"/>
    <cellStyle name="1_Theo doi von TPCP (dang lam)_Ke hoach 2012 theo doi (giai ngan 30.6.12) 2 4" xfId="17082" xr:uid="{00000000-0005-0000-0000-000074310000}"/>
    <cellStyle name="1_Theo doi von TPCP (dang lam)_Ke hoach 2012 theo doi (giai ngan 30.6.12) 3" xfId="17083" xr:uid="{00000000-0005-0000-0000-000075310000}"/>
    <cellStyle name="1_Theo doi von TPCP (dang lam)_Ke hoach 2012 theo doi (giai ngan 30.6.12) 4" xfId="17084" xr:uid="{00000000-0005-0000-0000-000076310000}"/>
    <cellStyle name="1_Theo doi von TPCP (dang lam)_Ke hoach 2012 theo doi (giai ngan 30.6.12) 5" xfId="17085" xr:uid="{00000000-0005-0000-0000-000077310000}"/>
    <cellStyle name="1_Theo doi von TPCP (dang lam)_Tong hop theo doi von TPCP (BC)" xfId="17086" xr:uid="{00000000-0005-0000-0000-000078310000}"/>
    <cellStyle name="1_Theo doi von TPCP (dang lam)_Tong hop theo doi von TPCP (BC) 2" xfId="17087" xr:uid="{00000000-0005-0000-0000-000079310000}"/>
    <cellStyle name="1_Theo doi von TPCP (dang lam)_Tong hop theo doi von TPCP (BC) 2 2" xfId="17088" xr:uid="{00000000-0005-0000-0000-00007A310000}"/>
    <cellStyle name="1_Theo doi von TPCP (dang lam)_Tong hop theo doi von TPCP (BC) 2 3" xfId="17089" xr:uid="{00000000-0005-0000-0000-00007B310000}"/>
    <cellStyle name="1_Theo doi von TPCP (dang lam)_Tong hop theo doi von TPCP (BC) 2 4" xfId="17090" xr:uid="{00000000-0005-0000-0000-00007C310000}"/>
    <cellStyle name="1_Theo doi von TPCP (dang lam)_Tong hop theo doi von TPCP (BC) 3" xfId="17091" xr:uid="{00000000-0005-0000-0000-00007D310000}"/>
    <cellStyle name="1_Theo doi von TPCP (dang lam)_Tong hop theo doi von TPCP (BC) 4" xfId="17092" xr:uid="{00000000-0005-0000-0000-00007E310000}"/>
    <cellStyle name="1_Theo doi von TPCP (dang lam)_Tong hop theo doi von TPCP (BC) 5" xfId="17093" xr:uid="{00000000-0005-0000-0000-00007F310000}"/>
    <cellStyle name="1_Theo doi von TPCP (dang lam)_Tong hop theo doi von TPCP (BC)_BC von DTPT 6 thang 2012" xfId="17094" xr:uid="{00000000-0005-0000-0000-000080310000}"/>
    <cellStyle name="1_Theo doi von TPCP (dang lam)_Tong hop theo doi von TPCP (BC)_BC von DTPT 6 thang 2012 2" xfId="17095" xr:uid="{00000000-0005-0000-0000-000081310000}"/>
    <cellStyle name="1_Theo doi von TPCP (dang lam)_Tong hop theo doi von TPCP (BC)_BC von DTPT 6 thang 2012 2 2" xfId="17096" xr:uid="{00000000-0005-0000-0000-000082310000}"/>
    <cellStyle name="1_Theo doi von TPCP (dang lam)_Tong hop theo doi von TPCP (BC)_BC von DTPT 6 thang 2012 2 3" xfId="17097" xr:uid="{00000000-0005-0000-0000-000083310000}"/>
    <cellStyle name="1_Theo doi von TPCP (dang lam)_Tong hop theo doi von TPCP (BC)_BC von DTPT 6 thang 2012 2 4" xfId="17098" xr:uid="{00000000-0005-0000-0000-000084310000}"/>
    <cellStyle name="1_Theo doi von TPCP (dang lam)_Tong hop theo doi von TPCP (BC)_BC von DTPT 6 thang 2012 3" xfId="17099" xr:uid="{00000000-0005-0000-0000-000085310000}"/>
    <cellStyle name="1_Theo doi von TPCP (dang lam)_Tong hop theo doi von TPCP (BC)_BC von DTPT 6 thang 2012 4" xfId="17100" xr:uid="{00000000-0005-0000-0000-000086310000}"/>
    <cellStyle name="1_Theo doi von TPCP (dang lam)_Tong hop theo doi von TPCP (BC)_BC von DTPT 6 thang 2012 5" xfId="17101" xr:uid="{00000000-0005-0000-0000-000087310000}"/>
    <cellStyle name="1_Theo doi von TPCP (dang lam)_Tong hop theo doi von TPCP (BC)_Bieu du thao QD von ho tro co MT" xfId="17102" xr:uid="{00000000-0005-0000-0000-000088310000}"/>
    <cellStyle name="1_Theo doi von TPCP (dang lam)_Tong hop theo doi von TPCP (BC)_Bieu du thao QD von ho tro co MT 2" xfId="17103" xr:uid="{00000000-0005-0000-0000-000089310000}"/>
    <cellStyle name="1_Theo doi von TPCP (dang lam)_Tong hop theo doi von TPCP (BC)_Bieu du thao QD von ho tro co MT 2 2" xfId="17104" xr:uid="{00000000-0005-0000-0000-00008A310000}"/>
    <cellStyle name="1_Theo doi von TPCP (dang lam)_Tong hop theo doi von TPCP (BC)_Bieu du thao QD von ho tro co MT 2 3" xfId="17105" xr:uid="{00000000-0005-0000-0000-00008B310000}"/>
    <cellStyle name="1_Theo doi von TPCP (dang lam)_Tong hop theo doi von TPCP (BC)_Bieu du thao QD von ho tro co MT 2 4" xfId="17106" xr:uid="{00000000-0005-0000-0000-00008C310000}"/>
    <cellStyle name="1_Theo doi von TPCP (dang lam)_Tong hop theo doi von TPCP (BC)_Bieu du thao QD von ho tro co MT 3" xfId="17107" xr:uid="{00000000-0005-0000-0000-00008D310000}"/>
    <cellStyle name="1_Theo doi von TPCP (dang lam)_Tong hop theo doi von TPCP (BC)_Bieu du thao QD von ho tro co MT 4" xfId="17108" xr:uid="{00000000-0005-0000-0000-00008E310000}"/>
    <cellStyle name="1_Theo doi von TPCP (dang lam)_Tong hop theo doi von TPCP (BC)_Bieu du thao QD von ho tro co MT 5" xfId="17109" xr:uid="{00000000-0005-0000-0000-00008F310000}"/>
    <cellStyle name="1_Theo doi von TPCP (dang lam)_Tong hop theo doi von TPCP (BC)_Ke hoach 2012 (theo doi)" xfId="17110" xr:uid="{00000000-0005-0000-0000-000090310000}"/>
    <cellStyle name="1_Theo doi von TPCP (dang lam)_Tong hop theo doi von TPCP (BC)_Ke hoach 2012 (theo doi) 2" xfId="17111" xr:uid="{00000000-0005-0000-0000-000091310000}"/>
    <cellStyle name="1_Theo doi von TPCP (dang lam)_Tong hop theo doi von TPCP (BC)_Ke hoach 2012 (theo doi) 2 2" xfId="17112" xr:uid="{00000000-0005-0000-0000-000092310000}"/>
    <cellStyle name="1_Theo doi von TPCP (dang lam)_Tong hop theo doi von TPCP (BC)_Ke hoach 2012 (theo doi) 2 3" xfId="17113" xr:uid="{00000000-0005-0000-0000-000093310000}"/>
    <cellStyle name="1_Theo doi von TPCP (dang lam)_Tong hop theo doi von TPCP (BC)_Ke hoach 2012 (theo doi) 2 4" xfId="17114" xr:uid="{00000000-0005-0000-0000-000094310000}"/>
    <cellStyle name="1_Theo doi von TPCP (dang lam)_Tong hop theo doi von TPCP (BC)_Ke hoach 2012 (theo doi) 3" xfId="17115" xr:uid="{00000000-0005-0000-0000-000095310000}"/>
    <cellStyle name="1_Theo doi von TPCP (dang lam)_Tong hop theo doi von TPCP (BC)_Ke hoach 2012 (theo doi) 4" xfId="17116" xr:uid="{00000000-0005-0000-0000-000096310000}"/>
    <cellStyle name="1_Theo doi von TPCP (dang lam)_Tong hop theo doi von TPCP (BC)_Ke hoach 2012 (theo doi) 5" xfId="17117" xr:uid="{00000000-0005-0000-0000-000097310000}"/>
    <cellStyle name="1_Theo doi von TPCP (dang lam)_Tong hop theo doi von TPCP (BC)_Ke hoach 2012 theo doi (giai ngan 30.6.12)" xfId="17118" xr:uid="{00000000-0005-0000-0000-000098310000}"/>
    <cellStyle name="1_Theo doi von TPCP (dang lam)_Tong hop theo doi von TPCP (BC)_Ke hoach 2012 theo doi (giai ngan 30.6.12) 2" xfId="17119" xr:uid="{00000000-0005-0000-0000-000099310000}"/>
    <cellStyle name="1_Theo doi von TPCP (dang lam)_Tong hop theo doi von TPCP (BC)_Ke hoach 2012 theo doi (giai ngan 30.6.12) 2 2" xfId="17120" xr:uid="{00000000-0005-0000-0000-00009A310000}"/>
    <cellStyle name="1_Theo doi von TPCP (dang lam)_Tong hop theo doi von TPCP (BC)_Ke hoach 2012 theo doi (giai ngan 30.6.12) 2 3" xfId="17121" xr:uid="{00000000-0005-0000-0000-00009B310000}"/>
    <cellStyle name="1_Theo doi von TPCP (dang lam)_Tong hop theo doi von TPCP (BC)_Ke hoach 2012 theo doi (giai ngan 30.6.12) 2 4" xfId="17122" xr:uid="{00000000-0005-0000-0000-00009C310000}"/>
    <cellStyle name="1_Theo doi von TPCP (dang lam)_Tong hop theo doi von TPCP (BC)_Ke hoach 2012 theo doi (giai ngan 30.6.12) 3" xfId="17123" xr:uid="{00000000-0005-0000-0000-00009D310000}"/>
    <cellStyle name="1_Theo doi von TPCP (dang lam)_Tong hop theo doi von TPCP (BC)_Ke hoach 2012 theo doi (giai ngan 30.6.12) 4" xfId="17124" xr:uid="{00000000-0005-0000-0000-00009E310000}"/>
    <cellStyle name="1_Theo doi von TPCP (dang lam)_Tong hop theo doi von TPCP (BC)_Ke hoach 2012 theo doi (giai ngan 30.6.12) 5" xfId="17125" xr:uid="{00000000-0005-0000-0000-00009F310000}"/>
    <cellStyle name="1_TN - Ho tro khac 2011" xfId="1187" xr:uid="{00000000-0005-0000-0000-0000A0310000}"/>
    <cellStyle name="1_Tong hop so lieu" xfId="17126" xr:uid="{00000000-0005-0000-0000-0000A1310000}"/>
    <cellStyle name="1_Tong hop so lieu 2" xfId="17127" xr:uid="{00000000-0005-0000-0000-0000A2310000}"/>
    <cellStyle name="1_Tong hop so lieu 2 2" xfId="17128" xr:uid="{00000000-0005-0000-0000-0000A3310000}"/>
    <cellStyle name="1_Tong hop so lieu 2 3" xfId="17129" xr:uid="{00000000-0005-0000-0000-0000A4310000}"/>
    <cellStyle name="1_Tong hop so lieu 2 4" xfId="17130" xr:uid="{00000000-0005-0000-0000-0000A5310000}"/>
    <cellStyle name="1_Tong hop so lieu 3" xfId="17131" xr:uid="{00000000-0005-0000-0000-0000A6310000}"/>
    <cellStyle name="1_Tong hop so lieu 4" xfId="17132" xr:uid="{00000000-0005-0000-0000-0000A7310000}"/>
    <cellStyle name="1_Tong hop so lieu 5" xfId="17133" xr:uid="{00000000-0005-0000-0000-0000A8310000}"/>
    <cellStyle name="1_Tong hop so lieu_BC cong trinh trong diem" xfId="17134" xr:uid="{00000000-0005-0000-0000-0000A9310000}"/>
    <cellStyle name="1_Tong hop so lieu_BC cong trinh trong diem 2" xfId="17135" xr:uid="{00000000-0005-0000-0000-0000AA310000}"/>
    <cellStyle name="1_Tong hop so lieu_BC cong trinh trong diem 2 2" xfId="17136" xr:uid="{00000000-0005-0000-0000-0000AB310000}"/>
    <cellStyle name="1_Tong hop so lieu_BC cong trinh trong diem 2 3" xfId="17137" xr:uid="{00000000-0005-0000-0000-0000AC310000}"/>
    <cellStyle name="1_Tong hop so lieu_BC cong trinh trong diem 2 4" xfId="17138" xr:uid="{00000000-0005-0000-0000-0000AD310000}"/>
    <cellStyle name="1_Tong hop so lieu_BC cong trinh trong diem 3" xfId="17139" xr:uid="{00000000-0005-0000-0000-0000AE310000}"/>
    <cellStyle name="1_Tong hop so lieu_BC cong trinh trong diem 4" xfId="17140" xr:uid="{00000000-0005-0000-0000-0000AF310000}"/>
    <cellStyle name="1_Tong hop so lieu_BC cong trinh trong diem 5" xfId="17141" xr:uid="{00000000-0005-0000-0000-0000B0310000}"/>
    <cellStyle name="1_Tong hop so lieu_BC cong trinh trong diem_BC von DTPT 6 thang 2012" xfId="17142" xr:uid="{00000000-0005-0000-0000-0000B1310000}"/>
    <cellStyle name="1_Tong hop so lieu_BC cong trinh trong diem_BC von DTPT 6 thang 2012 2" xfId="17143" xr:uid="{00000000-0005-0000-0000-0000B2310000}"/>
    <cellStyle name="1_Tong hop so lieu_BC cong trinh trong diem_BC von DTPT 6 thang 2012 2 2" xfId="17144" xr:uid="{00000000-0005-0000-0000-0000B3310000}"/>
    <cellStyle name="1_Tong hop so lieu_BC cong trinh trong diem_BC von DTPT 6 thang 2012 2 3" xfId="17145" xr:uid="{00000000-0005-0000-0000-0000B4310000}"/>
    <cellStyle name="1_Tong hop so lieu_BC cong trinh trong diem_BC von DTPT 6 thang 2012 2 4" xfId="17146" xr:uid="{00000000-0005-0000-0000-0000B5310000}"/>
    <cellStyle name="1_Tong hop so lieu_BC cong trinh trong diem_BC von DTPT 6 thang 2012 3" xfId="17147" xr:uid="{00000000-0005-0000-0000-0000B6310000}"/>
    <cellStyle name="1_Tong hop so lieu_BC cong trinh trong diem_BC von DTPT 6 thang 2012 4" xfId="17148" xr:uid="{00000000-0005-0000-0000-0000B7310000}"/>
    <cellStyle name="1_Tong hop so lieu_BC cong trinh trong diem_BC von DTPT 6 thang 2012 5" xfId="17149" xr:uid="{00000000-0005-0000-0000-0000B8310000}"/>
    <cellStyle name="1_Tong hop so lieu_BC cong trinh trong diem_Bieu du thao QD von ho tro co MT" xfId="17150" xr:uid="{00000000-0005-0000-0000-0000B9310000}"/>
    <cellStyle name="1_Tong hop so lieu_BC cong trinh trong diem_Bieu du thao QD von ho tro co MT 2" xfId="17151" xr:uid="{00000000-0005-0000-0000-0000BA310000}"/>
    <cellStyle name="1_Tong hop so lieu_BC cong trinh trong diem_Bieu du thao QD von ho tro co MT 2 2" xfId="17152" xr:uid="{00000000-0005-0000-0000-0000BB310000}"/>
    <cellStyle name="1_Tong hop so lieu_BC cong trinh trong diem_Bieu du thao QD von ho tro co MT 2 3" xfId="17153" xr:uid="{00000000-0005-0000-0000-0000BC310000}"/>
    <cellStyle name="1_Tong hop so lieu_BC cong trinh trong diem_Bieu du thao QD von ho tro co MT 2 4" xfId="17154" xr:uid="{00000000-0005-0000-0000-0000BD310000}"/>
    <cellStyle name="1_Tong hop so lieu_BC cong trinh trong diem_Bieu du thao QD von ho tro co MT 3" xfId="17155" xr:uid="{00000000-0005-0000-0000-0000BE310000}"/>
    <cellStyle name="1_Tong hop so lieu_BC cong trinh trong diem_Bieu du thao QD von ho tro co MT 4" xfId="17156" xr:uid="{00000000-0005-0000-0000-0000BF310000}"/>
    <cellStyle name="1_Tong hop so lieu_BC cong trinh trong diem_Bieu du thao QD von ho tro co MT 5" xfId="17157" xr:uid="{00000000-0005-0000-0000-0000C0310000}"/>
    <cellStyle name="1_Tong hop so lieu_BC cong trinh trong diem_Ke hoach 2012 (theo doi)" xfId="17158" xr:uid="{00000000-0005-0000-0000-0000C1310000}"/>
    <cellStyle name="1_Tong hop so lieu_BC cong trinh trong diem_Ke hoach 2012 (theo doi) 2" xfId="17159" xr:uid="{00000000-0005-0000-0000-0000C2310000}"/>
    <cellStyle name="1_Tong hop so lieu_BC cong trinh trong diem_Ke hoach 2012 (theo doi) 2 2" xfId="17160" xr:uid="{00000000-0005-0000-0000-0000C3310000}"/>
    <cellStyle name="1_Tong hop so lieu_BC cong trinh trong diem_Ke hoach 2012 (theo doi) 2 3" xfId="17161" xr:uid="{00000000-0005-0000-0000-0000C4310000}"/>
    <cellStyle name="1_Tong hop so lieu_BC cong trinh trong diem_Ke hoach 2012 (theo doi) 2 4" xfId="17162" xr:uid="{00000000-0005-0000-0000-0000C5310000}"/>
    <cellStyle name="1_Tong hop so lieu_BC cong trinh trong diem_Ke hoach 2012 (theo doi) 3" xfId="17163" xr:uid="{00000000-0005-0000-0000-0000C6310000}"/>
    <cellStyle name="1_Tong hop so lieu_BC cong trinh trong diem_Ke hoach 2012 (theo doi) 4" xfId="17164" xr:uid="{00000000-0005-0000-0000-0000C7310000}"/>
    <cellStyle name="1_Tong hop so lieu_BC cong trinh trong diem_Ke hoach 2012 (theo doi) 5" xfId="17165" xr:uid="{00000000-0005-0000-0000-0000C8310000}"/>
    <cellStyle name="1_Tong hop so lieu_BC cong trinh trong diem_Ke hoach 2012 theo doi (giai ngan 30.6.12)" xfId="17166" xr:uid="{00000000-0005-0000-0000-0000C9310000}"/>
    <cellStyle name="1_Tong hop so lieu_BC cong trinh trong diem_Ke hoach 2012 theo doi (giai ngan 30.6.12) 2" xfId="17167" xr:uid="{00000000-0005-0000-0000-0000CA310000}"/>
    <cellStyle name="1_Tong hop so lieu_BC cong trinh trong diem_Ke hoach 2012 theo doi (giai ngan 30.6.12) 2 2" xfId="17168" xr:uid="{00000000-0005-0000-0000-0000CB310000}"/>
    <cellStyle name="1_Tong hop so lieu_BC cong trinh trong diem_Ke hoach 2012 theo doi (giai ngan 30.6.12) 2 3" xfId="17169" xr:uid="{00000000-0005-0000-0000-0000CC310000}"/>
    <cellStyle name="1_Tong hop so lieu_BC cong trinh trong diem_Ke hoach 2012 theo doi (giai ngan 30.6.12) 2 4" xfId="17170" xr:uid="{00000000-0005-0000-0000-0000CD310000}"/>
    <cellStyle name="1_Tong hop so lieu_BC cong trinh trong diem_Ke hoach 2012 theo doi (giai ngan 30.6.12) 3" xfId="17171" xr:uid="{00000000-0005-0000-0000-0000CE310000}"/>
    <cellStyle name="1_Tong hop so lieu_BC cong trinh trong diem_Ke hoach 2012 theo doi (giai ngan 30.6.12) 4" xfId="17172" xr:uid="{00000000-0005-0000-0000-0000CF310000}"/>
    <cellStyle name="1_Tong hop so lieu_BC cong trinh trong diem_Ke hoach 2012 theo doi (giai ngan 30.6.12) 5" xfId="17173" xr:uid="{00000000-0005-0000-0000-0000D0310000}"/>
    <cellStyle name="1_Tong hop so lieu_BC von DTPT 6 thang 2012" xfId="17174" xr:uid="{00000000-0005-0000-0000-0000D1310000}"/>
    <cellStyle name="1_Tong hop so lieu_BC von DTPT 6 thang 2012 2" xfId="17175" xr:uid="{00000000-0005-0000-0000-0000D2310000}"/>
    <cellStyle name="1_Tong hop so lieu_BC von DTPT 6 thang 2012 2 2" xfId="17176" xr:uid="{00000000-0005-0000-0000-0000D3310000}"/>
    <cellStyle name="1_Tong hop so lieu_BC von DTPT 6 thang 2012 2 3" xfId="17177" xr:uid="{00000000-0005-0000-0000-0000D4310000}"/>
    <cellStyle name="1_Tong hop so lieu_BC von DTPT 6 thang 2012 2 4" xfId="17178" xr:uid="{00000000-0005-0000-0000-0000D5310000}"/>
    <cellStyle name="1_Tong hop so lieu_BC von DTPT 6 thang 2012 3" xfId="17179" xr:uid="{00000000-0005-0000-0000-0000D6310000}"/>
    <cellStyle name="1_Tong hop so lieu_BC von DTPT 6 thang 2012 4" xfId="17180" xr:uid="{00000000-0005-0000-0000-0000D7310000}"/>
    <cellStyle name="1_Tong hop so lieu_BC von DTPT 6 thang 2012 5" xfId="17181" xr:uid="{00000000-0005-0000-0000-0000D8310000}"/>
    <cellStyle name="1_Tong hop so lieu_Bieu du thao QD von ho tro co MT" xfId="17182" xr:uid="{00000000-0005-0000-0000-0000D9310000}"/>
    <cellStyle name="1_Tong hop so lieu_Bieu du thao QD von ho tro co MT 2" xfId="17183" xr:uid="{00000000-0005-0000-0000-0000DA310000}"/>
    <cellStyle name="1_Tong hop so lieu_Bieu du thao QD von ho tro co MT 2 2" xfId="17184" xr:uid="{00000000-0005-0000-0000-0000DB310000}"/>
    <cellStyle name="1_Tong hop so lieu_Bieu du thao QD von ho tro co MT 2 3" xfId="17185" xr:uid="{00000000-0005-0000-0000-0000DC310000}"/>
    <cellStyle name="1_Tong hop so lieu_Bieu du thao QD von ho tro co MT 2 4" xfId="17186" xr:uid="{00000000-0005-0000-0000-0000DD310000}"/>
    <cellStyle name="1_Tong hop so lieu_Bieu du thao QD von ho tro co MT 3" xfId="17187" xr:uid="{00000000-0005-0000-0000-0000DE310000}"/>
    <cellStyle name="1_Tong hop so lieu_Bieu du thao QD von ho tro co MT 4" xfId="17188" xr:uid="{00000000-0005-0000-0000-0000DF310000}"/>
    <cellStyle name="1_Tong hop so lieu_Bieu du thao QD von ho tro co MT 5" xfId="17189" xr:uid="{00000000-0005-0000-0000-0000E0310000}"/>
    <cellStyle name="1_Tong hop so lieu_Ke hoach 2012 (theo doi)" xfId="17190" xr:uid="{00000000-0005-0000-0000-0000E1310000}"/>
    <cellStyle name="1_Tong hop so lieu_Ke hoach 2012 (theo doi) 2" xfId="17191" xr:uid="{00000000-0005-0000-0000-0000E2310000}"/>
    <cellStyle name="1_Tong hop so lieu_Ke hoach 2012 (theo doi) 2 2" xfId="17192" xr:uid="{00000000-0005-0000-0000-0000E3310000}"/>
    <cellStyle name="1_Tong hop so lieu_Ke hoach 2012 (theo doi) 2 3" xfId="17193" xr:uid="{00000000-0005-0000-0000-0000E4310000}"/>
    <cellStyle name="1_Tong hop so lieu_Ke hoach 2012 (theo doi) 2 4" xfId="17194" xr:uid="{00000000-0005-0000-0000-0000E5310000}"/>
    <cellStyle name="1_Tong hop so lieu_Ke hoach 2012 (theo doi) 3" xfId="17195" xr:uid="{00000000-0005-0000-0000-0000E6310000}"/>
    <cellStyle name="1_Tong hop so lieu_Ke hoach 2012 (theo doi) 4" xfId="17196" xr:uid="{00000000-0005-0000-0000-0000E7310000}"/>
    <cellStyle name="1_Tong hop so lieu_Ke hoach 2012 (theo doi) 5" xfId="17197" xr:uid="{00000000-0005-0000-0000-0000E8310000}"/>
    <cellStyle name="1_Tong hop so lieu_Ke hoach 2012 theo doi (giai ngan 30.6.12)" xfId="17198" xr:uid="{00000000-0005-0000-0000-0000E9310000}"/>
    <cellStyle name="1_Tong hop so lieu_Ke hoach 2012 theo doi (giai ngan 30.6.12) 2" xfId="17199" xr:uid="{00000000-0005-0000-0000-0000EA310000}"/>
    <cellStyle name="1_Tong hop so lieu_Ke hoach 2012 theo doi (giai ngan 30.6.12) 2 2" xfId="17200" xr:uid="{00000000-0005-0000-0000-0000EB310000}"/>
    <cellStyle name="1_Tong hop so lieu_Ke hoach 2012 theo doi (giai ngan 30.6.12) 2 3" xfId="17201" xr:uid="{00000000-0005-0000-0000-0000EC310000}"/>
    <cellStyle name="1_Tong hop so lieu_Ke hoach 2012 theo doi (giai ngan 30.6.12) 2 4" xfId="17202" xr:uid="{00000000-0005-0000-0000-0000ED310000}"/>
    <cellStyle name="1_Tong hop so lieu_Ke hoach 2012 theo doi (giai ngan 30.6.12) 3" xfId="17203" xr:uid="{00000000-0005-0000-0000-0000EE310000}"/>
    <cellStyle name="1_Tong hop so lieu_Ke hoach 2012 theo doi (giai ngan 30.6.12) 4" xfId="17204" xr:uid="{00000000-0005-0000-0000-0000EF310000}"/>
    <cellStyle name="1_Tong hop so lieu_Ke hoach 2012 theo doi (giai ngan 30.6.12) 5" xfId="17205" xr:uid="{00000000-0005-0000-0000-0000F0310000}"/>
    <cellStyle name="1_Tong hop so lieu_pvhung.skhdt 20117113152041 Danh muc cong trinh trong diem" xfId="17206" xr:uid="{00000000-0005-0000-0000-0000F1310000}"/>
    <cellStyle name="1_Tong hop so lieu_pvhung.skhdt 20117113152041 Danh muc cong trinh trong diem 2" xfId="17207" xr:uid="{00000000-0005-0000-0000-0000F2310000}"/>
    <cellStyle name="1_Tong hop so lieu_pvhung.skhdt 20117113152041 Danh muc cong trinh trong diem 2 2" xfId="17208" xr:uid="{00000000-0005-0000-0000-0000F3310000}"/>
    <cellStyle name="1_Tong hop so lieu_pvhung.skhdt 20117113152041 Danh muc cong trinh trong diem 2 3" xfId="17209" xr:uid="{00000000-0005-0000-0000-0000F4310000}"/>
    <cellStyle name="1_Tong hop so lieu_pvhung.skhdt 20117113152041 Danh muc cong trinh trong diem 2 4" xfId="17210" xr:uid="{00000000-0005-0000-0000-0000F5310000}"/>
    <cellStyle name="1_Tong hop so lieu_pvhung.skhdt 20117113152041 Danh muc cong trinh trong diem 3" xfId="17211" xr:uid="{00000000-0005-0000-0000-0000F6310000}"/>
    <cellStyle name="1_Tong hop so lieu_pvhung.skhdt 20117113152041 Danh muc cong trinh trong diem 4" xfId="17212" xr:uid="{00000000-0005-0000-0000-0000F7310000}"/>
    <cellStyle name="1_Tong hop so lieu_pvhung.skhdt 20117113152041 Danh muc cong trinh trong diem 5" xfId="17213" xr:uid="{00000000-0005-0000-0000-0000F8310000}"/>
    <cellStyle name="1_Tong hop so lieu_pvhung.skhdt 20117113152041 Danh muc cong trinh trong diem_BC von DTPT 6 thang 2012" xfId="17214" xr:uid="{00000000-0005-0000-0000-0000F9310000}"/>
    <cellStyle name="1_Tong hop so lieu_pvhung.skhdt 20117113152041 Danh muc cong trinh trong diem_BC von DTPT 6 thang 2012 2" xfId="17215" xr:uid="{00000000-0005-0000-0000-0000FA310000}"/>
    <cellStyle name="1_Tong hop so lieu_pvhung.skhdt 20117113152041 Danh muc cong trinh trong diem_BC von DTPT 6 thang 2012 2 2" xfId="17216" xr:uid="{00000000-0005-0000-0000-0000FB310000}"/>
    <cellStyle name="1_Tong hop so lieu_pvhung.skhdt 20117113152041 Danh muc cong trinh trong diem_BC von DTPT 6 thang 2012 2 3" xfId="17217" xr:uid="{00000000-0005-0000-0000-0000FC310000}"/>
    <cellStyle name="1_Tong hop so lieu_pvhung.skhdt 20117113152041 Danh muc cong trinh trong diem_BC von DTPT 6 thang 2012 2 4" xfId="17218" xr:uid="{00000000-0005-0000-0000-0000FD310000}"/>
    <cellStyle name="1_Tong hop so lieu_pvhung.skhdt 20117113152041 Danh muc cong trinh trong diem_BC von DTPT 6 thang 2012 3" xfId="17219" xr:uid="{00000000-0005-0000-0000-0000FE310000}"/>
    <cellStyle name="1_Tong hop so lieu_pvhung.skhdt 20117113152041 Danh muc cong trinh trong diem_BC von DTPT 6 thang 2012 4" xfId="17220" xr:uid="{00000000-0005-0000-0000-0000FF310000}"/>
    <cellStyle name="1_Tong hop so lieu_pvhung.skhdt 20117113152041 Danh muc cong trinh trong diem_BC von DTPT 6 thang 2012 5" xfId="17221" xr:uid="{00000000-0005-0000-0000-000000320000}"/>
    <cellStyle name="1_Tong hop so lieu_pvhung.skhdt 20117113152041 Danh muc cong trinh trong diem_Bieu du thao QD von ho tro co MT" xfId="17222" xr:uid="{00000000-0005-0000-0000-000001320000}"/>
    <cellStyle name="1_Tong hop so lieu_pvhung.skhdt 20117113152041 Danh muc cong trinh trong diem_Bieu du thao QD von ho tro co MT 2" xfId="17223" xr:uid="{00000000-0005-0000-0000-000002320000}"/>
    <cellStyle name="1_Tong hop so lieu_pvhung.skhdt 20117113152041 Danh muc cong trinh trong diem_Bieu du thao QD von ho tro co MT 2 2" xfId="17224" xr:uid="{00000000-0005-0000-0000-000003320000}"/>
    <cellStyle name="1_Tong hop so lieu_pvhung.skhdt 20117113152041 Danh muc cong trinh trong diem_Bieu du thao QD von ho tro co MT 2 3" xfId="17225" xr:uid="{00000000-0005-0000-0000-000004320000}"/>
    <cellStyle name="1_Tong hop so lieu_pvhung.skhdt 20117113152041 Danh muc cong trinh trong diem_Bieu du thao QD von ho tro co MT 2 4" xfId="17226" xr:uid="{00000000-0005-0000-0000-000005320000}"/>
    <cellStyle name="1_Tong hop so lieu_pvhung.skhdt 20117113152041 Danh muc cong trinh trong diem_Bieu du thao QD von ho tro co MT 3" xfId="17227" xr:uid="{00000000-0005-0000-0000-000006320000}"/>
    <cellStyle name="1_Tong hop so lieu_pvhung.skhdt 20117113152041 Danh muc cong trinh trong diem_Bieu du thao QD von ho tro co MT 4" xfId="17228" xr:uid="{00000000-0005-0000-0000-000007320000}"/>
    <cellStyle name="1_Tong hop so lieu_pvhung.skhdt 20117113152041 Danh muc cong trinh trong diem_Bieu du thao QD von ho tro co MT 5" xfId="17229" xr:uid="{00000000-0005-0000-0000-000008320000}"/>
    <cellStyle name="1_Tong hop so lieu_pvhung.skhdt 20117113152041 Danh muc cong trinh trong diem_Ke hoach 2012 (theo doi)" xfId="17230" xr:uid="{00000000-0005-0000-0000-000009320000}"/>
    <cellStyle name="1_Tong hop so lieu_pvhung.skhdt 20117113152041 Danh muc cong trinh trong diem_Ke hoach 2012 (theo doi) 2" xfId="17231" xr:uid="{00000000-0005-0000-0000-00000A320000}"/>
    <cellStyle name="1_Tong hop so lieu_pvhung.skhdt 20117113152041 Danh muc cong trinh trong diem_Ke hoach 2012 (theo doi) 2 2" xfId="17232" xr:uid="{00000000-0005-0000-0000-00000B320000}"/>
    <cellStyle name="1_Tong hop so lieu_pvhung.skhdt 20117113152041 Danh muc cong trinh trong diem_Ke hoach 2012 (theo doi) 2 3" xfId="17233" xr:uid="{00000000-0005-0000-0000-00000C320000}"/>
    <cellStyle name="1_Tong hop so lieu_pvhung.skhdt 20117113152041 Danh muc cong trinh trong diem_Ke hoach 2012 (theo doi) 2 4" xfId="17234" xr:uid="{00000000-0005-0000-0000-00000D320000}"/>
    <cellStyle name="1_Tong hop so lieu_pvhung.skhdt 20117113152041 Danh muc cong trinh trong diem_Ke hoach 2012 (theo doi) 3" xfId="17235" xr:uid="{00000000-0005-0000-0000-00000E320000}"/>
    <cellStyle name="1_Tong hop so lieu_pvhung.skhdt 20117113152041 Danh muc cong trinh trong diem_Ke hoach 2012 (theo doi) 4" xfId="17236" xr:uid="{00000000-0005-0000-0000-00000F320000}"/>
    <cellStyle name="1_Tong hop so lieu_pvhung.skhdt 20117113152041 Danh muc cong trinh trong diem_Ke hoach 2012 (theo doi) 5" xfId="17237" xr:uid="{00000000-0005-0000-0000-000010320000}"/>
    <cellStyle name="1_Tong hop so lieu_pvhung.skhdt 20117113152041 Danh muc cong trinh trong diem_Ke hoach 2012 theo doi (giai ngan 30.6.12)" xfId="17238" xr:uid="{00000000-0005-0000-0000-000011320000}"/>
    <cellStyle name="1_Tong hop so lieu_pvhung.skhdt 20117113152041 Danh muc cong trinh trong diem_Ke hoach 2012 theo doi (giai ngan 30.6.12) 2" xfId="17239" xr:uid="{00000000-0005-0000-0000-000012320000}"/>
    <cellStyle name="1_Tong hop so lieu_pvhung.skhdt 20117113152041 Danh muc cong trinh trong diem_Ke hoach 2012 theo doi (giai ngan 30.6.12) 2 2" xfId="17240" xr:uid="{00000000-0005-0000-0000-000013320000}"/>
    <cellStyle name="1_Tong hop so lieu_pvhung.skhdt 20117113152041 Danh muc cong trinh trong diem_Ke hoach 2012 theo doi (giai ngan 30.6.12) 2 3" xfId="17241" xr:uid="{00000000-0005-0000-0000-000014320000}"/>
    <cellStyle name="1_Tong hop so lieu_pvhung.skhdt 20117113152041 Danh muc cong trinh trong diem_Ke hoach 2012 theo doi (giai ngan 30.6.12) 2 4" xfId="17242" xr:uid="{00000000-0005-0000-0000-000015320000}"/>
    <cellStyle name="1_Tong hop so lieu_pvhung.skhdt 20117113152041 Danh muc cong trinh trong diem_Ke hoach 2012 theo doi (giai ngan 30.6.12) 3" xfId="17243" xr:uid="{00000000-0005-0000-0000-000016320000}"/>
    <cellStyle name="1_Tong hop so lieu_pvhung.skhdt 20117113152041 Danh muc cong trinh trong diem_Ke hoach 2012 theo doi (giai ngan 30.6.12) 4" xfId="17244" xr:uid="{00000000-0005-0000-0000-000017320000}"/>
    <cellStyle name="1_Tong hop so lieu_pvhung.skhdt 20117113152041 Danh muc cong trinh trong diem_Ke hoach 2012 theo doi (giai ngan 30.6.12) 5" xfId="17245" xr:uid="{00000000-0005-0000-0000-000018320000}"/>
    <cellStyle name="1_Tong hop theo doi von TPCP (BC)" xfId="17246" xr:uid="{00000000-0005-0000-0000-000019320000}"/>
    <cellStyle name="1_Tong hop theo doi von TPCP (BC) 2" xfId="17247" xr:uid="{00000000-0005-0000-0000-00001A320000}"/>
    <cellStyle name="1_Tong hop theo doi von TPCP (BC) 2 2" xfId="17248" xr:uid="{00000000-0005-0000-0000-00001B320000}"/>
    <cellStyle name="1_Tong hop theo doi von TPCP (BC) 2 3" xfId="17249" xr:uid="{00000000-0005-0000-0000-00001C320000}"/>
    <cellStyle name="1_Tong hop theo doi von TPCP (BC) 2 4" xfId="17250" xr:uid="{00000000-0005-0000-0000-00001D320000}"/>
    <cellStyle name="1_Tong hop theo doi von TPCP (BC) 3" xfId="17251" xr:uid="{00000000-0005-0000-0000-00001E320000}"/>
    <cellStyle name="1_Tong hop theo doi von TPCP (BC) 4" xfId="17252" xr:uid="{00000000-0005-0000-0000-00001F320000}"/>
    <cellStyle name="1_Tong hop theo doi von TPCP (BC) 5" xfId="17253" xr:uid="{00000000-0005-0000-0000-000020320000}"/>
    <cellStyle name="1_Tong hop theo doi von TPCP (BC)_BC von DTPT 6 thang 2012" xfId="17254" xr:uid="{00000000-0005-0000-0000-000021320000}"/>
    <cellStyle name="1_Tong hop theo doi von TPCP (BC)_BC von DTPT 6 thang 2012 2" xfId="17255" xr:uid="{00000000-0005-0000-0000-000022320000}"/>
    <cellStyle name="1_Tong hop theo doi von TPCP (BC)_BC von DTPT 6 thang 2012 2 2" xfId="17256" xr:uid="{00000000-0005-0000-0000-000023320000}"/>
    <cellStyle name="1_Tong hop theo doi von TPCP (BC)_BC von DTPT 6 thang 2012 2 3" xfId="17257" xr:uid="{00000000-0005-0000-0000-000024320000}"/>
    <cellStyle name="1_Tong hop theo doi von TPCP (BC)_BC von DTPT 6 thang 2012 2 4" xfId="17258" xr:uid="{00000000-0005-0000-0000-000025320000}"/>
    <cellStyle name="1_Tong hop theo doi von TPCP (BC)_BC von DTPT 6 thang 2012 3" xfId="17259" xr:uid="{00000000-0005-0000-0000-000026320000}"/>
    <cellStyle name="1_Tong hop theo doi von TPCP (BC)_BC von DTPT 6 thang 2012 4" xfId="17260" xr:uid="{00000000-0005-0000-0000-000027320000}"/>
    <cellStyle name="1_Tong hop theo doi von TPCP (BC)_BC von DTPT 6 thang 2012 5" xfId="17261" xr:uid="{00000000-0005-0000-0000-000028320000}"/>
    <cellStyle name="1_Tong hop theo doi von TPCP (BC)_Bieu du thao QD von ho tro co MT" xfId="17262" xr:uid="{00000000-0005-0000-0000-000029320000}"/>
    <cellStyle name="1_Tong hop theo doi von TPCP (BC)_Bieu du thao QD von ho tro co MT 2" xfId="17263" xr:uid="{00000000-0005-0000-0000-00002A320000}"/>
    <cellStyle name="1_Tong hop theo doi von TPCP (BC)_Bieu du thao QD von ho tro co MT 2 2" xfId="17264" xr:uid="{00000000-0005-0000-0000-00002B320000}"/>
    <cellStyle name="1_Tong hop theo doi von TPCP (BC)_Bieu du thao QD von ho tro co MT 2 3" xfId="17265" xr:uid="{00000000-0005-0000-0000-00002C320000}"/>
    <cellStyle name="1_Tong hop theo doi von TPCP (BC)_Bieu du thao QD von ho tro co MT 2 4" xfId="17266" xr:uid="{00000000-0005-0000-0000-00002D320000}"/>
    <cellStyle name="1_Tong hop theo doi von TPCP (BC)_Bieu du thao QD von ho tro co MT 3" xfId="17267" xr:uid="{00000000-0005-0000-0000-00002E320000}"/>
    <cellStyle name="1_Tong hop theo doi von TPCP (BC)_Bieu du thao QD von ho tro co MT 4" xfId="17268" xr:uid="{00000000-0005-0000-0000-00002F320000}"/>
    <cellStyle name="1_Tong hop theo doi von TPCP (BC)_Bieu du thao QD von ho tro co MT 5" xfId="17269" xr:uid="{00000000-0005-0000-0000-000030320000}"/>
    <cellStyle name="1_Tong hop theo doi von TPCP (BC)_Ke hoach 2012 (theo doi)" xfId="17270" xr:uid="{00000000-0005-0000-0000-000031320000}"/>
    <cellStyle name="1_Tong hop theo doi von TPCP (BC)_Ke hoach 2012 (theo doi) 2" xfId="17271" xr:uid="{00000000-0005-0000-0000-000032320000}"/>
    <cellStyle name="1_Tong hop theo doi von TPCP (BC)_Ke hoach 2012 (theo doi) 2 2" xfId="17272" xr:uid="{00000000-0005-0000-0000-000033320000}"/>
    <cellStyle name="1_Tong hop theo doi von TPCP (BC)_Ke hoach 2012 (theo doi) 2 3" xfId="17273" xr:uid="{00000000-0005-0000-0000-000034320000}"/>
    <cellStyle name="1_Tong hop theo doi von TPCP (BC)_Ke hoach 2012 (theo doi) 2 4" xfId="17274" xr:uid="{00000000-0005-0000-0000-000035320000}"/>
    <cellStyle name="1_Tong hop theo doi von TPCP (BC)_Ke hoach 2012 (theo doi) 3" xfId="17275" xr:uid="{00000000-0005-0000-0000-000036320000}"/>
    <cellStyle name="1_Tong hop theo doi von TPCP (BC)_Ke hoach 2012 (theo doi) 4" xfId="17276" xr:uid="{00000000-0005-0000-0000-000037320000}"/>
    <cellStyle name="1_Tong hop theo doi von TPCP (BC)_Ke hoach 2012 (theo doi) 5" xfId="17277" xr:uid="{00000000-0005-0000-0000-000038320000}"/>
    <cellStyle name="1_Tong hop theo doi von TPCP (BC)_Ke hoach 2012 theo doi (giai ngan 30.6.12)" xfId="17278" xr:uid="{00000000-0005-0000-0000-000039320000}"/>
    <cellStyle name="1_Tong hop theo doi von TPCP (BC)_Ke hoach 2012 theo doi (giai ngan 30.6.12) 2" xfId="17279" xr:uid="{00000000-0005-0000-0000-00003A320000}"/>
    <cellStyle name="1_Tong hop theo doi von TPCP (BC)_Ke hoach 2012 theo doi (giai ngan 30.6.12) 2 2" xfId="17280" xr:uid="{00000000-0005-0000-0000-00003B320000}"/>
    <cellStyle name="1_Tong hop theo doi von TPCP (BC)_Ke hoach 2012 theo doi (giai ngan 30.6.12) 2 3" xfId="17281" xr:uid="{00000000-0005-0000-0000-00003C320000}"/>
    <cellStyle name="1_Tong hop theo doi von TPCP (BC)_Ke hoach 2012 theo doi (giai ngan 30.6.12) 2 4" xfId="17282" xr:uid="{00000000-0005-0000-0000-00003D320000}"/>
    <cellStyle name="1_Tong hop theo doi von TPCP (BC)_Ke hoach 2012 theo doi (giai ngan 30.6.12) 3" xfId="17283" xr:uid="{00000000-0005-0000-0000-00003E320000}"/>
    <cellStyle name="1_Tong hop theo doi von TPCP (BC)_Ke hoach 2012 theo doi (giai ngan 30.6.12) 4" xfId="17284" xr:uid="{00000000-0005-0000-0000-00003F320000}"/>
    <cellStyle name="1_Tong hop theo doi von TPCP (BC)_Ke hoach 2012 theo doi (giai ngan 30.6.12) 5" xfId="17285" xr:uid="{00000000-0005-0000-0000-000040320000}"/>
    <cellStyle name="1_TRUNG PMU 5" xfId="1188" xr:uid="{00000000-0005-0000-0000-000041320000}"/>
    <cellStyle name="1_Tumorong" xfId="17286" xr:uid="{00000000-0005-0000-0000-000042320000}"/>
    <cellStyle name="1_Tumorong 2" xfId="17287" xr:uid="{00000000-0005-0000-0000-000043320000}"/>
    <cellStyle name="1_Tumorong 2 2" xfId="17288" xr:uid="{00000000-0005-0000-0000-000044320000}"/>
    <cellStyle name="1_Tumorong 2 2 2" xfId="17289" xr:uid="{00000000-0005-0000-0000-000045320000}"/>
    <cellStyle name="1_Tumorong 2 2 3" xfId="17290" xr:uid="{00000000-0005-0000-0000-000046320000}"/>
    <cellStyle name="1_Tumorong 2 2 4" xfId="17291" xr:uid="{00000000-0005-0000-0000-000047320000}"/>
    <cellStyle name="1_Tumorong 2 3" xfId="17292" xr:uid="{00000000-0005-0000-0000-000048320000}"/>
    <cellStyle name="1_Tumorong 2 4" xfId="17293" xr:uid="{00000000-0005-0000-0000-000049320000}"/>
    <cellStyle name="1_Tumorong 2 5" xfId="17294" xr:uid="{00000000-0005-0000-0000-00004A320000}"/>
    <cellStyle name="1_Tumorong 3" xfId="17295" xr:uid="{00000000-0005-0000-0000-00004B320000}"/>
    <cellStyle name="1_Tumorong 3 2" xfId="17296" xr:uid="{00000000-0005-0000-0000-00004C320000}"/>
    <cellStyle name="1_Tumorong 3 3" xfId="17297" xr:uid="{00000000-0005-0000-0000-00004D320000}"/>
    <cellStyle name="1_Tumorong 3 4" xfId="17298" xr:uid="{00000000-0005-0000-0000-00004E320000}"/>
    <cellStyle name="1_Tumorong 4" xfId="17299" xr:uid="{00000000-0005-0000-0000-00004F320000}"/>
    <cellStyle name="1_Tumorong 5" xfId="17300" xr:uid="{00000000-0005-0000-0000-000050320000}"/>
    <cellStyle name="1_Tumorong 6" xfId="17301" xr:uid="{00000000-0005-0000-0000-000051320000}"/>
    <cellStyle name="1_Tumorong_BC von DTPT 6 thang 2012" xfId="17302" xr:uid="{00000000-0005-0000-0000-000052320000}"/>
    <cellStyle name="1_Tumorong_BC von DTPT 6 thang 2012 2" xfId="17303" xr:uid="{00000000-0005-0000-0000-000053320000}"/>
    <cellStyle name="1_Tumorong_BC von DTPT 6 thang 2012 2 2" xfId="17304" xr:uid="{00000000-0005-0000-0000-000054320000}"/>
    <cellStyle name="1_Tumorong_BC von DTPT 6 thang 2012 2 2 2" xfId="17305" xr:uid="{00000000-0005-0000-0000-000055320000}"/>
    <cellStyle name="1_Tumorong_BC von DTPT 6 thang 2012 2 2 3" xfId="17306" xr:uid="{00000000-0005-0000-0000-000056320000}"/>
    <cellStyle name="1_Tumorong_BC von DTPT 6 thang 2012 2 2 4" xfId="17307" xr:uid="{00000000-0005-0000-0000-000057320000}"/>
    <cellStyle name="1_Tumorong_BC von DTPT 6 thang 2012 2 3" xfId="17308" xr:uid="{00000000-0005-0000-0000-000058320000}"/>
    <cellStyle name="1_Tumorong_BC von DTPT 6 thang 2012 2 4" xfId="17309" xr:uid="{00000000-0005-0000-0000-000059320000}"/>
    <cellStyle name="1_Tumorong_BC von DTPT 6 thang 2012 2 5" xfId="17310" xr:uid="{00000000-0005-0000-0000-00005A320000}"/>
    <cellStyle name="1_Tumorong_BC von DTPT 6 thang 2012 3" xfId="17311" xr:uid="{00000000-0005-0000-0000-00005B320000}"/>
    <cellStyle name="1_Tumorong_BC von DTPT 6 thang 2012 3 2" xfId="17312" xr:uid="{00000000-0005-0000-0000-00005C320000}"/>
    <cellStyle name="1_Tumorong_BC von DTPT 6 thang 2012 3 3" xfId="17313" xr:uid="{00000000-0005-0000-0000-00005D320000}"/>
    <cellStyle name="1_Tumorong_BC von DTPT 6 thang 2012 3 4" xfId="17314" xr:uid="{00000000-0005-0000-0000-00005E320000}"/>
    <cellStyle name="1_Tumorong_BC von DTPT 6 thang 2012 4" xfId="17315" xr:uid="{00000000-0005-0000-0000-00005F320000}"/>
    <cellStyle name="1_Tumorong_BC von DTPT 6 thang 2012 5" xfId="17316" xr:uid="{00000000-0005-0000-0000-000060320000}"/>
    <cellStyle name="1_Tumorong_BC von DTPT 6 thang 2012 6" xfId="17317" xr:uid="{00000000-0005-0000-0000-000061320000}"/>
    <cellStyle name="1_Tumorong_Bieu du thao QD von ho tro co MT" xfId="17318" xr:uid="{00000000-0005-0000-0000-000062320000}"/>
    <cellStyle name="1_Tumorong_Bieu du thao QD von ho tro co MT 2" xfId="17319" xr:uid="{00000000-0005-0000-0000-000063320000}"/>
    <cellStyle name="1_Tumorong_Bieu du thao QD von ho tro co MT 2 2" xfId="17320" xr:uid="{00000000-0005-0000-0000-000064320000}"/>
    <cellStyle name="1_Tumorong_Bieu du thao QD von ho tro co MT 2 2 2" xfId="17321" xr:uid="{00000000-0005-0000-0000-000065320000}"/>
    <cellStyle name="1_Tumorong_Bieu du thao QD von ho tro co MT 2 2 3" xfId="17322" xr:uid="{00000000-0005-0000-0000-000066320000}"/>
    <cellStyle name="1_Tumorong_Bieu du thao QD von ho tro co MT 2 2 4" xfId="17323" xr:uid="{00000000-0005-0000-0000-000067320000}"/>
    <cellStyle name="1_Tumorong_Bieu du thao QD von ho tro co MT 2 3" xfId="17324" xr:uid="{00000000-0005-0000-0000-000068320000}"/>
    <cellStyle name="1_Tumorong_Bieu du thao QD von ho tro co MT 2 4" xfId="17325" xr:uid="{00000000-0005-0000-0000-000069320000}"/>
    <cellStyle name="1_Tumorong_Bieu du thao QD von ho tro co MT 2 5" xfId="17326" xr:uid="{00000000-0005-0000-0000-00006A320000}"/>
    <cellStyle name="1_Tumorong_Bieu du thao QD von ho tro co MT 3" xfId="17327" xr:uid="{00000000-0005-0000-0000-00006B320000}"/>
    <cellStyle name="1_Tumorong_Bieu du thao QD von ho tro co MT 3 2" xfId="17328" xr:uid="{00000000-0005-0000-0000-00006C320000}"/>
    <cellStyle name="1_Tumorong_Bieu du thao QD von ho tro co MT 3 3" xfId="17329" xr:uid="{00000000-0005-0000-0000-00006D320000}"/>
    <cellStyle name="1_Tumorong_Bieu du thao QD von ho tro co MT 3 4" xfId="17330" xr:uid="{00000000-0005-0000-0000-00006E320000}"/>
    <cellStyle name="1_Tumorong_Bieu du thao QD von ho tro co MT 4" xfId="17331" xr:uid="{00000000-0005-0000-0000-00006F320000}"/>
    <cellStyle name="1_Tumorong_Bieu du thao QD von ho tro co MT 5" xfId="17332" xr:uid="{00000000-0005-0000-0000-000070320000}"/>
    <cellStyle name="1_Tumorong_Bieu du thao QD von ho tro co MT 6" xfId="17333" xr:uid="{00000000-0005-0000-0000-000071320000}"/>
    <cellStyle name="1_Tumorong_Ke hoach 2012 theo doi (giai ngan 30.6.12)" xfId="17334" xr:uid="{00000000-0005-0000-0000-000072320000}"/>
    <cellStyle name="1_Tumorong_Ke hoach 2012 theo doi (giai ngan 30.6.12) 2" xfId="17335" xr:uid="{00000000-0005-0000-0000-000073320000}"/>
    <cellStyle name="1_Tumorong_Ke hoach 2012 theo doi (giai ngan 30.6.12) 2 2" xfId="17336" xr:uid="{00000000-0005-0000-0000-000074320000}"/>
    <cellStyle name="1_Tumorong_Ke hoach 2012 theo doi (giai ngan 30.6.12) 2 2 2" xfId="17337" xr:uid="{00000000-0005-0000-0000-000075320000}"/>
    <cellStyle name="1_Tumorong_Ke hoach 2012 theo doi (giai ngan 30.6.12) 2 2 3" xfId="17338" xr:uid="{00000000-0005-0000-0000-000076320000}"/>
    <cellStyle name="1_Tumorong_Ke hoach 2012 theo doi (giai ngan 30.6.12) 2 2 4" xfId="17339" xr:uid="{00000000-0005-0000-0000-000077320000}"/>
    <cellStyle name="1_Tumorong_Ke hoach 2012 theo doi (giai ngan 30.6.12) 2 3" xfId="17340" xr:uid="{00000000-0005-0000-0000-000078320000}"/>
    <cellStyle name="1_Tumorong_Ke hoach 2012 theo doi (giai ngan 30.6.12) 2 4" xfId="17341" xr:uid="{00000000-0005-0000-0000-000079320000}"/>
    <cellStyle name="1_Tumorong_Ke hoach 2012 theo doi (giai ngan 30.6.12) 2 5" xfId="17342" xr:uid="{00000000-0005-0000-0000-00007A320000}"/>
    <cellStyle name="1_Tumorong_Ke hoach 2012 theo doi (giai ngan 30.6.12) 3" xfId="17343" xr:uid="{00000000-0005-0000-0000-00007B320000}"/>
    <cellStyle name="1_Tumorong_Ke hoach 2012 theo doi (giai ngan 30.6.12) 3 2" xfId="17344" xr:uid="{00000000-0005-0000-0000-00007C320000}"/>
    <cellStyle name="1_Tumorong_Ke hoach 2012 theo doi (giai ngan 30.6.12) 3 3" xfId="17345" xr:uid="{00000000-0005-0000-0000-00007D320000}"/>
    <cellStyle name="1_Tumorong_Ke hoach 2012 theo doi (giai ngan 30.6.12) 3 4" xfId="17346" xr:uid="{00000000-0005-0000-0000-00007E320000}"/>
    <cellStyle name="1_Tumorong_Ke hoach 2012 theo doi (giai ngan 30.6.12) 4" xfId="17347" xr:uid="{00000000-0005-0000-0000-00007F320000}"/>
    <cellStyle name="1_Tumorong_Ke hoach 2012 theo doi (giai ngan 30.6.12) 5" xfId="17348" xr:uid="{00000000-0005-0000-0000-000080320000}"/>
    <cellStyle name="1_Tumorong_Ke hoach 2012 theo doi (giai ngan 30.6.12) 6" xfId="17349" xr:uid="{00000000-0005-0000-0000-000081320000}"/>
    <cellStyle name="1_Worksheet in D: My Documents Ke Hoach KH cac nam Nam 2014 Bao cao ve Ke hoach nam 2014 ( Hoan chinh sau TL voi Bo KH)" xfId="17350" xr:uid="{00000000-0005-0000-0000-000082320000}"/>
    <cellStyle name="1_Worksheet in D: My Documents Ke Hoach KH cac nam Nam 2014 Bao cao ve Ke hoach nam 2014 ( Hoan chinh sau TL voi Bo KH) 2" xfId="17351" xr:uid="{00000000-0005-0000-0000-000083320000}"/>
    <cellStyle name="1_Worksheet in D: My Documents Ke Hoach KH cac nam Nam 2014 Bao cao ve Ke hoach nam 2014 ( Hoan chinh sau TL voi Bo KH) 2 2" xfId="17352" xr:uid="{00000000-0005-0000-0000-000084320000}"/>
    <cellStyle name="1_Worksheet in D: My Documents Ke Hoach KH cac nam Nam 2014 Bao cao ve Ke hoach nam 2014 ( Hoan chinh sau TL voi Bo KH) 2 3" xfId="17353" xr:uid="{00000000-0005-0000-0000-000085320000}"/>
    <cellStyle name="1_Worksheet in D: My Documents Ke Hoach KH cac nam Nam 2014 Bao cao ve Ke hoach nam 2014 ( Hoan chinh sau TL voi Bo KH) 2 4" xfId="17354" xr:uid="{00000000-0005-0000-0000-000086320000}"/>
    <cellStyle name="1_Worksheet in D: My Documents Ke Hoach KH cac nam Nam 2014 Bao cao ve Ke hoach nam 2014 ( Hoan chinh sau TL voi Bo KH) 3" xfId="17355" xr:uid="{00000000-0005-0000-0000-000087320000}"/>
    <cellStyle name="1_Worksheet in D: My Documents Ke Hoach KH cac nam Nam 2014 Bao cao ve Ke hoach nam 2014 ( Hoan chinh sau TL voi Bo KH) 4" xfId="17356" xr:uid="{00000000-0005-0000-0000-000088320000}"/>
    <cellStyle name="1_Worksheet in D: My Documents Ke Hoach KH cac nam Nam 2014 Bao cao ve Ke hoach nam 2014 ( Hoan chinh sau TL voi Bo KH) 5" xfId="17357" xr:uid="{00000000-0005-0000-0000-000089320000}"/>
    <cellStyle name="1_ÿÿÿÿÿ" xfId="1189" xr:uid="{00000000-0005-0000-0000-00008A320000}"/>
    <cellStyle name="1_ÿÿÿÿÿ 2" xfId="17358" xr:uid="{00000000-0005-0000-0000-00008B320000}"/>
    <cellStyle name="1_ÿÿÿÿÿ 2 2" xfId="17359" xr:uid="{00000000-0005-0000-0000-00008C320000}"/>
    <cellStyle name="1_ÿÿÿÿÿ 2 3" xfId="17360" xr:uid="{00000000-0005-0000-0000-00008D320000}"/>
    <cellStyle name="1_ÿÿÿÿÿ 2 4" xfId="17361" xr:uid="{00000000-0005-0000-0000-00008E320000}"/>
    <cellStyle name="1_ÿÿÿÿÿ 3" xfId="17362" xr:uid="{00000000-0005-0000-0000-00008F320000}"/>
    <cellStyle name="1_ÿÿÿÿÿ 4" xfId="17363" xr:uid="{00000000-0005-0000-0000-000090320000}"/>
    <cellStyle name="1_ÿÿÿÿÿ 5" xfId="17364" xr:uid="{00000000-0005-0000-0000-000091320000}"/>
    <cellStyle name="1_ÿÿÿÿÿ_Bao cao tinh hinh thuc hien KH 2009 den 31-01-10" xfId="17365" xr:uid="{00000000-0005-0000-0000-000092320000}"/>
    <cellStyle name="1_ÿÿÿÿÿ_Bao cao tinh hinh thuc hien KH 2009 den 31-01-10 2" xfId="17366" xr:uid="{00000000-0005-0000-0000-000093320000}"/>
    <cellStyle name="1_ÿÿÿÿÿ_Bao cao tinh hinh thuc hien KH 2009 den 31-01-10 2 2" xfId="17367" xr:uid="{00000000-0005-0000-0000-000094320000}"/>
    <cellStyle name="1_ÿÿÿÿÿ_Bao cao tinh hinh thuc hien KH 2009 den 31-01-10 2 2 2" xfId="17368" xr:uid="{00000000-0005-0000-0000-000095320000}"/>
    <cellStyle name="1_ÿÿÿÿÿ_Bao cao tinh hinh thuc hien KH 2009 den 31-01-10 2 2 3" xfId="17369" xr:uid="{00000000-0005-0000-0000-000096320000}"/>
    <cellStyle name="1_ÿÿÿÿÿ_Bao cao tinh hinh thuc hien KH 2009 den 31-01-10 2 2 4" xfId="17370" xr:uid="{00000000-0005-0000-0000-000097320000}"/>
    <cellStyle name="1_ÿÿÿÿÿ_Bao cao tinh hinh thuc hien KH 2009 den 31-01-10 2 3" xfId="17371" xr:uid="{00000000-0005-0000-0000-000098320000}"/>
    <cellStyle name="1_ÿÿÿÿÿ_Bao cao tinh hinh thuc hien KH 2009 den 31-01-10 2 4" xfId="17372" xr:uid="{00000000-0005-0000-0000-000099320000}"/>
    <cellStyle name="1_ÿÿÿÿÿ_Bao cao tinh hinh thuc hien KH 2009 den 31-01-10 2 5" xfId="17373" xr:uid="{00000000-0005-0000-0000-00009A320000}"/>
    <cellStyle name="1_ÿÿÿÿÿ_Bao cao tinh hinh thuc hien KH 2009 den 31-01-10 3" xfId="17374" xr:uid="{00000000-0005-0000-0000-00009B320000}"/>
    <cellStyle name="1_ÿÿÿÿÿ_Bao cao tinh hinh thuc hien KH 2009 den 31-01-10 3 2" xfId="17375" xr:uid="{00000000-0005-0000-0000-00009C320000}"/>
    <cellStyle name="1_ÿÿÿÿÿ_Bao cao tinh hinh thuc hien KH 2009 den 31-01-10 3 3" xfId="17376" xr:uid="{00000000-0005-0000-0000-00009D320000}"/>
    <cellStyle name="1_ÿÿÿÿÿ_Bao cao tinh hinh thuc hien KH 2009 den 31-01-10 3 4" xfId="17377" xr:uid="{00000000-0005-0000-0000-00009E320000}"/>
    <cellStyle name="1_ÿÿÿÿÿ_Bao cao tinh hinh thuc hien KH 2009 den 31-01-10 4" xfId="17378" xr:uid="{00000000-0005-0000-0000-00009F320000}"/>
    <cellStyle name="1_ÿÿÿÿÿ_Bao cao tinh hinh thuc hien KH 2009 den 31-01-10 5" xfId="17379" xr:uid="{00000000-0005-0000-0000-0000A0320000}"/>
    <cellStyle name="1_ÿÿÿÿÿ_Bao cao tinh hinh thuc hien KH 2009 den 31-01-10 6" xfId="17380" xr:uid="{00000000-0005-0000-0000-0000A1320000}"/>
    <cellStyle name="1_ÿÿÿÿÿ_Bao cao tinh hinh thuc hien KH 2009 den 31-01-10_BC von DTPT 6 thang 2012" xfId="17381" xr:uid="{00000000-0005-0000-0000-0000A2320000}"/>
    <cellStyle name="1_ÿÿÿÿÿ_Bao cao tinh hinh thuc hien KH 2009 den 31-01-10_BC von DTPT 6 thang 2012 2" xfId="17382" xr:uid="{00000000-0005-0000-0000-0000A3320000}"/>
    <cellStyle name="1_ÿÿÿÿÿ_Bao cao tinh hinh thuc hien KH 2009 den 31-01-10_BC von DTPT 6 thang 2012 2 2" xfId="17383" xr:uid="{00000000-0005-0000-0000-0000A4320000}"/>
    <cellStyle name="1_ÿÿÿÿÿ_Bao cao tinh hinh thuc hien KH 2009 den 31-01-10_BC von DTPT 6 thang 2012 2 2 2" xfId="17384" xr:uid="{00000000-0005-0000-0000-0000A5320000}"/>
    <cellStyle name="1_ÿÿÿÿÿ_Bao cao tinh hinh thuc hien KH 2009 den 31-01-10_BC von DTPT 6 thang 2012 2 2 3" xfId="17385" xr:uid="{00000000-0005-0000-0000-0000A6320000}"/>
    <cellStyle name="1_ÿÿÿÿÿ_Bao cao tinh hinh thuc hien KH 2009 den 31-01-10_BC von DTPT 6 thang 2012 2 2 4" xfId="17386" xr:uid="{00000000-0005-0000-0000-0000A7320000}"/>
    <cellStyle name="1_ÿÿÿÿÿ_Bao cao tinh hinh thuc hien KH 2009 den 31-01-10_BC von DTPT 6 thang 2012 2 3" xfId="17387" xr:uid="{00000000-0005-0000-0000-0000A8320000}"/>
    <cellStyle name="1_ÿÿÿÿÿ_Bao cao tinh hinh thuc hien KH 2009 den 31-01-10_BC von DTPT 6 thang 2012 2 4" xfId="17388" xr:uid="{00000000-0005-0000-0000-0000A9320000}"/>
    <cellStyle name="1_ÿÿÿÿÿ_Bao cao tinh hinh thuc hien KH 2009 den 31-01-10_BC von DTPT 6 thang 2012 2 5" xfId="17389" xr:uid="{00000000-0005-0000-0000-0000AA320000}"/>
    <cellStyle name="1_ÿÿÿÿÿ_Bao cao tinh hinh thuc hien KH 2009 den 31-01-10_BC von DTPT 6 thang 2012 3" xfId="17390" xr:uid="{00000000-0005-0000-0000-0000AB320000}"/>
    <cellStyle name="1_ÿÿÿÿÿ_Bao cao tinh hinh thuc hien KH 2009 den 31-01-10_BC von DTPT 6 thang 2012 3 2" xfId="17391" xr:uid="{00000000-0005-0000-0000-0000AC320000}"/>
    <cellStyle name="1_ÿÿÿÿÿ_Bao cao tinh hinh thuc hien KH 2009 den 31-01-10_BC von DTPT 6 thang 2012 3 3" xfId="17392" xr:uid="{00000000-0005-0000-0000-0000AD320000}"/>
    <cellStyle name="1_ÿÿÿÿÿ_Bao cao tinh hinh thuc hien KH 2009 den 31-01-10_BC von DTPT 6 thang 2012 3 4" xfId="17393" xr:uid="{00000000-0005-0000-0000-0000AE320000}"/>
    <cellStyle name="1_ÿÿÿÿÿ_Bao cao tinh hinh thuc hien KH 2009 den 31-01-10_BC von DTPT 6 thang 2012 4" xfId="17394" xr:uid="{00000000-0005-0000-0000-0000AF320000}"/>
    <cellStyle name="1_ÿÿÿÿÿ_Bao cao tinh hinh thuc hien KH 2009 den 31-01-10_BC von DTPT 6 thang 2012 5" xfId="17395" xr:uid="{00000000-0005-0000-0000-0000B0320000}"/>
    <cellStyle name="1_ÿÿÿÿÿ_Bao cao tinh hinh thuc hien KH 2009 den 31-01-10_BC von DTPT 6 thang 2012 6" xfId="17396" xr:uid="{00000000-0005-0000-0000-0000B1320000}"/>
    <cellStyle name="1_ÿÿÿÿÿ_Bao cao tinh hinh thuc hien KH 2009 den 31-01-10_Bieu du thao QD von ho tro co MT" xfId="17397" xr:uid="{00000000-0005-0000-0000-0000B2320000}"/>
    <cellStyle name="1_ÿÿÿÿÿ_Bao cao tinh hinh thuc hien KH 2009 den 31-01-10_Bieu du thao QD von ho tro co MT 2" xfId="17398" xr:uid="{00000000-0005-0000-0000-0000B3320000}"/>
    <cellStyle name="1_ÿÿÿÿÿ_Bao cao tinh hinh thuc hien KH 2009 den 31-01-10_Bieu du thao QD von ho tro co MT 2 2" xfId="17399" xr:uid="{00000000-0005-0000-0000-0000B4320000}"/>
    <cellStyle name="1_ÿÿÿÿÿ_Bao cao tinh hinh thuc hien KH 2009 den 31-01-10_Bieu du thao QD von ho tro co MT 2 2 2" xfId="17400" xr:uid="{00000000-0005-0000-0000-0000B5320000}"/>
    <cellStyle name="1_ÿÿÿÿÿ_Bao cao tinh hinh thuc hien KH 2009 den 31-01-10_Bieu du thao QD von ho tro co MT 2 2 3" xfId="17401" xr:uid="{00000000-0005-0000-0000-0000B6320000}"/>
    <cellStyle name="1_ÿÿÿÿÿ_Bao cao tinh hinh thuc hien KH 2009 den 31-01-10_Bieu du thao QD von ho tro co MT 2 2 4" xfId="17402" xr:uid="{00000000-0005-0000-0000-0000B7320000}"/>
    <cellStyle name="1_ÿÿÿÿÿ_Bao cao tinh hinh thuc hien KH 2009 den 31-01-10_Bieu du thao QD von ho tro co MT 2 3" xfId="17403" xr:uid="{00000000-0005-0000-0000-0000B8320000}"/>
    <cellStyle name="1_ÿÿÿÿÿ_Bao cao tinh hinh thuc hien KH 2009 den 31-01-10_Bieu du thao QD von ho tro co MT 2 4" xfId="17404" xr:uid="{00000000-0005-0000-0000-0000B9320000}"/>
    <cellStyle name="1_ÿÿÿÿÿ_Bao cao tinh hinh thuc hien KH 2009 den 31-01-10_Bieu du thao QD von ho tro co MT 2 5" xfId="17405" xr:uid="{00000000-0005-0000-0000-0000BA320000}"/>
    <cellStyle name="1_ÿÿÿÿÿ_Bao cao tinh hinh thuc hien KH 2009 den 31-01-10_Bieu du thao QD von ho tro co MT 3" xfId="17406" xr:uid="{00000000-0005-0000-0000-0000BB320000}"/>
    <cellStyle name="1_ÿÿÿÿÿ_Bao cao tinh hinh thuc hien KH 2009 den 31-01-10_Bieu du thao QD von ho tro co MT 3 2" xfId="17407" xr:uid="{00000000-0005-0000-0000-0000BC320000}"/>
    <cellStyle name="1_ÿÿÿÿÿ_Bao cao tinh hinh thuc hien KH 2009 den 31-01-10_Bieu du thao QD von ho tro co MT 3 3" xfId="17408" xr:uid="{00000000-0005-0000-0000-0000BD320000}"/>
    <cellStyle name="1_ÿÿÿÿÿ_Bao cao tinh hinh thuc hien KH 2009 den 31-01-10_Bieu du thao QD von ho tro co MT 3 4" xfId="17409" xr:uid="{00000000-0005-0000-0000-0000BE320000}"/>
    <cellStyle name="1_ÿÿÿÿÿ_Bao cao tinh hinh thuc hien KH 2009 den 31-01-10_Bieu du thao QD von ho tro co MT 4" xfId="17410" xr:uid="{00000000-0005-0000-0000-0000BF320000}"/>
    <cellStyle name="1_ÿÿÿÿÿ_Bao cao tinh hinh thuc hien KH 2009 den 31-01-10_Bieu du thao QD von ho tro co MT 5" xfId="17411" xr:uid="{00000000-0005-0000-0000-0000C0320000}"/>
    <cellStyle name="1_ÿÿÿÿÿ_Bao cao tinh hinh thuc hien KH 2009 den 31-01-10_Bieu du thao QD von ho tro co MT 6" xfId="17412" xr:uid="{00000000-0005-0000-0000-0000C1320000}"/>
    <cellStyle name="1_ÿÿÿÿÿ_Bao cao tinh hinh thuc hien KH 2009 den 31-01-10_Ke hoach 2012 (theo doi)" xfId="17413" xr:uid="{00000000-0005-0000-0000-0000C2320000}"/>
    <cellStyle name="1_ÿÿÿÿÿ_Bao cao tinh hinh thuc hien KH 2009 den 31-01-10_Ke hoach 2012 (theo doi) 2" xfId="17414" xr:uid="{00000000-0005-0000-0000-0000C3320000}"/>
    <cellStyle name="1_ÿÿÿÿÿ_Bao cao tinh hinh thuc hien KH 2009 den 31-01-10_Ke hoach 2012 (theo doi) 2 2" xfId="17415" xr:uid="{00000000-0005-0000-0000-0000C4320000}"/>
    <cellStyle name="1_ÿÿÿÿÿ_Bao cao tinh hinh thuc hien KH 2009 den 31-01-10_Ke hoach 2012 (theo doi) 2 2 2" xfId="17416" xr:uid="{00000000-0005-0000-0000-0000C5320000}"/>
    <cellStyle name="1_ÿÿÿÿÿ_Bao cao tinh hinh thuc hien KH 2009 den 31-01-10_Ke hoach 2012 (theo doi) 2 2 3" xfId="17417" xr:uid="{00000000-0005-0000-0000-0000C6320000}"/>
    <cellStyle name="1_ÿÿÿÿÿ_Bao cao tinh hinh thuc hien KH 2009 den 31-01-10_Ke hoach 2012 (theo doi) 2 2 4" xfId="17418" xr:uid="{00000000-0005-0000-0000-0000C7320000}"/>
    <cellStyle name="1_ÿÿÿÿÿ_Bao cao tinh hinh thuc hien KH 2009 den 31-01-10_Ke hoach 2012 (theo doi) 2 3" xfId="17419" xr:uid="{00000000-0005-0000-0000-0000C8320000}"/>
    <cellStyle name="1_ÿÿÿÿÿ_Bao cao tinh hinh thuc hien KH 2009 den 31-01-10_Ke hoach 2012 (theo doi) 2 4" xfId="17420" xr:uid="{00000000-0005-0000-0000-0000C9320000}"/>
    <cellStyle name="1_ÿÿÿÿÿ_Bao cao tinh hinh thuc hien KH 2009 den 31-01-10_Ke hoach 2012 (theo doi) 2 5" xfId="17421" xr:uid="{00000000-0005-0000-0000-0000CA320000}"/>
    <cellStyle name="1_ÿÿÿÿÿ_Bao cao tinh hinh thuc hien KH 2009 den 31-01-10_Ke hoach 2012 (theo doi) 3" xfId="17422" xr:uid="{00000000-0005-0000-0000-0000CB320000}"/>
    <cellStyle name="1_ÿÿÿÿÿ_Bao cao tinh hinh thuc hien KH 2009 den 31-01-10_Ke hoach 2012 (theo doi) 3 2" xfId="17423" xr:uid="{00000000-0005-0000-0000-0000CC320000}"/>
    <cellStyle name="1_ÿÿÿÿÿ_Bao cao tinh hinh thuc hien KH 2009 den 31-01-10_Ke hoach 2012 (theo doi) 3 3" xfId="17424" xr:uid="{00000000-0005-0000-0000-0000CD320000}"/>
    <cellStyle name="1_ÿÿÿÿÿ_Bao cao tinh hinh thuc hien KH 2009 den 31-01-10_Ke hoach 2012 (theo doi) 3 4" xfId="17425" xr:uid="{00000000-0005-0000-0000-0000CE320000}"/>
    <cellStyle name="1_ÿÿÿÿÿ_Bao cao tinh hinh thuc hien KH 2009 den 31-01-10_Ke hoach 2012 (theo doi) 4" xfId="17426" xr:uid="{00000000-0005-0000-0000-0000CF320000}"/>
    <cellStyle name="1_ÿÿÿÿÿ_Bao cao tinh hinh thuc hien KH 2009 den 31-01-10_Ke hoach 2012 (theo doi) 5" xfId="17427" xr:uid="{00000000-0005-0000-0000-0000D0320000}"/>
    <cellStyle name="1_ÿÿÿÿÿ_Bao cao tinh hinh thuc hien KH 2009 den 31-01-10_Ke hoach 2012 (theo doi) 6" xfId="17428" xr:uid="{00000000-0005-0000-0000-0000D1320000}"/>
    <cellStyle name="1_ÿÿÿÿÿ_Bao cao tinh hinh thuc hien KH 2009 den 31-01-10_Ke hoach 2012 theo doi (giai ngan 30.6.12)" xfId="17429" xr:uid="{00000000-0005-0000-0000-0000D2320000}"/>
    <cellStyle name="1_ÿÿÿÿÿ_Bao cao tinh hinh thuc hien KH 2009 den 31-01-10_Ke hoach 2012 theo doi (giai ngan 30.6.12) 2" xfId="17430" xr:uid="{00000000-0005-0000-0000-0000D3320000}"/>
    <cellStyle name="1_ÿÿÿÿÿ_Bao cao tinh hinh thuc hien KH 2009 den 31-01-10_Ke hoach 2012 theo doi (giai ngan 30.6.12) 2 2" xfId="17431" xr:uid="{00000000-0005-0000-0000-0000D4320000}"/>
    <cellStyle name="1_ÿÿÿÿÿ_Bao cao tinh hinh thuc hien KH 2009 den 31-01-10_Ke hoach 2012 theo doi (giai ngan 30.6.12) 2 2 2" xfId="17432" xr:uid="{00000000-0005-0000-0000-0000D5320000}"/>
    <cellStyle name="1_ÿÿÿÿÿ_Bao cao tinh hinh thuc hien KH 2009 den 31-01-10_Ke hoach 2012 theo doi (giai ngan 30.6.12) 2 2 3" xfId="17433" xr:uid="{00000000-0005-0000-0000-0000D6320000}"/>
    <cellStyle name="1_ÿÿÿÿÿ_Bao cao tinh hinh thuc hien KH 2009 den 31-01-10_Ke hoach 2012 theo doi (giai ngan 30.6.12) 2 2 4" xfId="17434" xr:uid="{00000000-0005-0000-0000-0000D7320000}"/>
    <cellStyle name="1_ÿÿÿÿÿ_Bao cao tinh hinh thuc hien KH 2009 den 31-01-10_Ke hoach 2012 theo doi (giai ngan 30.6.12) 2 3" xfId="17435" xr:uid="{00000000-0005-0000-0000-0000D8320000}"/>
    <cellStyle name="1_ÿÿÿÿÿ_Bao cao tinh hinh thuc hien KH 2009 den 31-01-10_Ke hoach 2012 theo doi (giai ngan 30.6.12) 2 4" xfId="17436" xr:uid="{00000000-0005-0000-0000-0000D9320000}"/>
    <cellStyle name="1_ÿÿÿÿÿ_Bao cao tinh hinh thuc hien KH 2009 den 31-01-10_Ke hoach 2012 theo doi (giai ngan 30.6.12) 2 5" xfId="17437" xr:uid="{00000000-0005-0000-0000-0000DA320000}"/>
    <cellStyle name="1_ÿÿÿÿÿ_Bao cao tinh hinh thuc hien KH 2009 den 31-01-10_Ke hoach 2012 theo doi (giai ngan 30.6.12) 3" xfId="17438" xr:uid="{00000000-0005-0000-0000-0000DB320000}"/>
    <cellStyle name="1_ÿÿÿÿÿ_Bao cao tinh hinh thuc hien KH 2009 den 31-01-10_Ke hoach 2012 theo doi (giai ngan 30.6.12) 3 2" xfId="17439" xr:uid="{00000000-0005-0000-0000-0000DC320000}"/>
    <cellStyle name="1_ÿÿÿÿÿ_Bao cao tinh hinh thuc hien KH 2009 den 31-01-10_Ke hoach 2012 theo doi (giai ngan 30.6.12) 3 3" xfId="17440" xr:uid="{00000000-0005-0000-0000-0000DD320000}"/>
    <cellStyle name="1_ÿÿÿÿÿ_Bao cao tinh hinh thuc hien KH 2009 den 31-01-10_Ke hoach 2012 theo doi (giai ngan 30.6.12) 3 4" xfId="17441" xr:uid="{00000000-0005-0000-0000-0000DE320000}"/>
    <cellStyle name="1_ÿÿÿÿÿ_Bao cao tinh hinh thuc hien KH 2009 den 31-01-10_Ke hoach 2012 theo doi (giai ngan 30.6.12) 4" xfId="17442" xr:uid="{00000000-0005-0000-0000-0000DF320000}"/>
    <cellStyle name="1_ÿÿÿÿÿ_Bao cao tinh hinh thuc hien KH 2009 den 31-01-10_Ke hoach 2012 theo doi (giai ngan 30.6.12) 5" xfId="17443" xr:uid="{00000000-0005-0000-0000-0000E0320000}"/>
    <cellStyle name="1_ÿÿÿÿÿ_Bao cao tinh hinh thuc hien KH 2009 den 31-01-10_Ke hoach 2012 theo doi (giai ngan 30.6.12) 6" xfId="17444" xr:uid="{00000000-0005-0000-0000-0000E1320000}"/>
    <cellStyle name="1_ÿÿÿÿÿ_BC von DTPT 6 thang 2012" xfId="17445" xr:uid="{00000000-0005-0000-0000-0000E2320000}"/>
    <cellStyle name="1_ÿÿÿÿÿ_BC von DTPT 6 thang 2012 2" xfId="17446" xr:uid="{00000000-0005-0000-0000-0000E3320000}"/>
    <cellStyle name="1_ÿÿÿÿÿ_BC von DTPT 6 thang 2012 2 2" xfId="17447" xr:uid="{00000000-0005-0000-0000-0000E4320000}"/>
    <cellStyle name="1_ÿÿÿÿÿ_BC von DTPT 6 thang 2012 2 3" xfId="17448" xr:uid="{00000000-0005-0000-0000-0000E5320000}"/>
    <cellStyle name="1_ÿÿÿÿÿ_BC von DTPT 6 thang 2012 2 4" xfId="17449" xr:uid="{00000000-0005-0000-0000-0000E6320000}"/>
    <cellStyle name="1_ÿÿÿÿÿ_BC von DTPT 6 thang 2012 3" xfId="17450" xr:uid="{00000000-0005-0000-0000-0000E7320000}"/>
    <cellStyle name="1_ÿÿÿÿÿ_BC von DTPT 6 thang 2012 4" xfId="17451" xr:uid="{00000000-0005-0000-0000-0000E8320000}"/>
    <cellStyle name="1_ÿÿÿÿÿ_BC von DTPT 6 thang 2012 5" xfId="17452" xr:uid="{00000000-0005-0000-0000-0000E9320000}"/>
    <cellStyle name="1_ÿÿÿÿÿ_Bieu du thao QD von ho tro co MT" xfId="17453" xr:uid="{00000000-0005-0000-0000-0000EA320000}"/>
    <cellStyle name="1_ÿÿÿÿÿ_Bieu du thao QD von ho tro co MT 2" xfId="17454" xr:uid="{00000000-0005-0000-0000-0000EB320000}"/>
    <cellStyle name="1_ÿÿÿÿÿ_Bieu du thao QD von ho tro co MT 2 2" xfId="17455" xr:uid="{00000000-0005-0000-0000-0000EC320000}"/>
    <cellStyle name="1_ÿÿÿÿÿ_Bieu du thao QD von ho tro co MT 2 3" xfId="17456" xr:uid="{00000000-0005-0000-0000-0000ED320000}"/>
    <cellStyle name="1_ÿÿÿÿÿ_Bieu du thao QD von ho tro co MT 2 4" xfId="17457" xr:uid="{00000000-0005-0000-0000-0000EE320000}"/>
    <cellStyle name="1_ÿÿÿÿÿ_Bieu du thao QD von ho tro co MT 3" xfId="17458" xr:uid="{00000000-0005-0000-0000-0000EF320000}"/>
    <cellStyle name="1_ÿÿÿÿÿ_Bieu du thao QD von ho tro co MT 4" xfId="17459" xr:uid="{00000000-0005-0000-0000-0000F0320000}"/>
    <cellStyle name="1_ÿÿÿÿÿ_Bieu du thao QD von ho tro co MT 5" xfId="17460" xr:uid="{00000000-0005-0000-0000-0000F1320000}"/>
    <cellStyle name="1_ÿÿÿÿÿ_Bieu tong hop nhu cau ung 2011 da chon loc -Mien nui" xfId="1190" xr:uid="{00000000-0005-0000-0000-0000F2320000}"/>
    <cellStyle name="1_ÿÿÿÿÿ_Bieu tong hop nhu cau ung 2011 da chon loc -Mien nui 2" xfId="1191" xr:uid="{00000000-0005-0000-0000-0000F3320000}"/>
    <cellStyle name="1_ÿÿÿÿÿ_Bieu tong hop nhu cau ung 2011 da chon loc -Mien nui 2 2" xfId="5193" xr:uid="{00000000-0005-0000-0000-0000F4320000}"/>
    <cellStyle name="1_ÿÿÿÿÿ_Bieu tong hop nhu cau ung 2011 da chon loc -Mien nui 3" xfId="5192" xr:uid="{00000000-0005-0000-0000-0000F5320000}"/>
    <cellStyle name="1_ÿÿÿÿÿ_Book1" xfId="17461" xr:uid="{00000000-0005-0000-0000-0000F6320000}"/>
    <cellStyle name="1_ÿÿÿÿÿ_Book1 2" xfId="17462" xr:uid="{00000000-0005-0000-0000-0000F7320000}"/>
    <cellStyle name="1_ÿÿÿÿÿ_Book1 2 2" xfId="17463" xr:uid="{00000000-0005-0000-0000-0000F8320000}"/>
    <cellStyle name="1_ÿÿÿÿÿ_Book1 2 3" xfId="17464" xr:uid="{00000000-0005-0000-0000-0000F9320000}"/>
    <cellStyle name="1_ÿÿÿÿÿ_Book1 2 4" xfId="17465" xr:uid="{00000000-0005-0000-0000-0000FA320000}"/>
    <cellStyle name="1_ÿÿÿÿÿ_Book1 3" xfId="17466" xr:uid="{00000000-0005-0000-0000-0000FB320000}"/>
    <cellStyle name="1_ÿÿÿÿÿ_Book1 3 2" xfId="17467" xr:uid="{00000000-0005-0000-0000-0000FC320000}"/>
    <cellStyle name="1_ÿÿÿÿÿ_Book1 3 3" xfId="17468" xr:uid="{00000000-0005-0000-0000-0000FD320000}"/>
    <cellStyle name="1_ÿÿÿÿÿ_Book1 3 4" xfId="17469" xr:uid="{00000000-0005-0000-0000-0000FE320000}"/>
    <cellStyle name="1_ÿÿÿÿÿ_Book1 4" xfId="17470" xr:uid="{00000000-0005-0000-0000-0000FF320000}"/>
    <cellStyle name="1_ÿÿÿÿÿ_Book1 5" xfId="17471" xr:uid="{00000000-0005-0000-0000-000000330000}"/>
    <cellStyle name="1_ÿÿÿÿÿ_Book1 6" xfId="17472" xr:uid="{00000000-0005-0000-0000-000001330000}"/>
    <cellStyle name="1_ÿÿÿÿÿ_Book1_BC von DTPT 6 thang 2012" xfId="17473" xr:uid="{00000000-0005-0000-0000-000002330000}"/>
    <cellStyle name="1_ÿÿÿÿÿ_Book1_BC von DTPT 6 thang 2012 2" xfId="17474" xr:uid="{00000000-0005-0000-0000-000003330000}"/>
    <cellStyle name="1_ÿÿÿÿÿ_Book1_BC von DTPT 6 thang 2012 2 2" xfId="17475" xr:uid="{00000000-0005-0000-0000-000004330000}"/>
    <cellStyle name="1_ÿÿÿÿÿ_Book1_BC von DTPT 6 thang 2012 2 3" xfId="17476" xr:uid="{00000000-0005-0000-0000-000005330000}"/>
    <cellStyle name="1_ÿÿÿÿÿ_Book1_BC von DTPT 6 thang 2012 2 4" xfId="17477" xr:uid="{00000000-0005-0000-0000-000006330000}"/>
    <cellStyle name="1_ÿÿÿÿÿ_Book1_BC von DTPT 6 thang 2012 3" xfId="17478" xr:uid="{00000000-0005-0000-0000-000007330000}"/>
    <cellStyle name="1_ÿÿÿÿÿ_Book1_BC von DTPT 6 thang 2012 3 2" xfId="17479" xr:uid="{00000000-0005-0000-0000-000008330000}"/>
    <cellStyle name="1_ÿÿÿÿÿ_Book1_BC von DTPT 6 thang 2012 3 3" xfId="17480" xr:uid="{00000000-0005-0000-0000-000009330000}"/>
    <cellStyle name="1_ÿÿÿÿÿ_Book1_BC von DTPT 6 thang 2012 3 4" xfId="17481" xr:uid="{00000000-0005-0000-0000-00000A330000}"/>
    <cellStyle name="1_ÿÿÿÿÿ_Book1_BC von DTPT 6 thang 2012 4" xfId="17482" xr:uid="{00000000-0005-0000-0000-00000B330000}"/>
    <cellStyle name="1_ÿÿÿÿÿ_Book1_BC von DTPT 6 thang 2012 5" xfId="17483" xr:uid="{00000000-0005-0000-0000-00000C330000}"/>
    <cellStyle name="1_ÿÿÿÿÿ_Book1_BC von DTPT 6 thang 2012 6" xfId="17484" xr:uid="{00000000-0005-0000-0000-00000D330000}"/>
    <cellStyle name="1_ÿÿÿÿÿ_Book1_Bieu du thao QD von ho tro co MT" xfId="17485" xr:uid="{00000000-0005-0000-0000-00000E330000}"/>
    <cellStyle name="1_ÿÿÿÿÿ_Book1_Bieu du thao QD von ho tro co MT 2" xfId="17486" xr:uid="{00000000-0005-0000-0000-00000F330000}"/>
    <cellStyle name="1_ÿÿÿÿÿ_Book1_Bieu du thao QD von ho tro co MT 2 2" xfId="17487" xr:uid="{00000000-0005-0000-0000-000010330000}"/>
    <cellStyle name="1_ÿÿÿÿÿ_Book1_Bieu du thao QD von ho tro co MT 2 3" xfId="17488" xr:uid="{00000000-0005-0000-0000-000011330000}"/>
    <cellStyle name="1_ÿÿÿÿÿ_Book1_Bieu du thao QD von ho tro co MT 2 4" xfId="17489" xr:uid="{00000000-0005-0000-0000-000012330000}"/>
    <cellStyle name="1_ÿÿÿÿÿ_Book1_Bieu du thao QD von ho tro co MT 3" xfId="17490" xr:uid="{00000000-0005-0000-0000-000013330000}"/>
    <cellStyle name="1_ÿÿÿÿÿ_Book1_Bieu du thao QD von ho tro co MT 3 2" xfId="17491" xr:uid="{00000000-0005-0000-0000-000014330000}"/>
    <cellStyle name="1_ÿÿÿÿÿ_Book1_Bieu du thao QD von ho tro co MT 3 3" xfId="17492" xr:uid="{00000000-0005-0000-0000-000015330000}"/>
    <cellStyle name="1_ÿÿÿÿÿ_Book1_Bieu du thao QD von ho tro co MT 3 4" xfId="17493" xr:uid="{00000000-0005-0000-0000-000016330000}"/>
    <cellStyle name="1_ÿÿÿÿÿ_Book1_Bieu du thao QD von ho tro co MT 4" xfId="17494" xr:uid="{00000000-0005-0000-0000-000017330000}"/>
    <cellStyle name="1_ÿÿÿÿÿ_Book1_Bieu du thao QD von ho tro co MT 5" xfId="17495" xr:uid="{00000000-0005-0000-0000-000018330000}"/>
    <cellStyle name="1_ÿÿÿÿÿ_Book1_Bieu du thao QD von ho tro co MT 6" xfId="17496" xr:uid="{00000000-0005-0000-0000-000019330000}"/>
    <cellStyle name="1_ÿÿÿÿÿ_Book1_Hoan chinh KH 2012 (o nha)" xfId="17497" xr:uid="{00000000-0005-0000-0000-00001A330000}"/>
    <cellStyle name="1_ÿÿÿÿÿ_Book1_Hoan chinh KH 2012 (o nha) 2" xfId="17498" xr:uid="{00000000-0005-0000-0000-00001B330000}"/>
    <cellStyle name="1_ÿÿÿÿÿ_Book1_Hoan chinh KH 2012 (o nha) 2 2" xfId="17499" xr:uid="{00000000-0005-0000-0000-00001C330000}"/>
    <cellStyle name="1_ÿÿÿÿÿ_Book1_Hoan chinh KH 2012 (o nha) 2 3" xfId="17500" xr:uid="{00000000-0005-0000-0000-00001D330000}"/>
    <cellStyle name="1_ÿÿÿÿÿ_Book1_Hoan chinh KH 2012 (o nha) 2 4" xfId="17501" xr:uid="{00000000-0005-0000-0000-00001E330000}"/>
    <cellStyle name="1_ÿÿÿÿÿ_Book1_Hoan chinh KH 2012 (o nha) 3" xfId="17502" xr:uid="{00000000-0005-0000-0000-00001F330000}"/>
    <cellStyle name="1_ÿÿÿÿÿ_Book1_Hoan chinh KH 2012 (o nha) 3 2" xfId="17503" xr:uid="{00000000-0005-0000-0000-000020330000}"/>
    <cellStyle name="1_ÿÿÿÿÿ_Book1_Hoan chinh KH 2012 (o nha) 3 3" xfId="17504" xr:uid="{00000000-0005-0000-0000-000021330000}"/>
    <cellStyle name="1_ÿÿÿÿÿ_Book1_Hoan chinh KH 2012 (o nha) 3 4" xfId="17505" xr:uid="{00000000-0005-0000-0000-000022330000}"/>
    <cellStyle name="1_ÿÿÿÿÿ_Book1_Hoan chinh KH 2012 (o nha) 4" xfId="17506" xr:uid="{00000000-0005-0000-0000-000023330000}"/>
    <cellStyle name="1_ÿÿÿÿÿ_Book1_Hoan chinh KH 2012 (o nha) 5" xfId="17507" xr:uid="{00000000-0005-0000-0000-000024330000}"/>
    <cellStyle name="1_ÿÿÿÿÿ_Book1_Hoan chinh KH 2012 (o nha) 6" xfId="17508" xr:uid="{00000000-0005-0000-0000-000025330000}"/>
    <cellStyle name="1_ÿÿÿÿÿ_Book1_Hoan chinh KH 2012 (o nha)_Bao cao giai ngan quy I" xfId="17509" xr:uid="{00000000-0005-0000-0000-000026330000}"/>
    <cellStyle name="1_ÿÿÿÿÿ_Book1_Hoan chinh KH 2012 (o nha)_Bao cao giai ngan quy I 2" xfId="17510" xr:uid="{00000000-0005-0000-0000-000027330000}"/>
    <cellStyle name="1_ÿÿÿÿÿ_Book1_Hoan chinh KH 2012 (o nha)_Bao cao giai ngan quy I 2 2" xfId="17511" xr:uid="{00000000-0005-0000-0000-000028330000}"/>
    <cellStyle name="1_ÿÿÿÿÿ_Book1_Hoan chinh KH 2012 (o nha)_Bao cao giai ngan quy I 2 3" xfId="17512" xr:uid="{00000000-0005-0000-0000-000029330000}"/>
    <cellStyle name="1_ÿÿÿÿÿ_Book1_Hoan chinh KH 2012 (o nha)_Bao cao giai ngan quy I 2 4" xfId="17513" xr:uid="{00000000-0005-0000-0000-00002A330000}"/>
    <cellStyle name="1_ÿÿÿÿÿ_Book1_Hoan chinh KH 2012 (o nha)_Bao cao giai ngan quy I 3" xfId="17514" xr:uid="{00000000-0005-0000-0000-00002B330000}"/>
    <cellStyle name="1_ÿÿÿÿÿ_Book1_Hoan chinh KH 2012 (o nha)_Bao cao giai ngan quy I 3 2" xfId="17515" xr:uid="{00000000-0005-0000-0000-00002C330000}"/>
    <cellStyle name="1_ÿÿÿÿÿ_Book1_Hoan chinh KH 2012 (o nha)_Bao cao giai ngan quy I 3 3" xfId="17516" xr:uid="{00000000-0005-0000-0000-00002D330000}"/>
    <cellStyle name="1_ÿÿÿÿÿ_Book1_Hoan chinh KH 2012 (o nha)_Bao cao giai ngan quy I 3 4" xfId="17517" xr:uid="{00000000-0005-0000-0000-00002E330000}"/>
    <cellStyle name="1_ÿÿÿÿÿ_Book1_Hoan chinh KH 2012 (o nha)_Bao cao giai ngan quy I 4" xfId="17518" xr:uid="{00000000-0005-0000-0000-00002F330000}"/>
    <cellStyle name="1_ÿÿÿÿÿ_Book1_Hoan chinh KH 2012 (o nha)_Bao cao giai ngan quy I 5" xfId="17519" xr:uid="{00000000-0005-0000-0000-000030330000}"/>
    <cellStyle name="1_ÿÿÿÿÿ_Book1_Hoan chinh KH 2012 (o nha)_Bao cao giai ngan quy I 6" xfId="17520" xr:uid="{00000000-0005-0000-0000-000031330000}"/>
    <cellStyle name="1_ÿÿÿÿÿ_Book1_Hoan chinh KH 2012 (o nha)_BC von DTPT 6 thang 2012" xfId="17521" xr:uid="{00000000-0005-0000-0000-000032330000}"/>
    <cellStyle name="1_ÿÿÿÿÿ_Book1_Hoan chinh KH 2012 (o nha)_BC von DTPT 6 thang 2012 2" xfId="17522" xr:uid="{00000000-0005-0000-0000-000033330000}"/>
    <cellStyle name="1_ÿÿÿÿÿ_Book1_Hoan chinh KH 2012 (o nha)_BC von DTPT 6 thang 2012 2 2" xfId="17523" xr:uid="{00000000-0005-0000-0000-000034330000}"/>
    <cellStyle name="1_ÿÿÿÿÿ_Book1_Hoan chinh KH 2012 (o nha)_BC von DTPT 6 thang 2012 2 3" xfId="17524" xr:uid="{00000000-0005-0000-0000-000035330000}"/>
    <cellStyle name="1_ÿÿÿÿÿ_Book1_Hoan chinh KH 2012 (o nha)_BC von DTPT 6 thang 2012 2 4" xfId="17525" xr:uid="{00000000-0005-0000-0000-000036330000}"/>
    <cellStyle name="1_ÿÿÿÿÿ_Book1_Hoan chinh KH 2012 (o nha)_BC von DTPT 6 thang 2012 3" xfId="17526" xr:uid="{00000000-0005-0000-0000-000037330000}"/>
    <cellStyle name="1_ÿÿÿÿÿ_Book1_Hoan chinh KH 2012 (o nha)_BC von DTPT 6 thang 2012 3 2" xfId="17527" xr:uid="{00000000-0005-0000-0000-000038330000}"/>
    <cellStyle name="1_ÿÿÿÿÿ_Book1_Hoan chinh KH 2012 (o nha)_BC von DTPT 6 thang 2012 3 3" xfId="17528" xr:uid="{00000000-0005-0000-0000-000039330000}"/>
    <cellStyle name="1_ÿÿÿÿÿ_Book1_Hoan chinh KH 2012 (o nha)_BC von DTPT 6 thang 2012 3 4" xfId="17529" xr:uid="{00000000-0005-0000-0000-00003A330000}"/>
    <cellStyle name="1_ÿÿÿÿÿ_Book1_Hoan chinh KH 2012 (o nha)_BC von DTPT 6 thang 2012 4" xfId="17530" xr:uid="{00000000-0005-0000-0000-00003B330000}"/>
    <cellStyle name="1_ÿÿÿÿÿ_Book1_Hoan chinh KH 2012 (o nha)_BC von DTPT 6 thang 2012 5" xfId="17531" xr:uid="{00000000-0005-0000-0000-00003C330000}"/>
    <cellStyle name="1_ÿÿÿÿÿ_Book1_Hoan chinh KH 2012 (o nha)_BC von DTPT 6 thang 2012 6" xfId="17532" xr:uid="{00000000-0005-0000-0000-00003D330000}"/>
    <cellStyle name="1_ÿÿÿÿÿ_Book1_Hoan chinh KH 2012 (o nha)_Bieu du thao QD von ho tro co MT" xfId="17533" xr:uid="{00000000-0005-0000-0000-00003E330000}"/>
    <cellStyle name="1_ÿÿÿÿÿ_Book1_Hoan chinh KH 2012 (o nha)_Bieu du thao QD von ho tro co MT 2" xfId="17534" xr:uid="{00000000-0005-0000-0000-00003F330000}"/>
    <cellStyle name="1_ÿÿÿÿÿ_Book1_Hoan chinh KH 2012 (o nha)_Bieu du thao QD von ho tro co MT 2 2" xfId="17535" xr:uid="{00000000-0005-0000-0000-000040330000}"/>
    <cellStyle name="1_ÿÿÿÿÿ_Book1_Hoan chinh KH 2012 (o nha)_Bieu du thao QD von ho tro co MT 2 3" xfId="17536" xr:uid="{00000000-0005-0000-0000-000041330000}"/>
    <cellStyle name="1_ÿÿÿÿÿ_Book1_Hoan chinh KH 2012 (o nha)_Bieu du thao QD von ho tro co MT 2 4" xfId="17537" xr:uid="{00000000-0005-0000-0000-000042330000}"/>
    <cellStyle name="1_ÿÿÿÿÿ_Book1_Hoan chinh KH 2012 (o nha)_Bieu du thao QD von ho tro co MT 3" xfId="17538" xr:uid="{00000000-0005-0000-0000-000043330000}"/>
    <cellStyle name="1_ÿÿÿÿÿ_Book1_Hoan chinh KH 2012 (o nha)_Bieu du thao QD von ho tro co MT 3 2" xfId="17539" xr:uid="{00000000-0005-0000-0000-000044330000}"/>
    <cellStyle name="1_ÿÿÿÿÿ_Book1_Hoan chinh KH 2012 (o nha)_Bieu du thao QD von ho tro co MT 3 3" xfId="17540" xr:uid="{00000000-0005-0000-0000-000045330000}"/>
    <cellStyle name="1_ÿÿÿÿÿ_Book1_Hoan chinh KH 2012 (o nha)_Bieu du thao QD von ho tro co MT 3 4" xfId="17541" xr:uid="{00000000-0005-0000-0000-000046330000}"/>
    <cellStyle name="1_ÿÿÿÿÿ_Book1_Hoan chinh KH 2012 (o nha)_Bieu du thao QD von ho tro co MT 4" xfId="17542" xr:uid="{00000000-0005-0000-0000-000047330000}"/>
    <cellStyle name="1_ÿÿÿÿÿ_Book1_Hoan chinh KH 2012 (o nha)_Bieu du thao QD von ho tro co MT 5" xfId="17543" xr:uid="{00000000-0005-0000-0000-000048330000}"/>
    <cellStyle name="1_ÿÿÿÿÿ_Book1_Hoan chinh KH 2012 (o nha)_Bieu du thao QD von ho tro co MT 6" xfId="17544" xr:uid="{00000000-0005-0000-0000-000049330000}"/>
    <cellStyle name="1_ÿÿÿÿÿ_Book1_Hoan chinh KH 2012 (o nha)_Ke hoach 2012 theo doi (giai ngan 30.6.12)" xfId="17545" xr:uid="{00000000-0005-0000-0000-00004A330000}"/>
    <cellStyle name="1_ÿÿÿÿÿ_Book1_Hoan chinh KH 2012 (o nha)_Ke hoach 2012 theo doi (giai ngan 30.6.12) 2" xfId="17546" xr:uid="{00000000-0005-0000-0000-00004B330000}"/>
    <cellStyle name="1_ÿÿÿÿÿ_Book1_Hoan chinh KH 2012 (o nha)_Ke hoach 2012 theo doi (giai ngan 30.6.12) 2 2" xfId="17547" xr:uid="{00000000-0005-0000-0000-00004C330000}"/>
    <cellStyle name="1_ÿÿÿÿÿ_Book1_Hoan chinh KH 2012 (o nha)_Ke hoach 2012 theo doi (giai ngan 30.6.12) 2 3" xfId="17548" xr:uid="{00000000-0005-0000-0000-00004D330000}"/>
    <cellStyle name="1_ÿÿÿÿÿ_Book1_Hoan chinh KH 2012 (o nha)_Ke hoach 2012 theo doi (giai ngan 30.6.12) 2 4" xfId="17549" xr:uid="{00000000-0005-0000-0000-00004E330000}"/>
    <cellStyle name="1_ÿÿÿÿÿ_Book1_Hoan chinh KH 2012 (o nha)_Ke hoach 2012 theo doi (giai ngan 30.6.12) 3" xfId="17550" xr:uid="{00000000-0005-0000-0000-00004F330000}"/>
    <cellStyle name="1_ÿÿÿÿÿ_Book1_Hoan chinh KH 2012 (o nha)_Ke hoach 2012 theo doi (giai ngan 30.6.12) 3 2" xfId="17551" xr:uid="{00000000-0005-0000-0000-000050330000}"/>
    <cellStyle name="1_ÿÿÿÿÿ_Book1_Hoan chinh KH 2012 (o nha)_Ke hoach 2012 theo doi (giai ngan 30.6.12) 3 3" xfId="17552" xr:uid="{00000000-0005-0000-0000-000051330000}"/>
    <cellStyle name="1_ÿÿÿÿÿ_Book1_Hoan chinh KH 2012 (o nha)_Ke hoach 2012 theo doi (giai ngan 30.6.12) 3 4" xfId="17553" xr:uid="{00000000-0005-0000-0000-000052330000}"/>
    <cellStyle name="1_ÿÿÿÿÿ_Book1_Hoan chinh KH 2012 (o nha)_Ke hoach 2012 theo doi (giai ngan 30.6.12) 4" xfId="17554" xr:uid="{00000000-0005-0000-0000-000053330000}"/>
    <cellStyle name="1_ÿÿÿÿÿ_Book1_Hoan chinh KH 2012 (o nha)_Ke hoach 2012 theo doi (giai ngan 30.6.12) 5" xfId="17555" xr:uid="{00000000-0005-0000-0000-000054330000}"/>
    <cellStyle name="1_ÿÿÿÿÿ_Book1_Hoan chinh KH 2012 (o nha)_Ke hoach 2012 theo doi (giai ngan 30.6.12) 6" xfId="17556" xr:uid="{00000000-0005-0000-0000-000055330000}"/>
    <cellStyle name="1_ÿÿÿÿÿ_Book1_Hoan chinh KH 2012 Von ho tro co MT" xfId="17557" xr:uid="{00000000-0005-0000-0000-000056330000}"/>
    <cellStyle name="1_ÿÿÿÿÿ_Book1_Hoan chinh KH 2012 Von ho tro co MT (chi tiet)" xfId="17558" xr:uid="{00000000-0005-0000-0000-000057330000}"/>
    <cellStyle name="1_ÿÿÿÿÿ_Book1_Hoan chinh KH 2012 Von ho tro co MT (chi tiet) 2" xfId="17559" xr:uid="{00000000-0005-0000-0000-000058330000}"/>
    <cellStyle name="1_ÿÿÿÿÿ_Book1_Hoan chinh KH 2012 Von ho tro co MT (chi tiet) 2 2" xfId="17560" xr:uid="{00000000-0005-0000-0000-000059330000}"/>
    <cellStyle name="1_ÿÿÿÿÿ_Book1_Hoan chinh KH 2012 Von ho tro co MT (chi tiet) 2 3" xfId="17561" xr:uid="{00000000-0005-0000-0000-00005A330000}"/>
    <cellStyle name="1_ÿÿÿÿÿ_Book1_Hoan chinh KH 2012 Von ho tro co MT (chi tiet) 2 4" xfId="17562" xr:uid="{00000000-0005-0000-0000-00005B330000}"/>
    <cellStyle name="1_ÿÿÿÿÿ_Book1_Hoan chinh KH 2012 Von ho tro co MT (chi tiet) 3" xfId="17563" xr:uid="{00000000-0005-0000-0000-00005C330000}"/>
    <cellStyle name="1_ÿÿÿÿÿ_Book1_Hoan chinh KH 2012 Von ho tro co MT (chi tiet) 3 2" xfId="17564" xr:uid="{00000000-0005-0000-0000-00005D330000}"/>
    <cellStyle name="1_ÿÿÿÿÿ_Book1_Hoan chinh KH 2012 Von ho tro co MT (chi tiet) 3 3" xfId="17565" xr:uid="{00000000-0005-0000-0000-00005E330000}"/>
    <cellStyle name="1_ÿÿÿÿÿ_Book1_Hoan chinh KH 2012 Von ho tro co MT (chi tiet) 3 4" xfId="17566" xr:uid="{00000000-0005-0000-0000-00005F330000}"/>
    <cellStyle name="1_ÿÿÿÿÿ_Book1_Hoan chinh KH 2012 Von ho tro co MT (chi tiet) 4" xfId="17567" xr:uid="{00000000-0005-0000-0000-000060330000}"/>
    <cellStyle name="1_ÿÿÿÿÿ_Book1_Hoan chinh KH 2012 Von ho tro co MT (chi tiet) 5" xfId="17568" xr:uid="{00000000-0005-0000-0000-000061330000}"/>
    <cellStyle name="1_ÿÿÿÿÿ_Book1_Hoan chinh KH 2012 Von ho tro co MT (chi tiet) 6" xfId="17569" xr:uid="{00000000-0005-0000-0000-000062330000}"/>
    <cellStyle name="1_ÿÿÿÿÿ_Book1_Hoan chinh KH 2012 Von ho tro co MT 10" xfId="17570" xr:uid="{00000000-0005-0000-0000-000063330000}"/>
    <cellStyle name="1_ÿÿÿÿÿ_Book1_Hoan chinh KH 2012 Von ho tro co MT 10 2" xfId="17571" xr:uid="{00000000-0005-0000-0000-000064330000}"/>
    <cellStyle name="1_ÿÿÿÿÿ_Book1_Hoan chinh KH 2012 Von ho tro co MT 10 3" xfId="17572" xr:uid="{00000000-0005-0000-0000-000065330000}"/>
    <cellStyle name="1_ÿÿÿÿÿ_Book1_Hoan chinh KH 2012 Von ho tro co MT 10 4" xfId="17573" xr:uid="{00000000-0005-0000-0000-000066330000}"/>
    <cellStyle name="1_ÿÿÿÿÿ_Book1_Hoan chinh KH 2012 Von ho tro co MT 11" xfId="17574" xr:uid="{00000000-0005-0000-0000-000067330000}"/>
    <cellStyle name="1_ÿÿÿÿÿ_Book1_Hoan chinh KH 2012 Von ho tro co MT 11 2" xfId="17575" xr:uid="{00000000-0005-0000-0000-000068330000}"/>
    <cellStyle name="1_ÿÿÿÿÿ_Book1_Hoan chinh KH 2012 Von ho tro co MT 11 3" xfId="17576" xr:uid="{00000000-0005-0000-0000-000069330000}"/>
    <cellStyle name="1_ÿÿÿÿÿ_Book1_Hoan chinh KH 2012 Von ho tro co MT 11 4" xfId="17577" xr:uid="{00000000-0005-0000-0000-00006A330000}"/>
    <cellStyle name="1_ÿÿÿÿÿ_Book1_Hoan chinh KH 2012 Von ho tro co MT 12" xfId="17578" xr:uid="{00000000-0005-0000-0000-00006B330000}"/>
    <cellStyle name="1_ÿÿÿÿÿ_Book1_Hoan chinh KH 2012 Von ho tro co MT 12 2" xfId="17579" xr:uid="{00000000-0005-0000-0000-00006C330000}"/>
    <cellStyle name="1_ÿÿÿÿÿ_Book1_Hoan chinh KH 2012 Von ho tro co MT 12 3" xfId="17580" xr:uid="{00000000-0005-0000-0000-00006D330000}"/>
    <cellStyle name="1_ÿÿÿÿÿ_Book1_Hoan chinh KH 2012 Von ho tro co MT 12 4" xfId="17581" xr:uid="{00000000-0005-0000-0000-00006E330000}"/>
    <cellStyle name="1_ÿÿÿÿÿ_Book1_Hoan chinh KH 2012 Von ho tro co MT 13" xfId="17582" xr:uid="{00000000-0005-0000-0000-00006F330000}"/>
    <cellStyle name="1_ÿÿÿÿÿ_Book1_Hoan chinh KH 2012 Von ho tro co MT 13 2" xfId="17583" xr:uid="{00000000-0005-0000-0000-000070330000}"/>
    <cellStyle name="1_ÿÿÿÿÿ_Book1_Hoan chinh KH 2012 Von ho tro co MT 13 3" xfId="17584" xr:uid="{00000000-0005-0000-0000-000071330000}"/>
    <cellStyle name="1_ÿÿÿÿÿ_Book1_Hoan chinh KH 2012 Von ho tro co MT 13 4" xfId="17585" xr:uid="{00000000-0005-0000-0000-000072330000}"/>
    <cellStyle name="1_ÿÿÿÿÿ_Book1_Hoan chinh KH 2012 Von ho tro co MT 14" xfId="17586" xr:uid="{00000000-0005-0000-0000-000073330000}"/>
    <cellStyle name="1_ÿÿÿÿÿ_Book1_Hoan chinh KH 2012 Von ho tro co MT 14 2" xfId="17587" xr:uid="{00000000-0005-0000-0000-000074330000}"/>
    <cellStyle name="1_ÿÿÿÿÿ_Book1_Hoan chinh KH 2012 Von ho tro co MT 14 3" xfId="17588" xr:uid="{00000000-0005-0000-0000-000075330000}"/>
    <cellStyle name="1_ÿÿÿÿÿ_Book1_Hoan chinh KH 2012 Von ho tro co MT 14 4" xfId="17589" xr:uid="{00000000-0005-0000-0000-000076330000}"/>
    <cellStyle name="1_ÿÿÿÿÿ_Book1_Hoan chinh KH 2012 Von ho tro co MT 15" xfId="17590" xr:uid="{00000000-0005-0000-0000-000077330000}"/>
    <cellStyle name="1_ÿÿÿÿÿ_Book1_Hoan chinh KH 2012 Von ho tro co MT 15 2" xfId="17591" xr:uid="{00000000-0005-0000-0000-000078330000}"/>
    <cellStyle name="1_ÿÿÿÿÿ_Book1_Hoan chinh KH 2012 Von ho tro co MT 15 3" xfId="17592" xr:uid="{00000000-0005-0000-0000-000079330000}"/>
    <cellStyle name="1_ÿÿÿÿÿ_Book1_Hoan chinh KH 2012 Von ho tro co MT 15 4" xfId="17593" xr:uid="{00000000-0005-0000-0000-00007A330000}"/>
    <cellStyle name="1_ÿÿÿÿÿ_Book1_Hoan chinh KH 2012 Von ho tro co MT 16" xfId="17594" xr:uid="{00000000-0005-0000-0000-00007B330000}"/>
    <cellStyle name="1_ÿÿÿÿÿ_Book1_Hoan chinh KH 2012 Von ho tro co MT 16 2" xfId="17595" xr:uid="{00000000-0005-0000-0000-00007C330000}"/>
    <cellStyle name="1_ÿÿÿÿÿ_Book1_Hoan chinh KH 2012 Von ho tro co MT 16 3" xfId="17596" xr:uid="{00000000-0005-0000-0000-00007D330000}"/>
    <cellStyle name="1_ÿÿÿÿÿ_Book1_Hoan chinh KH 2012 Von ho tro co MT 16 4" xfId="17597" xr:uid="{00000000-0005-0000-0000-00007E330000}"/>
    <cellStyle name="1_ÿÿÿÿÿ_Book1_Hoan chinh KH 2012 Von ho tro co MT 17" xfId="17598" xr:uid="{00000000-0005-0000-0000-00007F330000}"/>
    <cellStyle name="1_ÿÿÿÿÿ_Book1_Hoan chinh KH 2012 Von ho tro co MT 17 2" xfId="17599" xr:uid="{00000000-0005-0000-0000-000080330000}"/>
    <cellStyle name="1_ÿÿÿÿÿ_Book1_Hoan chinh KH 2012 Von ho tro co MT 17 3" xfId="17600" xr:uid="{00000000-0005-0000-0000-000081330000}"/>
    <cellStyle name="1_ÿÿÿÿÿ_Book1_Hoan chinh KH 2012 Von ho tro co MT 17 4" xfId="17601" xr:uid="{00000000-0005-0000-0000-000082330000}"/>
    <cellStyle name="1_ÿÿÿÿÿ_Book1_Hoan chinh KH 2012 Von ho tro co MT 18" xfId="17602" xr:uid="{00000000-0005-0000-0000-000083330000}"/>
    <cellStyle name="1_ÿÿÿÿÿ_Book1_Hoan chinh KH 2012 Von ho tro co MT 19" xfId="17603" xr:uid="{00000000-0005-0000-0000-000084330000}"/>
    <cellStyle name="1_ÿÿÿÿÿ_Book1_Hoan chinh KH 2012 Von ho tro co MT 2" xfId="17604" xr:uid="{00000000-0005-0000-0000-000085330000}"/>
    <cellStyle name="1_ÿÿÿÿÿ_Book1_Hoan chinh KH 2012 Von ho tro co MT 2 2" xfId="17605" xr:uid="{00000000-0005-0000-0000-000086330000}"/>
    <cellStyle name="1_ÿÿÿÿÿ_Book1_Hoan chinh KH 2012 Von ho tro co MT 2 3" xfId="17606" xr:uid="{00000000-0005-0000-0000-000087330000}"/>
    <cellStyle name="1_ÿÿÿÿÿ_Book1_Hoan chinh KH 2012 Von ho tro co MT 2 4" xfId="17607" xr:uid="{00000000-0005-0000-0000-000088330000}"/>
    <cellStyle name="1_ÿÿÿÿÿ_Book1_Hoan chinh KH 2012 Von ho tro co MT 20" xfId="17608" xr:uid="{00000000-0005-0000-0000-000089330000}"/>
    <cellStyle name="1_ÿÿÿÿÿ_Book1_Hoan chinh KH 2012 Von ho tro co MT 3" xfId="17609" xr:uid="{00000000-0005-0000-0000-00008A330000}"/>
    <cellStyle name="1_ÿÿÿÿÿ_Book1_Hoan chinh KH 2012 Von ho tro co MT 3 2" xfId="17610" xr:uid="{00000000-0005-0000-0000-00008B330000}"/>
    <cellStyle name="1_ÿÿÿÿÿ_Book1_Hoan chinh KH 2012 Von ho tro co MT 3 3" xfId="17611" xr:uid="{00000000-0005-0000-0000-00008C330000}"/>
    <cellStyle name="1_ÿÿÿÿÿ_Book1_Hoan chinh KH 2012 Von ho tro co MT 3 4" xfId="17612" xr:uid="{00000000-0005-0000-0000-00008D330000}"/>
    <cellStyle name="1_ÿÿÿÿÿ_Book1_Hoan chinh KH 2012 Von ho tro co MT 4" xfId="17613" xr:uid="{00000000-0005-0000-0000-00008E330000}"/>
    <cellStyle name="1_ÿÿÿÿÿ_Book1_Hoan chinh KH 2012 Von ho tro co MT 4 2" xfId="17614" xr:uid="{00000000-0005-0000-0000-00008F330000}"/>
    <cellStyle name="1_ÿÿÿÿÿ_Book1_Hoan chinh KH 2012 Von ho tro co MT 4 3" xfId="17615" xr:uid="{00000000-0005-0000-0000-000090330000}"/>
    <cellStyle name="1_ÿÿÿÿÿ_Book1_Hoan chinh KH 2012 Von ho tro co MT 4 4" xfId="17616" xr:uid="{00000000-0005-0000-0000-000091330000}"/>
    <cellStyle name="1_ÿÿÿÿÿ_Book1_Hoan chinh KH 2012 Von ho tro co MT 5" xfId="17617" xr:uid="{00000000-0005-0000-0000-000092330000}"/>
    <cellStyle name="1_ÿÿÿÿÿ_Book1_Hoan chinh KH 2012 Von ho tro co MT 5 2" xfId="17618" xr:uid="{00000000-0005-0000-0000-000093330000}"/>
    <cellStyle name="1_ÿÿÿÿÿ_Book1_Hoan chinh KH 2012 Von ho tro co MT 5 3" xfId="17619" xr:uid="{00000000-0005-0000-0000-000094330000}"/>
    <cellStyle name="1_ÿÿÿÿÿ_Book1_Hoan chinh KH 2012 Von ho tro co MT 5 4" xfId="17620" xr:uid="{00000000-0005-0000-0000-000095330000}"/>
    <cellStyle name="1_ÿÿÿÿÿ_Book1_Hoan chinh KH 2012 Von ho tro co MT 6" xfId="17621" xr:uid="{00000000-0005-0000-0000-000096330000}"/>
    <cellStyle name="1_ÿÿÿÿÿ_Book1_Hoan chinh KH 2012 Von ho tro co MT 6 2" xfId="17622" xr:uid="{00000000-0005-0000-0000-000097330000}"/>
    <cellStyle name="1_ÿÿÿÿÿ_Book1_Hoan chinh KH 2012 Von ho tro co MT 6 3" xfId="17623" xr:uid="{00000000-0005-0000-0000-000098330000}"/>
    <cellStyle name="1_ÿÿÿÿÿ_Book1_Hoan chinh KH 2012 Von ho tro co MT 6 4" xfId="17624" xr:uid="{00000000-0005-0000-0000-000099330000}"/>
    <cellStyle name="1_ÿÿÿÿÿ_Book1_Hoan chinh KH 2012 Von ho tro co MT 7" xfId="17625" xr:uid="{00000000-0005-0000-0000-00009A330000}"/>
    <cellStyle name="1_ÿÿÿÿÿ_Book1_Hoan chinh KH 2012 Von ho tro co MT 7 2" xfId="17626" xr:uid="{00000000-0005-0000-0000-00009B330000}"/>
    <cellStyle name="1_ÿÿÿÿÿ_Book1_Hoan chinh KH 2012 Von ho tro co MT 7 3" xfId="17627" xr:uid="{00000000-0005-0000-0000-00009C330000}"/>
    <cellStyle name="1_ÿÿÿÿÿ_Book1_Hoan chinh KH 2012 Von ho tro co MT 7 4" xfId="17628" xr:uid="{00000000-0005-0000-0000-00009D330000}"/>
    <cellStyle name="1_ÿÿÿÿÿ_Book1_Hoan chinh KH 2012 Von ho tro co MT 8" xfId="17629" xr:uid="{00000000-0005-0000-0000-00009E330000}"/>
    <cellStyle name="1_ÿÿÿÿÿ_Book1_Hoan chinh KH 2012 Von ho tro co MT 8 2" xfId="17630" xr:uid="{00000000-0005-0000-0000-00009F330000}"/>
    <cellStyle name="1_ÿÿÿÿÿ_Book1_Hoan chinh KH 2012 Von ho tro co MT 8 3" xfId="17631" xr:uid="{00000000-0005-0000-0000-0000A0330000}"/>
    <cellStyle name="1_ÿÿÿÿÿ_Book1_Hoan chinh KH 2012 Von ho tro co MT 8 4" xfId="17632" xr:uid="{00000000-0005-0000-0000-0000A1330000}"/>
    <cellStyle name="1_ÿÿÿÿÿ_Book1_Hoan chinh KH 2012 Von ho tro co MT 9" xfId="17633" xr:uid="{00000000-0005-0000-0000-0000A2330000}"/>
    <cellStyle name="1_ÿÿÿÿÿ_Book1_Hoan chinh KH 2012 Von ho tro co MT 9 2" xfId="17634" xr:uid="{00000000-0005-0000-0000-0000A3330000}"/>
    <cellStyle name="1_ÿÿÿÿÿ_Book1_Hoan chinh KH 2012 Von ho tro co MT 9 3" xfId="17635" xr:uid="{00000000-0005-0000-0000-0000A4330000}"/>
    <cellStyle name="1_ÿÿÿÿÿ_Book1_Hoan chinh KH 2012 Von ho tro co MT 9 4" xfId="17636" xr:uid="{00000000-0005-0000-0000-0000A5330000}"/>
    <cellStyle name="1_ÿÿÿÿÿ_Book1_Hoan chinh KH 2012 Von ho tro co MT_Bao cao giai ngan quy I" xfId="17637" xr:uid="{00000000-0005-0000-0000-0000A6330000}"/>
    <cellStyle name="1_ÿÿÿÿÿ_Book1_Hoan chinh KH 2012 Von ho tro co MT_Bao cao giai ngan quy I 2" xfId="17638" xr:uid="{00000000-0005-0000-0000-0000A7330000}"/>
    <cellStyle name="1_ÿÿÿÿÿ_Book1_Hoan chinh KH 2012 Von ho tro co MT_Bao cao giai ngan quy I 2 2" xfId="17639" xr:uid="{00000000-0005-0000-0000-0000A8330000}"/>
    <cellStyle name="1_ÿÿÿÿÿ_Book1_Hoan chinh KH 2012 Von ho tro co MT_Bao cao giai ngan quy I 2 3" xfId="17640" xr:uid="{00000000-0005-0000-0000-0000A9330000}"/>
    <cellStyle name="1_ÿÿÿÿÿ_Book1_Hoan chinh KH 2012 Von ho tro co MT_Bao cao giai ngan quy I 2 4" xfId="17641" xr:uid="{00000000-0005-0000-0000-0000AA330000}"/>
    <cellStyle name="1_ÿÿÿÿÿ_Book1_Hoan chinh KH 2012 Von ho tro co MT_Bao cao giai ngan quy I 3" xfId="17642" xr:uid="{00000000-0005-0000-0000-0000AB330000}"/>
    <cellStyle name="1_ÿÿÿÿÿ_Book1_Hoan chinh KH 2012 Von ho tro co MT_Bao cao giai ngan quy I 3 2" xfId="17643" xr:uid="{00000000-0005-0000-0000-0000AC330000}"/>
    <cellStyle name="1_ÿÿÿÿÿ_Book1_Hoan chinh KH 2012 Von ho tro co MT_Bao cao giai ngan quy I 3 3" xfId="17644" xr:uid="{00000000-0005-0000-0000-0000AD330000}"/>
    <cellStyle name="1_ÿÿÿÿÿ_Book1_Hoan chinh KH 2012 Von ho tro co MT_Bao cao giai ngan quy I 3 4" xfId="17645" xr:uid="{00000000-0005-0000-0000-0000AE330000}"/>
    <cellStyle name="1_ÿÿÿÿÿ_Book1_Hoan chinh KH 2012 Von ho tro co MT_Bao cao giai ngan quy I 4" xfId="17646" xr:uid="{00000000-0005-0000-0000-0000AF330000}"/>
    <cellStyle name="1_ÿÿÿÿÿ_Book1_Hoan chinh KH 2012 Von ho tro co MT_Bao cao giai ngan quy I 5" xfId="17647" xr:uid="{00000000-0005-0000-0000-0000B0330000}"/>
    <cellStyle name="1_ÿÿÿÿÿ_Book1_Hoan chinh KH 2012 Von ho tro co MT_Bao cao giai ngan quy I 6" xfId="17648" xr:uid="{00000000-0005-0000-0000-0000B1330000}"/>
    <cellStyle name="1_ÿÿÿÿÿ_Book1_Hoan chinh KH 2012 Von ho tro co MT_BC von DTPT 6 thang 2012" xfId="17649" xr:uid="{00000000-0005-0000-0000-0000B2330000}"/>
    <cellStyle name="1_ÿÿÿÿÿ_Book1_Hoan chinh KH 2012 Von ho tro co MT_BC von DTPT 6 thang 2012 2" xfId="17650" xr:uid="{00000000-0005-0000-0000-0000B3330000}"/>
    <cellStyle name="1_ÿÿÿÿÿ_Book1_Hoan chinh KH 2012 Von ho tro co MT_BC von DTPT 6 thang 2012 2 2" xfId="17651" xr:uid="{00000000-0005-0000-0000-0000B4330000}"/>
    <cellStyle name="1_ÿÿÿÿÿ_Book1_Hoan chinh KH 2012 Von ho tro co MT_BC von DTPT 6 thang 2012 2 3" xfId="17652" xr:uid="{00000000-0005-0000-0000-0000B5330000}"/>
    <cellStyle name="1_ÿÿÿÿÿ_Book1_Hoan chinh KH 2012 Von ho tro co MT_BC von DTPT 6 thang 2012 2 4" xfId="17653" xr:uid="{00000000-0005-0000-0000-0000B6330000}"/>
    <cellStyle name="1_ÿÿÿÿÿ_Book1_Hoan chinh KH 2012 Von ho tro co MT_BC von DTPT 6 thang 2012 3" xfId="17654" xr:uid="{00000000-0005-0000-0000-0000B7330000}"/>
    <cellStyle name="1_ÿÿÿÿÿ_Book1_Hoan chinh KH 2012 Von ho tro co MT_BC von DTPT 6 thang 2012 3 2" xfId="17655" xr:uid="{00000000-0005-0000-0000-0000B8330000}"/>
    <cellStyle name="1_ÿÿÿÿÿ_Book1_Hoan chinh KH 2012 Von ho tro co MT_BC von DTPT 6 thang 2012 3 3" xfId="17656" xr:uid="{00000000-0005-0000-0000-0000B9330000}"/>
    <cellStyle name="1_ÿÿÿÿÿ_Book1_Hoan chinh KH 2012 Von ho tro co MT_BC von DTPT 6 thang 2012 3 4" xfId="17657" xr:uid="{00000000-0005-0000-0000-0000BA330000}"/>
    <cellStyle name="1_ÿÿÿÿÿ_Book1_Hoan chinh KH 2012 Von ho tro co MT_BC von DTPT 6 thang 2012 4" xfId="17658" xr:uid="{00000000-0005-0000-0000-0000BB330000}"/>
    <cellStyle name="1_ÿÿÿÿÿ_Book1_Hoan chinh KH 2012 Von ho tro co MT_BC von DTPT 6 thang 2012 5" xfId="17659" xr:uid="{00000000-0005-0000-0000-0000BC330000}"/>
    <cellStyle name="1_ÿÿÿÿÿ_Book1_Hoan chinh KH 2012 Von ho tro co MT_BC von DTPT 6 thang 2012 6" xfId="17660" xr:uid="{00000000-0005-0000-0000-0000BD330000}"/>
    <cellStyle name="1_ÿÿÿÿÿ_Book1_Hoan chinh KH 2012 Von ho tro co MT_Bieu du thao QD von ho tro co MT" xfId="17661" xr:uid="{00000000-0005-0000-0000-0000BE330000}"/>
    <cellStyle name="1_ÿÿÿÿÿ_Book1_Hoan chinh KH 2012 Von ho tro co MT_Bieu du thao QD von ho tro co MT 2" xfId="17662" xr:uid="{00000000-0005-0000-0000-0000BF330000}"/>
    <cellStyle name="1_ÿÿÿÿÿ_Book1_Hoan chinh KH 2012 Von ho tro co MT_Bieu du thao QD von ho tro co MT 2 2" xfId="17663" xr:uid="{00000000-0005-0000-0000-0000C0330000}"/>
    <cellStyle name="1_ÿÿÿÿÿ_Book1_Hoan chinh KH 2012 Von ho tro co MT_Bieu du thao QD von ho tro co MT 2 3" xfId="17664" xr:uid="{00000000-0005-0000-0000-0000C1330000}"/>
    <cellStyle name="1_ÿÿÿÿÿ_Book1_Hoan chinh KH 2012 Von ho tro co MT_Bieu du thao QD von ho tro co MT 2 4" xfId="17665" xr:uid="{00000000-0005-0000-0000-0000C2330000}"/>
    <cellStyle name="1_ÿÿÿÿÿ_Book1_Hoan chinh KH 2012 Von ho tro co MT_Bieu du thao QD von ho tro co MT 3" xfId="17666" xr:uid="{00000000-0005-0000-0000-0000C3330000}"/>
    <cellStyle name="1_ÿÿÿÿÿ_Book1_Hoan chinh KH 2012 Von ho tro co MT_Bieu du thao QD von ho tro co MT 3 2" xfId="17667" xr:uid="{00000000-0005-0000-0000-0000C4330000}"/>
    <cellStyle name="1_ÿÿÿÿÿ_Book1_Hoan chinh KH 2012 Von ho tro co MT_Bieu du thao QD von ho tro co MT 3 3" xfId="17668" xr:uid="{00000000-0005-0000-0000-0000C5330000}"/>
    <cellStyle name="1_ÿÿÿÿÿ_Book1_Hoan chinh KH 2012 Von ho tro co MT_Bieu du thao QD von ho tro co MT 3 4" xfId="17669" xr:uid="{00000000-0005-0000-0000-0000C6330000}"/>
    <cellStyle name="1_ÿÿÿÿÿ_Book1_Hoan chinh KH 2012 Von ho tro co MT_Bieu du thao QD von ho tro co MT 4" xfId="17670" xr:uid="{00000000-0005-0000-0000-0000C7330000}"/>
    <cellStyle name="1_ÿÿÿÿÿ_Book1_Hoan chinh KH 2012 Von ho tro co MT_Bieu du thao QD von ho tro co MT 5" xfId="17671" xr:uid="{00000000-0005-0000-0000-0000C8330000}"/>
    <cellStyle name="1_ÿÿÿÿÿ_Book1_Hoan chinh KH 2012 Von ho tro co MT_Bieu du thao QD von ho tro co MT 6" xfId="17672" xr:uid="{00000000-0005-0000-0000-0000C9330000}"/>
    <cellStyle name="1_ÿÿÿÿÿ_Book1_Hoan chinh KH 2012 Von ho tro co MT_Ke hoach 2012 theo doi (giai ngan 30.6.12)" xfId="17673" xr:uid="{00000000-0005-0000-0000-0000CA330000}"/>
    <cellStyle name="1_ÿÿÿÿÿ_Book1_Hoan chinh KH 2012 Von ho tro co MT_Ke hoach 2012 theo doi (giai ngan 30.6.12) 2" xfId="17674" xr:uid="{00000000-0005-0000-0000-0000CB330000}"/>
    <cellStyle name="1_ÿÿÿÿÿ_Book1_Hoan chinh KH 2012 Von ho tro co MT_Ke hoach 2012 theo doi (giai ngan 30.6.12) 2 2" xfId="17675" xr:uid="{00000000-0005-0000-0000-0000CC330000}"/>
    <cellStyle name="1_ÿÿÿÿÿ_Book1_Hoan chinh KH 2012 Von ho tro co MT_Ke hoach 2012 theo doi (giai ngan 30.6.12) 2 3" xfId="17676" xr:uid="{00000000-0005-0000-0000-0000CD330000}"/>
    <cellStyle name="1_ÿÿÿÿÿ_Book1_Hoan chinh KH 2012 Von ho tro co MT_Ke hoach 2012 theo doi (giai ngan 30.6.12) 2 4" xfId="17677" xr:uid="{00000000-0005-0000-0000-0000CE330000}"/>
    <cellStyle name="1_ÿÿÿÿÿ_Book1_Hoan chinh KH 2012 Von ho tro co MT_Ke hoach 2012 theo doi (giai ngan 30.6.12) 3" xfId="17678" xr:uid="{00000000-0005-0000-0000-0000CF330000}"/>
    <cellStyle name="1_ÿÿÿÿÿ_Book1_Hoan chinh KH 2012 Von ho tro co MT_Ke hoach 2012 theo doi (giai ngan 30.6.12) 3 2" xfId="17679" xr:uid="{00000000-0005-0000-0000-0000D0330000}"/>
    <cellStyle name="1_ÿÿÿÿÿ_Book1_Hoan chinh KH 2012 Von ho tro co MT_Ke hoach 2012 theo doi (giai ngan 30.6.12) 3 3" xfId="17680" xr:uid="{00000000-0005-0000-0000-0000D1330000}"/>
    <cellStyle name="1_ÿÿÿÿÿ_Book1_Hoan chinh KH 2012 Von ho tro co MT_Ke hoach 2012 theo doi (giai ngan 30.6.12) 3 4" xfId="17681" xr:uid="{00000000-0005-0000-0000-0000D2330000}"/>
    <cellStyle name="1_ÿÿÿÿÿ_Book1_Hoan chinh KH 2012 Von ho tro co MT_Ke hoach 2012 theo doi (giai ngan 30.6.12) 4" xfId="17682" xr:uid="{00000000-0005-0000-0000-0000D3330000}"/>
    <cellStyle name="1_ÿÿÿÿÿ_Book1_Hoan chinh KH 2012 Von ho tro co MT_Ke hoach 2012 theo doi (giai ngan 30.6.12) 5" xfId="17683" xr:uid="{00000000-0005-0000-0000-0000D4330000}"/>
    <cellStyle name="1_ÿÿÿÿÿ_Book1_Hoan chinh KH 2012 Von ho tro co MT_Ke hoach 2012 theo doi (giai ngan 30.6.12) 6" xfId="17684" xr:uid="{00000000-0005-0000-0000-0000D5330000}"/>
    <cellStyle name="1_ÿÿÿÿÿ_Book1_Ke hoach 2012 (theo doi)" xfId="17685" xr:uid="{00000000-0005-0000-0000-0000D6330000}"/>
    <cellStyle name="1_ÿÿÿÿÿ_Book1_Ke hoach 2012 (theo doi) 2" xfId="17686" xr:uid="{00000000-0005-0000-0000-0000D7330000}"/>
    <cellStyle name="1_ÿÿÿÿÿ_Book1_Ke hoach 2012 (theo doi) 2 2" xfId="17687" xr:uid="{00000000-0005-0000-0000-0000D8330000}"/>
    <cellStyle name="1_ÿÿÿÿÿ_Book1_Ke hoach 2012 (theo doi) 2 3" xfId="17688" xr:uid="{00000000-0005-0000-0000-0000D9330000}"/>
    <cellStyle name="1_ÿÿÿÿÿ_Book1_Ke hoach 2012 (theo doi) 2 4" xfId="17689" xr:uid="{00000000-0005-0000-0000-0000DA330000}"/>
    <cellStyle name="1_ÿÿÿÿÿ_Book1_Ke hoach 2012 (theo doi) 3" xfId="17690" xr:uid="{00000000-0005-0000-0000-0000DB330000}"/>
    <cellStyle name="1_ÿÿÿÿÿ_Book1_Ke hoach 2012 (theo doi) 3 2" xfId="17691" xr:uid="{00000000-0005-0000-0000-0000DC330000}"/>
    <cellStyle name="1_ÿÿÿÿÿ_Book1_Ke hoach 2012 (theo doi) 3 3" xfId="17692" xr:uid="{00000000-0005-0000-0000-0000DD330000}"/>
    <cellStyle name="1_ÿÿÿÿÿ_Book1_Ke hoach 2012 (theo doi) 3 4" xfId="17693" xr:uid="{00000000-0005-0000-0000-0000DE330000}"/>
    <cellStyle name="1_ÿÿÿÿÿ_Book1_Ke hoach 2012 (theo doi) 4" xfId="17694" xr:uid="{00000000-0005-0000-0000-0000DF330000}"/>
    <cellStyle name="1_ÿÿÿÿÿ_Book1_Ke hoach 2012 (theo doi) 5" xfId="17695" xr:uid="{00000000-0005-0000-0000-0000E0330000}"/>
    <cellStyle name="1_ÿÿÿÿÿ_Book1_Ke hoach 2012 (theo doi) 6" xfId="17696" xr:uid="{00000000-0005-0000-0000-0000E1330000}"/>
    <cellStyle name="1_ÿÿÿÿÿ_Book1_Ke hoach 2012 theo doi (giai ngan 30.6.12)" xfId="17697" xr:uid="{00000000-0005-0000-0000-0000E2330000}"/>
    <cellStyle name="1_ÿÿÿÿÿ_Book1_Ke hoach 2012 theo doi (giai ngan 30.6.12) 2" xfId="17698" xr:uid="{00000000-0005-0000-0000-0000E3330000}"/>
    <cellStyle name="1_ÿÿÿÿÿ_Book1_Ke hoach 2012 theo doi (giai ngan 30.6.12) 2 2" xfId="17699" xr:uid="{00000000-0005-0000-0000-0000E4330000}"/>
    <cellStyle name="1_ÿÿÿÿÿ_Book1_Ke hoach 2012 theo doi (giai ngan 30.6.12) 2 3" xfId="17700" xr:uid="{00000000-0005-0000-0000-0000E5330000}"/>
    <cellStyle name="1_ÿÿÿÿÿ_Book1_Ke hoach 2012 theo doi (giai ngan 30.6.12) 2 4" xfId="17701" xr:uid="{00000000-0005-0000-0000-0000E6330000}"/>
    <cellStyle name="1_ÿÿÿÿÿ_Book1_Ke hoach 2012 theo doi (giai ngan 30.6.12) 3" xfId="17702" xr:uid="{00000000-0005-0000-0000-0000E7330000}"/>
    <cellStyle name="1_ÿÿÿÿÿ_Book1_Ke hoach 2012 theo doi (giai ngan 30.6.12) 3 2" xfId="17703" xr:uid="{00000000-0005-0000-0000-0000E8330000}"/>
    <cellStyle name="1_ÿÿÿÿÿ_Book1_Ke hoach 2012 theo doi (giai ngan 30.6.12) 3 3" xfId="17704" xr:uid="{00000000-0005-0000-0000-0000E9330000}"/>
    <cellStyle name="1_ÿÿÿÿÿ_Book1_Ke hoach 2012 theo doi (giai ngan 30.6.12) 3 4" xfId="17705" xr:uid="{00000000-0005-0000-0000-0000EA330000}"/>
    <cellStyle name="1_ÿÿÿÿÿ_Book1_Ke hoach 2012 theo doi (giai ngan 30.6.12) 4" xfId="17706" xr:uid="{00000000-0005-0000-0000-0000EB330000}"/>
    <cellStyle name="1_ÿÿÿÿÿ_Book1_Ke hoach 2012 theo doi (giai ngan 30.6.12) 5" xfId="17707" xr:uid="{00000000-0005-0000-0000-0000EC330000}"/>
    <cellStyle name="1_ÿÿÿÿÿ_Book1_Ke hoach 2012 theo doi (giai ngan 30.6.12) 6" xfId="17708" xr:uid="{00000000-0005-0000-0000-0000ED330000}"/>
    <cellStyle name="1_ÿÿÿÿÿ_Dang ky phan khai von ODA (gui Bo)" xfId="17709" xr:uid="{00000000-0005-0000-0000-0000EE330000}"/>
    <cellStyle name="1_ÿÿÿÿÿ_Dang ky phan khai von ODA (gui Bo) 2" xfId="17710" xr:uid="{00000000-0005-0000-0000-0000EF330000}"/>
    <cellStyle name="1_ÿÿÿÿÿ_Dang ky phan khai von ODA (gui Bo) 2 2" xfId="17711" xr:uid="{00000000-0005-0000-0000-0000F0330000}"/>
    <cellStyle name="1_ÿÿÿÿÿ_Dang ky phan khai von ODA (gui Bo) 2 3" xfId="17712" xr:uid="{00000000-0005-0000-0000-0000F1330000}"/>
    <cellStyle name="1_ÿÿÿÿÿ_Dang ky phan khai von ODA (gui Bo) 2 4" xfId="17713" xr:uid="{00000000-0005-0000-0000-0000F2330000}"/>
    <cellStyle name="1_ÿÿÿÿÿ_Dang ky phan khai von ODA (gui Bo) 3" xfId="17714" xr:uid="{00000000-0005-0000-0000-0000F3330000}"/>
    <cellStyle name="1_ÿÿÿÿÿ_Dang ky phan khai von ODA (gui Bo) 4" xfId="17715" xr:uid="{00000000-0005-0000-0000-0000F4330000}"/>
    <cellStyle name="1_ÿÿÿÿÿ_Dang ky phan khai von ODA (gui Bo) 5" xfId="17716" xr:uid="{00000000-0005-0000-0000-0000F5330000}"/>
    <cellStyle name="1_ÿÿÿÿÿ_Dang ky phan khai von ODA (gui Bo)_BC von DTPT 6 thang 2012" xfId="17717" xr:uid="{00000000-0005-0000-0000-0000F6330000}"/>
    <cellStyle name="1_ÿÿÿÿÿ_Dang ky phan khai von ODA (gui Bo)_BC von DTPT 6 thang 2012 2" xfId="17718" xr:uid="{00000000-0005-0000-0000-0000F7330000}"/>
    <cellStyle name="1_ÿÿÿÿÿ_Dang ky phan khai von ODA (gui Bo)_BC von DTPT 6 thang 2012 2 2" xfId="17719" xr:uid="{00000000-0005-0000-0000-0000F8330000}"/>
    <cellStyle name="1_ÿÿÿÿÿ_Dang ky phan khai von ODA (gui Bo)_BC von DTPT 6 thang 2012 2 3" xfId="17720" xr:uid="{00000000-0005-0000-0000-0000F9330000}"/>
    <cellStyle name="1_ÿÿÿÿÿ_Dang ky phan khai von ODA (gui Bo)_BC von DTPT 6 thang 2012 2 4" xfId="17721" xr:uid="{00000000-0005-0000-0000-0000FA330000}"/>
    <cellStyle name="1_ÿÿÿÿÿ_Dang ky phan khai von ODA (gui Bo)_BC von DTPT 6 thang 2012 3" xfId="17722" xr:uid="{00000000-0005-0000-0000-0000FB330000}"/>
    <cellStyle name="1_ÿÿÿÿÿ_Dang ky phan khai von ODA (gui Bo)_BC von DTPT 6 thang 2012 4" xfId="17723" xr:uid="{00000000-0005-0000-0000-0000FC330000}"/>
    <cellStyle name="1_ÿÿÿÿÿ_Dang ky phan khai von ODA (gui Bo)_BC von DTPT 6 thang 2012 5" xfId="17724" xr:uid="{00000000-0005-0000-0000-0000FD330000}"/>
    <cellStyle name="1_ÿÿÿÿÿ_Dang ky phan khai von ODA (gui Bo)_Bieu du thao QD von ho tro co MT" xfId="17725" xr:uid="{00000000-0005-0000-0000-0000FE330000}"/>
    <cellStyle name="1_ÿÿÿÿÿ_Dang ky phan khai von ODA (gui Bo)_Bieu du thao QD von ho tro co MT 2" xfId="17726" xr:uid="{00000000-0005-0000-0000-0000FF330000}"/>
    <cellStyle name="1_ÿÿÿÿÿ_Dang ky phan khai von ODA (gui Bo)_Bieu du thao QD von ho tro co MT 2 2" xfId="17727" xr:uid="{00000000-0005-0000-0000-000000340000}"/>
    <cellStyle name="1_ÿÿÿÿÿ_Dang ky phan khai von ODA (gui Bo)_Bieu du thao QD von ho tro co MT 2 3" xfId="17728" xr:uid="{00000000-0005-0000-0000-000001340000}"/>
    <cellStyle name="1_ÿÿÿÿÿ_Dang ky phan khai von ODA (gui Bo)_Bieu du thao QD von ho tro co MT 2 4" xfId="17729" xr:uid="{00000000-0005-0000-0000-000002340000}"/>
    <cellStyle name="1_ÿÿÿÿÿ_Dang ky phan khai von ODA (gui Bo)_Bieu du thao QD von ho tro co MT 3" xfId="17730" xr:uid="{00000000-0005-0000-0000-000003340000}"/>
    <cellStyle name="1_ÿÿÿÿÿ_Dang ky phan khai von ODA (gui Bo)_Bieu du thao QD von ho tro co MT 4" xfId="17731" xr:uid="{00000000-0005-0000-0000-000004340000}"/>
    <cellStyle name="1_ÿÿÿÿÿ_Dang ky phan khai von ODA (gui Bo)_Bieu du thao QD von ho tro co MT 5" xfId="17732" xr:uid="{00000000-0005-0000-0000-000005340000}"/>
    <cellStyle name="1_ÿÿÿÿÿ_Dang ky phan khai von ODA (gui Bo)_Ke hoach 2012 theo doi (giai ngan 30.6.12)" xfId="17733" xr:uid="{00000000-0005-0000-0000-000006340000}"/>
    <cellStyle name="1_ÿÿÿÿÿ_Dang ky phan khai von ODA (gui Bo)_Ke hoach 2012 theo doi (giai ngan 30.6.12) 2" xfId="17734" xr:uid="{00000000-0005-0000-0000-000007340000}"/>
    <cellStyle name="1_ÿÿÿÿÿ_Dang ky phan khai von ODA (gui Bo)_Ke hoach 2012 theo doi (giai ngan 30.6.12) 2 2" xfId="17735" xr:uid="{00000000-0005-0000-0000-000008340000}"/>
    <cellStyle name="1_ÿÿÿÿÿ_Dang ky phan khai von ODA (gui Bo)_Ke hoach 2012 theo doi (giai ngan 30.6.12) 2 3" xfId="17736" xr:uid="{00000000-0005-0000-0000-000009340000}"/>
    <cellStyle name="1_ÿÿÿÿÿ_Dang ky phan khai von ODA (gui Bo)_Ke hoach 2012 theo doi (giai ngan 30.6.12) 2 4" xfId="17737" xr:uid="{00000000-0005-0000-0000-00000A340000}"/>
    <cellStyle name="1_ÿÿÿÿÿ_Dang ky phan khai von ODA (gui Bo)_Ke hoach 2012 theo doi (giai ngan 30.6.12) 3" xfId="17738" xr:uid="{00000000-0005-0000-0000-00000B340000}"/>
    <cellStyle name="1_ÿÿÿÿÿ_Dang ky phan khai von ODA (gui Bo)_Ke hoach 2012 theo doi (giai ngan 30.6.12) 4" xfId="17739" xr:uid="{00000000-0005-0000-0000-00000C340000}"/>
    <cellStyle name="1_ÿÿÿÿÿ_Dang ky phan khai von ODA (gui Bo)_Ke hoach 2012 theo doi (giai ngan 30.6.12) 5" xfId="17740" xr:uid="{00000000-0005-0000-0000-00000D340000}"/>
    <cellStyle name="1_ÿÿÿÿÿ_Ke hoach 2012 (theo doi)" xfId="17741" xr:uid="{00000000-0005-0000-0000-00000E340000}"/>
    <cellStyle name="1_ÿÿÿÿÿ_Ke hoach 2012 (theo doi) 2" xfId="17742" xr:uid="{00000000-0005-0000-0000-00000F340000}"/>
    <cellStyle name="1_ÿÿÿÿÿ_Ke hoach 2012 (theo doi) 2 2" xfId="17743" xr:uid="{00000000-0005-0000-0000-000010340000}"/>
    <cellStyle name="1_ÿÿÿÿÿ_Ke hoach 2012 (theo doi) 2 3" xfId="17744" xr:uid="{00000000-0005-0000-0000-000011340000}"/>
    <cellStyle name="1_ÿÿÿÿÿ_Ke hoach 2012 (theo doi) 2 4" xfId="17745" xr:uid="{00000000-0005-0000-0000-000012340000}"/>
    <cellStyle name="1_ÿÿÿÿÿ_Ke hoach 2012 (theo doi) 3" xfId="17746" xr:uid="{00000000-0005-0000-0000-000013340000}"/>
    <cellStyle name="1_ÿÿÿÿÿ_Ke hoach 2012 (theo doi) 4" xfId="17747" xr:uid="{00000000-0005-0000-0000-000014340000}"/>
    <cellStyle name="1_ÿÿÿÿÿ_Ke hoach 2012 (theo doi) 5" xfId="17748" xr:uid="{00000000-0005-0000-0000-000015340000}"/>
    <cellStyle name="1_ÿÿÿÿÿ_Ke hoach 2012 theo doi (giai ngan 30.6.12)" xfId="17749" xr:uid="{00000000-0005-0000-0000-000016340000}"/>
    <cellStyle name="1_ÿÿÿÿÿ_Ke hoach 2012 theo doi (giai ngan 30.6.12) 2" xfId="17750" xr:uid="{00000000-0005-0000-0000-000017340000}"/>
    <cellStyle name="1_ÿÿÿÿÿ_Ke hoach 2012 theo doi (giai ngan 30.6.12) 2 2" xfId="17751" xr:uid="{00000000-0005-0000-0000-000018340000}"/>
    <cellStyle name="1_ÿÿÿÿÿ_Ke hoach 2012 theo doi (giai ngan 30.6.12) 2 3" xfId="17752" xr:uid="{00000000-0005-0000-0000-000019340000}"/>
    <cellStyle name="1_ÿÿÿÿÿ_Ke hoach 2012 theo doi (giai ngan 30.6.12) 2 4" xfId="17753" xr:uid="{00000000-0005-0000-0000-00001A340000}"/>
    <cellStyle name="1_ÿÿÿÿÿ_Ke hoach 2012 theo doi (giai ngan 30.6.12) 3" xfId="17754" xr:uid="{00000000-0005-0000-0000-00001B340000}"/>
    <cellStyle name="1_ÿÿÿÿÿ_Ke hoach 2012 theo doi (giai ngan 30.6.12) 4" xfId="17755" xr:uid="{00000000-0005-0000-0000-00001C340000}"/>
    <cellStyle name="1_ÿÿÿÿÿ_Ke hoach 2012 theo doi (giai ngan 30.6.12) 5" xfId="17756" xr:uid="{00000000-0005-0000-0000-00001D340000}"/>
    <cellStyle name="1_ÿÿÿÿÿ_Kh ql62 (2010) 11-09" xfId="1192" xr:uid="{00000000-0005-0000-0000-00001E340000}"/>
    <cellStyle name="1_ÿÿÿÿÿ_Khung 2012" xfId="1193" xr:uid="{00000000-0005-0000-0000-00001F340000}"/>
    <cellStyle name="1_ÿÿÿÿÿ_Tong hop theo doi von TPCP (BC)" xfId="17757" xr:uid="{00000000-0005-0000-0000-000020340000}"/>
    <cellStyle name="1_ÿÿÿÿÿ_Tong hop theo doi von TPCP (BC) 2" xfId="17758" xr:uid="{00000000-0005-0000-0000-000021340000}"/>
    <cellStyle name="1_ÿÿÿÿÿ_Tong hop theo doi von TPCP (BC) 2 2" xfId="17759" xr:uid="{00000000-0005-0000-0000-000022340000}"/>
    <cellStyle name="1_ÿÿÿÿÿ_Tong hop theo doi von TPCP (BC) 2 3" xfId="17760" xr:uid="{00000000-0005-0000-0000-000023340000}"/>
    <cellStyle name="1_ÿÿÿÿÿ_Tong hop theo doi von TPCP (BC) 2 4" xfId="17761" xr:uid="{00000000-0005-0000-0000-000024340000}"/>
    <cellStyle name="1_ÿÿÿÿÿ_Tong hop theo doi von TPCP (BC) 3" xfId="17762" xr:uid="{00000000-0005-0000-0000-000025340000}"/>
    <cellStyle name="1_ÿÿÿÿÿ_Tong hop theo doi von TPCP (BC) 4" xfId="17763" xr:uid="{00000000-0005-0000-0000-000026340000}"/>
    <cellStyle name="1_ÿÿÿÿÿ_Tong hop theo doi von TPCP (BC) 5" xfId="17764" xr:uid="{00000000-0005-0000-0000-000027340000}"/>
    <cellStyle name="1_ÿÿÿÿÿ_Tong hop theo doi von TPCP (BC)_BC von DTPT 6 thang 2012" xfId="17765" xr:uid="{00000000-0005-0000-0000-000028340000}"/>
    <cellStyle name="1_ÿÿÿÿÿ_Tong hop theo doi von TPCP (BC)_BC von DTPT 6 thang 2012 2" xfId="17766" xr:uid="{00000000-0005-0000-0000-000029340000}"/>
    <cellStyle name="1_ÿÿÿÿÿ_Tong hop theo doi von TPCP (BC)_BC von DTPT 6 thang 2012 2 2" xfId="17767" xr:uid="{00000000-0005-0000-0000-00002A340000}"/>
    <cellStyle name="1_ÿÿÿÿÿ_Tong hop theo doi von TPCP (BC)_BC von DTPT 6 thang 2012 2 3" xfId="17768" xr:uid="{00000000-0005-0000-0000-00002B340000}"/>
    <cellStyle name="1_ÿÿÿÿÿ_Tong hop theo doi von TPCP (BC)_BC von DTPT 6 thang 2012 2 4" xfId="17769" xr:uid="{00000000-0005-0000-0000-00002C340000}"/>
    <cellStyle name="1_ÿÿÿÿÿ_Tong hop theo doi von TPCP (BC)_BC von DTPT 6 thang 2012 3" xfId="17770" xr:uid="{00000000-0005-0000-0000-00002D340000}"/>
    <cellStyle name="1_ÿÿÿÿÿ_Tong hop theo doi von TPCP (BC)_BC von DTPT 6 thang 2012 4" xfId="17771" xr:uid="{00000000-0005-0000-0000-00002E340000}"/>
    <cellStyle name="1_ÿÿÿÿÿ_Tong hop theo doi von TPCP (BC)_BC von DTPT 6 thang 2012 5" xfId="17772" xr:uid="{00000000-0005-0000-0000-00002F340000}"/>
    <cellStyle name="1_ÿÿÿÿÿ_Tong hop theo doi von TPCP (BC)_Bieu du thao QD von ho tro co MT" xfId="17773" xr:uid="{00000000-0005-0000-0000-000030340000}"/>
    <cellStyle name="1_ÿÿÿÿÿ_Tong hop theo doi von TPCP (BC)_Bieu du thao QD von ho tro co MT 2" xfId="17774" xr:uid="{00000000-0005-0000-0000-000031340000}"/>
    <cellStyle name="1_ÿÿÿÿÿ_Tong hop theo doi von TPCP (BC)_Bieu du thao QD von ho tro co MT 2 2" xfId="17775" xr:uid="{00000000-0005-0000-0000-000032340000}"/>
    <cellStyle name="1_ÿÿÿÿÿ_Tong hop theo doi von TPCP (BC)_Bieu du thao QD von ho tro co MT 2 3" xfId="17776" xr:uid="{00000000-0005-0000-0000-000033340000}"/>
    <cellStyle name="1_ÿÿÿÿÿ_Tong hop theo doi von TPCP (BC)_Bieu du thao QD von ho tro co MT 2 4" xfId="17777" xr:uid="{00000000-0005-0000-0000-000034340000}"/>
    <cellStyle name="1_ÿÿÿÿÿ_Tong hop theo doi von TPCP (BC)_Bieu du thao QD von ho tro co MT 3" xfId="17778" xr:uid="{00000000-0005-0000-0000-000035340000}"/>
    <cellStyle name="1_ÿÿÿÿÿ_Tong hop theo doi von TPCP (BC)_Bieu du thao QD von ho tro co MT 4" xfId="17779" xr:uid="{00000000-0005-0000-0000-000036340000}"/>
    <cellStyle name="1_ÿÿÿÿÿ_Tong hop theo doi von TPCP (BC)_Bieu du thao QD von ho tro co MT 5" xfId="17780" xr:uid="{00000000-0005-0000-0000-000037340000}"/>
    <cellStyle name="1_ÿÿÿÿÿ_Tong hop theo doi von TPCP (BC)_Ke hoach 2012 (theo doi)" xfId="17781" xr:uid="{00000000-0005-0000-0000-000038340000}"/>
    <cellStyle name="1_ÿÿÿÿÿ_Tong hop theo doi von TPCP (BC)_Ke hoach 2012 (theo doi) 2" xfId="17782" xr:uid="{00000000-0005-0000-0000-000039340000}"/>
    <cellStyle name="1_ÿÿÿÿÿ_Tong hop theo doi von TPCP (BC)_Ke hoach 2012 (theo doi) 2 2" xfId="17783" xr:uid="{00000000-0005-0000-0000-00003A340000}"/>
    <cellStyle name="1_ÿÿÿÿÿ_Tong hop theo doi von TPCP (BC)_Ke hoach 2012 (theo doi) 2 3" xfId="17784" xr:uid="{00000000-0005-0000-0000-00003B340000}"/>
    <cellStyle name="1_ÿÿÿÿÿ_Tong hop theo doi von TPCP (BC)_Ke hoach 2012 (theo doi) 2 4" xfId="17785" xr:uid="{00000000-0005-0000-0000-00003C340000}"/>
    <cellStyle name="1_ÿÿÿÿÿ_Tong hop theo doi von TPCP (BC)_Ke hoach 2012 (theo doi) 3" xfId="17786" xr:uid="{00000000-0005-0000-0000-00003D340000}"/>
    <cellStyle name="1_ÿÿÿÿÿ_Tong hop theo doi von TPCP (BC)_Ke hoach 2012 (theo doi) 4" xfId="17787" xr:uid="{00000000-0005-0000-0000-00003E340000}"/>
    <cellStyle name="1_ÿÿÿÿÿ_Tong hop theo doi von TPCP (BC)_Ke hoach 2012 (theo doi) 5" xfId="17788" xr:uid="{00000000-0005-0000-0000-00003F340000}"/>
    <cellStyle name="1_ÿÿÿÿÿ_Tong hop theo doi von TPCP (BC)_Ke hoach 2012 theo doi (giai ngan 30.6.12)" xfId="17789" xr:uid="{00000000-0005-0000-0000-000040340000}"/>
    <cellStyle name="1_ÿÿÿÿÿ_Tong hop theo doi von TPCP (BC)_Ke hoach 2012 theo doi (giai ngan 30.6.12) 2" xfId="17790" xr:uid="{00000000-0005-0000-0000-000041340000}"/>
    <cellStyle name="1_ÿÿÿÿÿ_Tong hop theo doi von TPCP (BC)_Ke hoach 2012 theo doi (giai ngan 30.6.12) 2 2" xfId="17791" xr:uid="{00000000-0005-0000-0000-000042340000}"/>
    <cellStyle name="1_ÿÿÿÿÿ_Tong hop theo doi von TPCP (BC)_Ke hoach 2012 theo doi (giai ngan 30.6.12) 2 3" xfId="17792" xr:uid="{00000000-0005-0000-0000-000043340000}"/>
    <cellStyle name="1_ÿÿÿÿÿ_Tong hop theo doi von TPCP (BC)_Ke hoach 2012 theo doi (giai ngan 30.6.12) 2 4" xfId="17793" xr:uid="{00000000-0005-0000-0000-000044340000}"/>
    <cellStyle name="1_ÿÿÿÿÿ_Tong hop theo doi von TPCP (BC)_Ke hoach 2012 theo doi (giai ngan 30.6.12) 3" xfId="17794" xr:uid="{00000000-0005-0000-0000-000045340000}"/>
    <cellStyle name="1_ÿÿÿÿÿ_Tong hop theo doi von TPCP (BC)_Ke hoach 2012 theo doi (giai ngan 30.6.12) 4" xfId="17795" xr:uid="{00000000-0005-0000-0000-000046340000}"/>
    <cellStyle name="1_ÿÿÿÿÿ_Tong hop theo doi von TPCP (BC)_Ke hoach 2012 theo doi (giai ngan 30.6.12) 5" xfId="17796" xr:uid="{00000000-0005-0000-0000-000047340000}"/>
    <cellStyle name="_x0001_1¼„½(" xfId="17797" xr:uid="{00000000-0005-0000-0000-000048340000}"/>
    <cellStyle name="_x0001_1¼½(" xfId="17798" xr:uid="{00000000-0005-0000-0000-000049340000}"/>
    <cellStyle name="123" xfId="17799" xr:uid="{00000000-0005-0000-0000-00004A340000}"/>
    <cellStyle name="15" xfId="1194" xr:uid="{00000000-0005-0000-0000-00004B340000}"/>
    <cellStyle name="18" xfId="1195" xr:uid="{00000000-0005-0000-0000-00004C340000}"/>
    <cellStyle name="18 2" xfId="17800" xr:uid="{00000000-0005-0000-0000-00004D340000}"/>
    <cellStyle name="18 2 2" xfId="17801" xr:uid="{00000000-0005-0000-0000-00004E340000}"/>
    <cellStyle name="18 2 3" xfId="17802" xr:uid="{00000000-0005-0000-0000-00004F340000}"/>
    <cellStyle name="18 2 4" xfId="17803" xr:uid="{00000000-0005-0000-0000-000050340000}"/>
    <cellStyle name="18 3" xfId="17804" xr:uid="{00000000-0005-0000-0000-000051340000}"/>
    <cellStyle name="18 4" xfId="17805" xr:uid="{00000000-0005-0000-0000-000052340000}"/>
    <cellStyle name="18 5" xfId="17806" xr:uid="{00000000-0005-0000-0000-000053340000}"/>
    <cellStyle name="¹éºÐÀ²_      " xfId="1196" xr:uid="{00000000-0005-0000-0000-000054340000}"/>
    <cellStyle name="2" xfId="1197" xr:uid="{00000000-0005-0000-0000-000055340000}"/>
    <cellStyle name="2 2" xfId="17807" xr:uid="{00000000-0005-0000-0000-000056340000}"/>
    <cellStyle name="2 2 2" xfId="17808" xr:uid="{00000000-0005-0000-0000-000057340000}"/>
    <cellStyle name="2 2 3" xfId="17809" xr:uid="{00000000-0005-0000-0000-000058340000}"/>
    <cellStyle name="2 2 4" xfId="17810" xr:uid="{00000000-0005-0000-0000-000059340000}"/>
    <cellStyle name="2 3" xfId="17811" xr:uid="{00000000-0005-0000-0000-00005A340000}"/>
    <cellStyle name="2 4" xfId="17812" xr:uid="{00000000-0005-0000-0000-00005B340000}"/>
    <cellStyle name="2 5" xfId="17813" xr:uid="{00000000-0005-0000-0000-00005C340000}"/>
    <cellStyle name="2_1 Bieu 6 thang nam 2011" xfId="17814" xr:uid="{00000000-0005-0000-0000-00005D340000}"/>
    <cellStyle name="2_1 Bieu 6 thang nam 2011 2" xfId="17815" xr:uid="{00000000-0005-0000-0000-00005E340000}"/>
    <cellStyle name="2_1 Bieu 6 thang nam 2011 2 2" xfId="17816" xr:uid="{00000000-0005-0000-0000-00005F340000}"/>
    <cellStyle name="2_1 Bieu 6 thang nam 2011 2 2 2" xfId="17817" xr:uid="{00000000-0005-0000-0000-000060340000}"/>
    <cellStyle name="2_1 Bieu 6 thang nam 2011 2 2 3" xfId="17818" xr:uid="{00000000-0005-0000-0000-000061340000}"/>
    <cellStyle name="2_1 Bieu 6 thang nam 2011 2 2 4" xfId="17819" xr:uid="{00000000-0005-0000-0000-000062340000}"/>
    <cellStyle name="2_1 Bieu 6 thang nam 2011 2 3" xfId="17820" xr:uid="{00000000-0005-0000-0000-000063340000}"/>
    <cellStyle name="2_1 Bieu 6 thang nam 2011 2 4" xfId="17821" xr:uid="{00000000-0005-0000-0000-000064340000}"/>
    <cellStyle name="2_1 Bieu 6 thang nam 2011 2 5" xfId="17822" xr:uid="{00000000-0005-0000-0000-000065340000}"/>
    <cellStyle name="2_1 Bieu 6 thang nam 2011 3" xfId="17823" xr:uid="{00000000-0005-0000-0000-000066340000}"/>
    <cellStyle name="2_1 Bieu 6 thang nam 2011 3 2" xfId="17824" xr:uid="{00000000-0005-0000-0000-000067340000}"/>
    <cellStyle name="2_1 Bieu 6 thang nam 2011 3 3" xfId="17825" xr:uid="{00000000-0005-0000-0000-000068340000}"/>
    <cellStyle name="2_1 Bieu 6 thang nam 2011 3 4" xfId="17826" xr:uid="{00000000-0005-0000-0000-000069340000}"/>
    <cellStyle name="2_1 Bieu 6 thang nam 2011 4" xfId="17827" xr:uid="{00000000-0005-0000-0000-00006A340000}"/>
    <cellStyle name="2_1 Bieu 6 thang nam 2011 5" xfId="17828" xr:uid="{00000000-0005-0000-0000-00006B340000}"/>
    <cellStyle name="2_1 Bieu 6 thang nam 2011 6" xfId="17829" xr:uid="{00000000-0005-0000-0000-00006C340000}"/>
    <cellStyle name="2_1 Bieu 6 thang nam 2011_BC von DTPT 6 thang 2012" xfId="17830" xr:uid="{00000000-0005-0000-0000-00006D340000}"/>
    <cellStyle name="2_1 Bieu 6 thang nam 2011_BC von DTPT 6 thang 2012 2" xfId="17831" xr:uid="{00000000-0005-0000-0000-00006E340000}"/>
    <cellStyle name="2_1 Bieu 6 thang nam 2011_BC von DTPT 6 thang 2012 2 2" xfId="17832" xr:uid="{00000000-0005-0000-0000-00006F340000}"/>
    <cellStyle name="2_1 Bieu 6 thang nam 2011_BC von DTPT 6 thang 2012 2 2 2" xfId="17833" xr:uid="{00000000-0005-0000-0000-000070340000}"/>
    <cellStyle name="2_1 Bieu 6 thang nam 2011_BC von DTPT 6 thang 2012 2 2 3" xfId="17834" xr:uid="{00000000-0005-0000-0000-000071340000}"/>
    <cellStyle name="2_1 Bieu 6 thang nam 2011_BC von DTPT 6 thang 2012 2 2 4" xfId="17835" xr:uid="{00000000-0005-0000-0000-000072340000}"/>
    <cellStyle name="2_1 Bieu 6 thang nam 2011_BC von DTPT 6 thang 2012 2 3" xfId="17836" xr:uid="{00000000-0005-0000-0000-000073340000}"/>
    <cellStyle name="2_1 Bieu 6 thang nam 2011_BC von DTPT 6 thang 2012 2 4" xfId="17837" xr:uid="{00000000-0005-0000-0000-000074340000}"/>
    <cellStyle name="2_1 Bieu 6 thang nam 2011_BC von DTPT 6 thang 2012 2 5" xfId="17838" xr:uid="{00000000-0005-0000-0000-000075340000}"/>
    <cellStyle name="2_1 Bieu 6 thang nam 2011_BC von DTPT 6 thang 2012 3" xfId="17839" xr:uid="{00000000-0005-0000-0000-000076340000}"/>
    <cellStyle name="2_1 Bieu 6 thang nam 2011_BC von DTPT 6 thang 2012 3 2" xfId="17840" xr:uid="{00000000-0005-0000-0000-000077340000}"/>
    <cellStyle name="2_1 Bieu 6 thang nam 2011_BC von DTPT 6 thang 2012 3 3" xfId="17841" xr:uid="{00000000-0005-0000-0000-000078340000}"/>
    <cellStyle name="2_1 Bieu 6 thang nam 2011_BC von DTPT 6 thang 2012 3 4" xfId="17842" xr:uid="{00000000-0005-0000-0000-000079340000}"/>
    <cellStyle name="2_1 Bieu 6 thang nam 2011_BC von DTPT 6 thang 2012 4" xfId="17843" xr:uid="{00000000-0005-0000-0000-00007A340000}"/>
    <cellStyle name="2_1 Bieu 6 thang nam 2011_BC von DTPT 6 thang 2012 5" xfId="17844" xr:uid="{00000000-0005-0000-0000-00007B340000}"/>
    <cellStyle name="2_1 Bieu 6 thang nam 2011_BC von DTPT 6 thang 2012 6" xfId="17845" xr:uid="{00000000-0005-0000-0000-00007C340000}"/>
    <cellStyle name="2_1 Bieu 6 thang nam 2011_Bieu du thao QD von ho tro co MT" xfId="17846" xr:uid="{00000000-0005-0000-0000-00007D340000}"/>
    <cellStyle name="2_1 Bieu 6 thang nam 2011_Bieu du thao QD von ho tro co MT 2" xfId="17847" xr:uid="{00000000-0005-0000-0000-00007E340000}"/>
    <cellStyle name="2_1 Bieu 6 thang nam 2011_Bieu du thao QD von ho tro co MT 2 2" xfId="17848" xr:uid="{00000000-0005-0000-0000-00007F340000}"/>
    <cellStyle name="2_1 Bieu 6 thang nam 2011_Bieu du thao QD von ho tro co MT 2 2 2" xfId="17849" xr:uid="{00000000-0005-0000-0000-000080340000}"/>
    <cellStyle name="2_1 Bieu 6 thang nam 2011_Bieu du thao QD von ho tro co MT 2 2 3" xfId="17850" xr:uid="{00000000-0005-0000-0000-000081340000}"/>
    <cellStyle name="2_1 Bieu 6 thang nam 2011_Bieu du thao QD von ho tro co MT 2 2 4" xfId="17851" xr:uid="{00000000-0005-0000-0000-000082340000}"/>
    <cellStyle name="2_1 Bieu 6 thang nam 2011_Bieu du thao QD von ho tro co MT 2 3" xfId="17852" xr:uid="{00000000-0005-0000-0000-000083340000}"/>
    <cellStyle name="2_1 Bieu 6 thang nam 2011_Bieu du thao QD von ho tro co MT 2 4" xfId="17853" xr:uid="{00000000-0005-0000-0000-000084340000}"/>
    <cellStyle name="2_1 Bieu 6 thang nam 2011_Bieu du thao QD von ho tro co MT 2 5" xfId="17854" xr:uid="{00000000-0005-0000-0000-000085340000}"/>
    <cellStyle name="2_1 Bieu 6 thang nam 2011_Bieu du thao QD von ho tro co MT 3" xfId="17855" xr:uid="{00000000-0005-0000-0000-000086340000}"/>
    <cellStyle name="2_1 Bieu 6 thang nam 2011_Bieu du thao QD von ho tro co MT 3 2" xfId="17856" xr:uid="{00000000-0005-0000-0000-000087340000}"/>
    <cellStyle name="2_1 Bieu 6 thang nam 2011_Bieu du thao QD von ho tro co MT 3 3" xfId="17857" xr:uid="{00000000-0005-0000-0000-000088340000}"/>
    <cellStyle name="2_1 Bieu 6 thang nam 2011_Bieu du thao QD von ho tro co MT 3 4" xfId="17858" xr:uid="{00000000-0005-0000-0000-000089340000}"/>
    <cellStyle name="2_1 Bieu 6 thang nam 2011_Bieu du thao QD von ho tro co MT 4" xfId="17859" xr:uid="{00000000-0005-0000-0000-00008A340000}"/>
    <cellStyle name="2_1 Bieu 6 thang nam 2011_Bieu du thao QD von ho tro co MT 5" xfId="17860" xr:uid="{00000000-0005-0000-0000-00008B340000}"/>
    <cellStyle name="2_1 Bieu 6 thang nam 2011_Bieu du thao QD von ho tro co MT 6" xfId="17861" xr:uid="{00000000-0005-0000-0000-00008C340000}"/>
    <cellStyle name="2_1 Bieu 6 thang nam 2011_Ke hoach 2012 (theo doi)" xfId="17862" xr:uid="{00000000-0005-0000-0000-00008D340000}"/>
    <cellStyle name="2_1 Bieu 6 thang nam 2011_Ke hoach 2012 (theo doi) 2" xfId="17863" xr:uid="{00000000-0005-0000-0000-00008E340000}"/>
    <cellStyle name="2_1 Bieu 6 thang nam 2011_Ke hoach 2012 (theo doi) 2 2" xfId="17864" xr:uid="{00000000-0005-0000-0000-00008F340000}"/>
    <cellStyle name="2_1 Bieu 6 thang nam 2011_Ke hoach 2012 (theo doi) 2 2 2" xfId="17865" xr:uid="{00000000-0005-0000-0000-000090340000}"/>
    <cellStyle name="2_1 Bieu 6 thang nam 2011_Ke hoach 2012 (theo doi) 2 2 3" xfId="17866" xr:uid="{00000000-0005-0000-0000-000091340000}"/>
    <cellStyle name="2_1 Bieu 6 thang nam 2011_Ke hoach 2012 (theo doi) 2 2 4" xfId="17867" xr:uid="{00000000-0005-0000-0000-000092340000}"/>
    <cellStyle name="2_1 Bieu 6 thang nam 2011_Ke hoach 2012 (theo doi) 2 3" xfId="17868" xr:uid="{00000000-0005-0000-0000-000093340000}"/>
    <cellStyle name="2_1 Bieu 6 thang nam 2011_Ke hoach 2012 (theo doi) 2 4" xfId="17869" xr:uid="{00000000-0005-0000-0000-000094340000}"/>
    <cellStyle name="2_1 Bieu 6 thang nam 2011_Ke hoach 2012 (theo doi) 2 5" xfId="17870" xr:uid="{00000000-0005-0000-0000-000095340000}"/>
    <cellStyle name="2_1 Bieu 6 thang nam 2011_Ke hoach 2012 (theo doi) 3" xfId="17871" xr:uid="{00000000-0005-0000-0000-000096340000}"/>
    <cellStyle name="2_1 Bieu 6 thang nam 2011_Ke hoach 2012 (theo doi) 3 2" xfId="17872" xr:uid="{00000000-0005-0000-0000-000097340000}"/>
    <cellStyle name="2_1 Bieu 6 thang nam 2011_Ke hoach 2012 (theo doi) 3 3" xfId="17873" xr:uid="{00000000-0005-0000-0000-000098340000}"/>
    <cellStyle name="2_1 Bieu 6 thang nam 2011_Ke hoach 2012 (theo doi) 3 4" xfId="17874" xr:uid="{00000000-0005-0000-0000-000099340000}"/>
    <cellStyle name="2_1 Bieu 6 thang nam 2011_Ke hoach 2012 (theo doi) 4" xfId="17875" xr:uid="{00000000-0005-0000-0000-00009A340000}"/>
    <cellStyle name="2_1 Bieu 6 thang nam 2011_Ke hoach 2012 (theo doi) 5" xfId="17876" xr:uid="{00000000-0005-0000-0000-00009B340000}"/>
    <cellStyle name="2_1 Bieu 6 thang nam 2011_Ke hoach 2012 (theo doi) 6" xfId="17877" xr:uid="{00000000-0005-0000-0000-00009C340000}"/>
    <cellStyle name="2_1 Bieu 6 thang nam 2011_Ke hoach 2012 theo doi (giai ngan 30.6.12)" xfId="17878" xr:uid="{00000000-0005-0000-0000-00009D340000}"/>
    <cellStyle name="2_1 Bieu 6 thang nam 2011_Ke hoach 2012 theo doi (giai ngan 30.6.12) 2" xfId="17879" xr:uid="{00000000-0005-0000-0000-00009E340000}"/>
    <cellStyle name="2_1 Bieu 6 thang nam 2011_Ke hoach 2012 theo doi (giai ngan 30.6.12) 2 2" xfId="17880" xr:uid="{00000000-0005-0000-0000-00009F340000}"/>
    <cellStyle name="2_1 Bieu 6 thang nam 2011_Ke hoach 2012 theo doi (giai ngan 30.6.12) 2 2 2" xfId="17881" xr:uid="{00000000-0005-0000-0000-0000A0340000}"/>
    <cellStyle name="2_1 Bieu 6 thang nam 2011_Ke hoach 2012 theo doi (giai ngan 30.6.12) 2 2 3" xfId="17882" xr:uid="{00000000-0005-0000-0000-0000A1340000}"/>
    <cellStyle name="2_1 Bieu 6 thang nam 2011_Ke hoach 2012 theo doi (giai ngan 30.6.12) 2 2 4" xfId="17883" xr:uid="{00000000-0005-0000-0000-0000A2340000}"/>
    <cellStyle name="2_1 Bieu 6 thang nam 2011_Ke hoach 2012 theo doi (giai ngan 30.6.12) 2 3" xfId="17884" xr:uid="{00000000-0005-0000-0000-0000A3340000}"/>
    <cellStyle name="2_1 Bieu 6 thang nam 2011_Ke hoach 2012 theo doi (giai ngan 30.6.12) 2 4" xfId="17885" xr:uid="{00000000-0005-0000-0000-0000A4340000}"/>
    <cellStyle name="2_1 Bieu 6 thang nam 2011_Ke hoach 2012 theo doi (giai ngan 30.6.12) 2 5" xfId="17886" xr:uid="{00000000-0005-0000-0000-0000A5340000}"/>
    <cellStyle name="2_1 Bieu 6 thang nam 2011_Ke hoach 2012 theo doi (giai ngan 30.6.12) 3" xfId="17887" xr:uid="{00000000-0005-0000-0000-0000A6340000}"/>
    <cellStyle name="2_1 Bieu 6 thang nam 2011_Ke hoach 2012 theo doi (giai ngan 30.6.12) 3 2" xfId="17888" xr:uid="{00000000-0005-0000-0000-0000A7340000}"/>
    <cellStyle name="2_1 Bieu 6 thang nam 2011_Ke hoach 2012 theo doi (giai ngan 30.6.12) 3 3" xfId="17889" xr:uid="{00000000-0005-0000-0000-0000A8340000}"/>
    <cellStyle name="2_1 Bieu 6 thang nam 2011_Ke hoach 2012 theo doi (giai ngan 30.6.12) 3 4" xfId="17890" xr:uid="{00000000-0005-0000-0000-0000A9340000}"/>
    <cellStyle name="2_1 Bieu 6 thang nam 2011_Ke hoach 2012 theo doi (giai ngan 30.6.12) 4" xfId="17891" xr:uid="{00000000-0005-0000-0000-0000AA340000}"/>
    <cellStyle name="2_1 Bieu 6 thang nam 2011_Ke hoach 2012 theo doi (giai ngan 30.6.12) 5" xfId="17892" xr:uid="{00000000-0005-0000-0000-0000AB340000}"/>
    <cellStyle name="2_1 Bieu 6 thang nam 2011_Ke hoach 2012 theo doi (giai ngan 30.6.12) 6" xfId="17893" xr:uid="{00000000-0005-0000-0000-0000AC340000}"/>
    <cellStyle name="2_Bao cao tinh hinh thuc hien KH 2009 den 31-01-10" xfId="17894" xr:uid="{00000000-0005-0000-0000-0000AD340000}"/>
    <cellStyle name="2_Bao cao tinh hinh thuc hien KH 2009 den 31-01-10 2" xfId="17895" xr:uid="{00000000-0005-0000-0000-0000AE340000}"/>
    <cellStyle name="2_Bao cao tinh hinh thuc hien KH 2009 den 31-01-10 2 2" xfId="17896" xr:uid="{00000000-0005-0000-0000-0000AF340000}"/>
    <cellStyle name="2_Bao cao tinh hinh thuc hien KH 2009 den 31-01-10 2 2 2" xfId="17897" xr:uid="{00000000-0005-0000-0000-0000B0340000}"/>
    <cellStyle name="2_Bao cao tinh hinh thuc hien KH 2009 den 31-01-10 2 2 3" xfId="17898" xr:uid="{00000000-0005-0000-0000-0000B1340000}"/>
    <cellStyle name="2_Bao cao tinh hinh thuc hien KH 2009 den 31-01-10 2 2 4" xfId="17899" xr:uid="{00000000-0005-0000-0000-0000B2340000}"/>
    <cellStyle name="2_Bao cao tinh hinh thuc hien KH 2009 den 31-01-10 2 3" xfId="17900" xr:uid="{00000000-0005-0000-0000-0000B3340000}"/>
    <cellStyle name="2_Bao cao tinh hinh thuc hien KH 2009 den 31-01-10 2 4" xfId="17901" xr:uid="{00000000-0005-0000-0000-0000B4340000}"/>
    <cellStyle name="2_Bao cao tinh hinh thuc hien KH 2009 den 31-01-10 2 5" xfId="17902" xr:uid="{00000000-0005-0000-0000-0000B5340000}"/>
    <cellStyle name="2_Bao cao tinh hinh thuc hien KH 2009 den 31-01-10 3" xfId="17903" xr:uid="{00000000-0005-0000-0000-0000B6340000}"/>
    <cellStyle name="2_Bao cao tinh hinh thuc hien KH 2009 den 31-01-10 3 2" xfId="17904" xr:uid="{00000000-0005-0000-0000-0000B7340000}"/>
    <cellStyle name="2_Bao cao tinh hinh thuc hien KH 2009 den 31-01-10 3 3" xfId="17905" xr:uid="{00000000-0005-0000-0000-0000B8340000}"/>
    <cellStyle name="2_Bao cao tinh hinh thuc hien KH 2009 den 31-01-10 3 4" xfId="17906" xr:uid="{00000000-0005-0000-0000-0000B9340000}"/>
    <cellStyle name="2_Bao cao tinh hinh thuc hien KH 2009 den 31-01-10 4" xfId="17907" xr:uid="{00000000-0005-0000-0000-0000BA340000}"/>
    <cellStyle name="2_Bao cao tinh hinh thuc hien KH 2009 den 31-01-10 5" xfId="17908" xr:uid="{00000000-0005-0000-0000-0000BB340000}"/>
    <cellStyle name="2_Bao cao tinh hinh thuc hien KH 2009 den 31-01-10 6" xfId="17909" xr:uid="{00000000-0005-0000-0000-0000BC340000}"/>
    <cellStyle name="2_Bao cao tinh hinh thuc hien KH 2009 den 31-01-10_BC von DTPT 6 thang 2012" xfId="17910" xr:uid="{00000000-0005-0000-0000-0000BD340000}"/>
    <cellStyle name="2_Bao cao tinh hinh thuc hien KH 2009 den 31-01-10_BC von DTPT 6 thang 2012 2" xfId="17911" xr:uid="{00000000-0005-0000-0000-0000BE340000}"/>
    <cellStyle name="2_Bao cao tinh hinh thuc hien KH 2009 den 31-01-10_BC von DTPT 6 thang 2012 2 2" xfId="17912" xr:uid="{00000000-0005-0000-0000-0000BF340000}"/>
    <cellStyle name="2_Bao cao tinh hinh thuc hien KH 2009 den 31-01-10_BC von DTPT 6 thang 2012 2 2 2" xfId="17913" xr:uid="{00000000-0005-0000-0000-0000C0340000}"/>
    <cellStyle name="2_Bao cao tinh hinh thuc hien KH 2009 den 31-01-10_BC von DTPT 6 thang 2012 2 2 3" xfId="17914" xr:uid="{00000000-0005-0000-0000-0000C1340000}"/>
    <cellStyle name="2_Bao cao tinh hinh thuc hien KH 2009 den 31-01-10_BC von DTPT 6 thang 2012 2 2 4" xfId="17915" xr:uid="{00000000-0005-0000-0000-0000C2340000}"/>
    <cellStyle name="2_Bao cao tinh hinh thuc hien KH 2009 den 31-01-10_BC von DTPT 6 thang 2012 2 3" xfId="17916" xr:uid="{00000000-0005-0000-0000-0000C3340000}"/>
    <cellStyle name="2_Bao cao tinh hinh thuc hien KH 2009 den 31-01-10_BC von DTPT 6 thang 2012 2 4" xfId="17917" xr:uid="{00000000-0005-0000-0000-0000C4340000}"/>
    <cellStyle name="2_Bao cao tinh hinh thuc hien KH 2009 den 31-01-10_BC von DTPT 6 thang 2012 2 5" xfId="17918" xr:uid="{00000000-0005-0000-0000-0000C5340000}"/>
    <cellStyle name="2_Bao cao tinh hinh thuc hien KH 2009 den 31-01-10_BC von DTPT 6 thang 2012 3" xfId="17919" xr:uid="{00000000-0005-0000-0000-0000C6340000}"/>
    <cellStyle name="2_Bao cao tinh hinh thuc hien KH 2009 den 31-01-10_BC von DTPT 6 thang 2012 3 2" xfId="17920" xr:uid="{00000000-0005-0000-0000-0000C7340000}"/>
    <cellStyle name="2_Bao cao tinh hinh thuc hien KH 2009 den 31-01-10_BC von DTPT 6 thang 2012 3 3" xfId="17921" xr:uid="{00000000-0005-0000-0000-0000C8340000}"/>
    <cellStyle name="2_Bao cao tinh hinh thuc hien KH 2009 den 31-01-10_BC von DTPT 6 thang 2012 3 4" xfId="17922" xr:uid="{00000000-0005-0000-0000-0000C9340000}"/>
    <cellStyle name="2_Bao cao tinh hinh thuc hien KH 2009 den 31-01-10_BC von DTPT 6 thang 2012 4" xfId="17923" xr:uid="{00000000-0005-0000-0000-0000CA340000}"/>
    <cellStyle name="2_Bao cao tinh hinh thuc hien KH 2009 den 31-01-10_BC von DTPT 6 thang 2012 5" xfId="17924" xr:uid="{00000000-0005-0000-0000-0000CB340000}"/>
    <cellStyle name="2_Bao cao tinh hinh thuc hien KH 2009 den 31-01-10_BC von DTPT 6 thang 2012 6" xfId="17925" xr:uid="{00000000-0005-0000-0000-0000CC340000}"/>
    <cellStyle name="2_Bao cao tinh hinh thuc hien KH 2009 den 31-01-10_Bieu du thao QD von ho tro co MT" xfId="17926" xr:uid="{00000000-0005-0000-0000-0000CD340000}"/>
    <cellStyle name="2_Bao cao tinh hinh thuc hien KH 2009 den 31-01-10_Bieu du thao QD von ho tro co MT 2" xfId="17927" xr:uid="{00000000-0005-0000-0000-0000CE340000}"/>
    <cellStyle name="2_Bao cao tinh hinh thuc hien KH 2009 den 31-01-10_Bieu du thao QD von ho tro co MT 2 2" xfId="17928" xr:uid="{00000000-0005-0000-0000-0000CF340000}"/>
    <cellStyle name="2_Bao cao tinh hinh thuc hien KH 2009 den 31-01-10_Bieu du thao QD von ho tro co MT 2 2 2" xfId="17929" xr:uid="{00000000-0005-0000-0000-0000D0340000}"/>
    <cellStyle name="2_Bao cao tinh hinh thuc hien KH 2009 den 31-01-10_Bieu du thao QD von ho tro co MT 2 2 3" xfId="17930" xr:uid="{00000000-0005-0000-0000-0000D1340000}"/>
    <cellStyle name="2_Bao cao tinh hinh thuc hien KH 2009 den 31-01-10_Bieu du thao QD von ho tro co MT 2 2 4" xfId="17931" xr:uid="{00000000-0005-0000-0000-0000D2340000}"/>
    <cellStyle name="2_Bao cao tinh hinh thuc hien KH 2009 den 31-01-10_Bieu du thao QD von ho tro co MT 2 3" xfId="17932" xr:uid="{00000000-0005-0000-0000-0000D3340000}"/>
    <cellStyle name="2_Bao cao tinh hinh thuc hien KH 2009 den 31-01-10_Bieu du thao QD von ho tro co MT 2 4" xfId="17933" xr:uid="{00000000-0005-0000-0000-0000D4340000}"/>
    <cellStyle name="2_Bao cao tinh hinh thuc hien KH 2009 den 31-01-10_Bieu du thao QD von ho tro co MT 2 5" xfId="17934" xr:uid="{00000000-0005-0000-0000-0000D5340000}"/>
    <cellStyle name="2_Bao cao tinh hinh thuc hien KH 2009 den 31-01-10_Bieu du thao QD von ho tro co MT 3" xfId="17935" xr:uid="{00000000-0005-0000-0000-0000D6340000}"/>
    <cellStyle name="2_Bao cao tinh hinh thuc hien KH 2009 den 31-01-10_Bieu du thao QD von ho tro co MT 3 2" xfId="17936" xr:uid="{00000000-0005-0000-0000-0000D7340000}"/>
    <cellStyle name="2_Bao cao tinh hinh thuc hien KH 2009 den 31-01-10_Bieu du thao QD von ho tro co MT 3 3" xfId="17937" xr:uid="{00000000-0005-0000-0000-0000D8340000}"/>
    <cellStyle name="2_Bao cao tinh hinh thuc hien KH 2009 den 31-01-10_Bieu du thao QD von ho tro co MT 3 4" xfId="17938" xr:uid="{00000000-0005-0000-0000-0000D9340000}"/>
    <cellStyle name="2_Bao cao tinh hinh thuc hien KH 2009 den 31-01-10_Bieu du thao QD von ho tro co MT 4" xfId="17939" xr:uid="{00000000-0005-0000-0000-0000DA340000}"/>
    <cellStyle name="2_Bao cao tinh hinh thuc hien KH 2009 den 31-01-10_Bieu du thao QD von ho tro co MT 5" xfId="17940" xr:uid="{00000000-0005-0000-0000-0000DB340000}"/>
    <cellStyle name="2_Bao cao tinh hinh thuc hien KH 2009 den 31-01-10_Bieu du thao QD von ho tro co MT 6" xfId="17941" xr:uid="{00000000-0005-0000-0000-0000DC340000}"/>
    <cellStyle name="2_Bao cao tinh hinh thuc hien KH 2009 den 31-01-10_Ke hoach 2012 (theo doi)" xfId="17942" xr:uid="{00000000-0005-0000-0000-0000DD340000}"/>
    <cellStyle name="2_Bao cao tinh hinh thuc hien KH 2009 den 31-01-10_Ke hoach 2012 (theo doi) 2" xfId="17943" xr:uid="{00000000-0005-0000-0000-0000DE340000}"/>
    <cellStyle name="2_Bao cao tinh hinh thuc hien KH 2009 den 31-01-10_Ke hoach 2012 (theo doi) 2 2" xfId="17944" xr:uid="{00000000-0005-0000-0000-0000DF340000}"/>
    <cellStyle name="2_Bao cao tinh hinh thuc hien KH 2009 den 31-01-10_Ke hoach 2012 (theo doi) 2 2 2" xfId="17945" xr:uid="{00000000-0005-0000-0000-0000E0340000}"/>
    <cellStyle name="2_Bao cao tinh hinh thuc hien KH 2009 den 31-01-10_Ke hoach 2012 (theo doi) 2 2 3" xfId="17946" xr:uid="{00000000-0005-0000-0000-0000E1340000}"/>
    <cellStyle name="2_Bao cao tinh hinh thuc hien KH 2009 den 31-01-10_Ke hoach 2012 (theo doi) 2 2 4" xfId="17947" xr:uid="{00000000-0005-0000-0000-0000E2340000}"/>
    <cellStyle name="2_Bao cao tinh hinh thuc hien KH 2009 den 31-01-10_Ke hoach 2012 (theo doi) 2 3" xfId="17948" xr:uid="{00000000-0005-0000-0000-0000E3340000}"/>
    <cellStyle name="2_Bao cao tinh hinh thuc hien KH 2009 den 31-01-10_Ke hoach 2012 (theo doi) 2 4" xfId="17949" xr:uid="{00000000-0005-0000-0000-0000E4340000}"/>
    <cellStyle name="2_Bao cao tinh hinh thuc hien KH 2009 den 31-01-10_Ke hoach 2012 (theo doi) 2 5" xfId="17950" xr:uid="{00000000-0005-0000-0000-0000E5340000}"/>
    <cellStyle name="2_Bao cao tinh hinh thuc hien KH 2009 den 31-01-10_Ke hoach 2012 (theo doi) 3" xfId="17951" xr:uid="{00000000-0005-0000-0000-0000E6340000}"/>
    <cellStyle name="2_Bao cao tinh hinh thuc hien KH 2009 den 31-01-10_Ke hoach 2012 (theo doi) 3 2" xfId="17952" xr:uid="{00000000-0005-0000-0000-0000E7340000}"/>
    <cellStyle name="2_Bao cao tinh hinh thuc hien KH 2009 den 31-01-10_Ke hoach 2012 (theo doi) 3 3" xfId="17953" xr:uid="{00000000-0005-0000-0000-0000E8340000}"/>
    <cellStyle name="2_Bao cao tinh hinh thuc hien KH 2009 den 31-01-10_Ke hoach 2012 (theo doi) 3 4" xfId="17954" xr:uid="{00000000-0005-0000-0000-0000E9340000}"/>
    <cellStyle name="2_Bao cao tinh hinh thuc hien KH 2009 den 31-01-10_Ke hoach 2012 (theo doi) 4" xfId="17955" xr:uid="{00000000-0005-0000-0000-0000EA340000}"/>
    <cellStyle name="2_Bao cao tinh hinh thuc hien KH 2009 den 31-01-10_Ke hoach 2012 (theo doi) 5" xfId="17956" xr:uid="{00000000-0005-0000-0000-0000EB340000}"/>
    <cellStyle name="2_Bao cao tinh hinh thuc hien KH 2009 den 31-01-10_Ke hoach 2012 (theo doi) 6" xfId="17957" xr:uid="{00000000-0005-0000-0000-0000EC340000}"/>
    <cellStyle name="2_Bao cao tinh hinh thuc hien KH 2009 den 31-01-10_Ke hoach 2012 theo doi (giai ngan 30.6.12)" xfId="17958" xr:uid="{00000000-0005-0000-0000-0000ED340000}"/>
    <cellStyle name="2_Bao cao tinh hinh thuc hien KH 2009 den 31-01-10_Ke hoach 2012 theo doi (giai ngan 30.6.12) 2" xfId="17959" xr:uid="{00000000-0005-0000-0000-0000EE340000}"/>
    <cellStyle name="2_Bao cao tinh hinh thuc hien KH 2009 den 31-01-10_Ke hoach 2012 theo doi (giai ngan 30.6.12) 2 2" xfId="17960" xr:uid="{00000000-0005-0000-0000-0000EF340000}"/>
    <cellStyle name="2_Bao cao tinh hinh thuc hien KH 2009 den 31-01-10_Ke hoach 2012 theo doi (giai ngan 30.6.12) 2 2 2" xfId="17961" xr:uid="{00000000-0005-0000-0000-0000F0340000}"/>
    <cellStyle name="2_Bao cao tinh hinh thuc hien KH 2009 den 31-01-10_Ke hoach 2012 theo doi (giai ngan 30.6.12) 2 2 3" xfId="17962" xr:uid="{00000000-0005-0000-0000-0000F1340000}"/>
    <cellStyle name="2_Bao cao tinh hinh thuc hien KH 2009 den 31-01-10_Ke hoach 2012 theo doi (giai ngan 30.6.12) 2 2 4" xfId="17963" xr:uid="{00000000-0005-0000-0000-0000F2340000}"/>
    <cellStyle name="2_Bao cao tinh hinh thuc hien KH 2009 den 31-01-10_Ke hoach 2012 theo doi (giai ngan 30.6.12) 2 3" xfId="17964" xr:uid="{00000000-0005-0000-0000-0000F3340000}"/>
    <cellStyle name="2_Bao cao tinh hinh thuc hien KH 2009 den 31-01-10_Ke hoach 2012 theo doi (giai ngan 30.6.12) 2 4" xfId="17965" xr:uid="{00000000-0005-0000-0000-0000F4340000}"/>
    <cellStyle name="2_Bao cao tinh hinh thuc hien KH 2009 den 31-01-10_Ke hoach 2012 theo doi (giai ngan 30.6.12) 2 5" xfId="17966" xr:uid="{00000000-0005-0000-0000-0000F5340000}"/>
    <cellStyle name="2_Bao cao tinh hinh thuc hien KH 2009 den 31-01-10_Ke hoach 2012 theo doi (giai ngan 30.6.12) 3" xfId="17967" xr:uid="{00000000-0005-0000-0000-0000F6340000}"/>
    <cellStyle name="2_Bao cao tinh hinh thuc hien KH 2009 den 31-01-10_Ke hoach 2012 theo doi (giai ngan 30.6.12) 3 2" xfId="17968" xr:uid="{00000000-0005-0000-0000-0000F7340000}"/>
    <cellStyle name="2_Bao cao tinh hinh thuc hien KH 2009 den 31-01-10_Ke hoach 2012 theo doi (giai ngan 30.6.12) 3 3" xfId="17969" xr:uid="{00000000-0005-0000-0000-0000F8340000}"/>
    <cellStyle name="2_Bao cao tinh hinh thuc hien KH 2009 den 31-01-10_Ke hoach 2012 theo doi (giai ngan 30.6.12) 3 4" xfId="17970" xr:uid="{00000000-0005-0000-0000-0000F9340000}"/>
    <cellStyle name="2_Bao cao tinh hinh thuc hien KH 2009 den 31-01-10_Ke hoach 2012 theo doi (giai ngan 30.6.12) 4" xfId="17971" xr:uid="{00000000-0005-0000-0000-0000FA340000}"/>
    <cellStyle name="2_Bao cao tinh hinh thuc hien KH 2009 den 31-01-10_Ke hoach 2012 theo doi (giai ngan 30.6.12) 5" xfId="17972" xr:uid="{00000000-0005-0000-0000-0000FB340000}"/>
    <cellStyle name="2_Bao cao tinh hinh thuc hien KH 2009 den 31-01-10_Ke hoach 2012 theo doi (giai ngan 30.6.12) 6" xfId="17973" xr:uid="{00000000-0005-0000-0000-0000FC340000}"/>
    <cellStyle name="2_BC cong trinh trong diem" xfId="17974" xr:uid="{00000000-0005-0000-0000-0000FD340000}"/>
    <cellStyle name="2_BC cong trinh trong diem 2" xfId="17975" xr:uid="{00000000-0005-0000-0000-0000FE340000}"/>
    <cellStyle name="2_BC cong trinh trong diem 2 2" xfId="17976" xr:uid="{00000000-0005-0000-0000-0000FF340000}"/>
    <cellStyle name="2_BC cong trinh trong diem 2 2 2" xfId="17977" xr:uid="{00000000-0005-0000-0000-000000350000}"/>
    <cellStyle name="2_BC cong trinh trong diem 2 2 3" xfId="17978" xr:uid="{00000000-0005-0000-0000-000001350000}"/>
    <cellStyle name="2_BC cong trinh trong diem 2 2 4" xfId="17979" xr:uid="{00000000-0005-0000-0000-000002350000}"/>
    <cellStyle name="2_BC cong trinh trong diem 2 3" xfId="17980" xr:uid="{00000000-0005-0000-0000-000003350000}"/>
    <cellStyle name="2_BC cong trinh trong diem 2 4" xfId="17981" xr:uid="{00000000-0005-0000-0000-000004350000}"/>
    <cellStyle name="2_BC cong trinh trong diem 2 5" xfId="17982" xr:uid="{00000000-0005-0000-0000-000005350000}"/>
    <cellStyle name="2_BC cong trinh trong diem 3" xfId="17983" xr:uid="{00000000-0005-0000-0000-000006350000}"/>
    <cellStyle name="2_BC cong trinh trong diem 3 2" xfId="17984" xr:uid="{00000000-0005-0000-0000-000007350000}"/>
    <cellStyle name="2_BC cong trinh trong diem 3 3" xfId="17985" xr:uid="{00000000-0005-0000-0000-000008350000}"/>
    <cellStyle name="2_BC cong trinh trong diem 3 4" xfId="17986" xr:uid="{00000000-0005-0000-0000-000009350000}"/>
    <cellStyle name="2_BC cong trinh trong diem 4" xfId="17987" xr:uid="{00000000-0005-0000-0000-00000A350000}"/>
    <cellStyle name="2_BC cong trinh trong diem 5" xfId="17988" xr:uid="{00000000-0005-0000-0000-00000B350000}"/>
    <cellStyle name="2_BC cong trinh trong diem 6" xfId="17989" xr:uid="{00000000-0005-0000-0000-00000C350000}"/>
    <cellStyle name="2_BC cong trinh trong diem_BC von DTPT 6 thang 2012" xfId="17990" xr:uid="{00000000-0005-0000-0000-00000D350000}"/>
    <cellStyle name="2_BC cong trinh trong diem_BC von DTPT 6 thang 2012 2" xfId="17991" xr:uid="{00000000-0005-0000-0000-00000E350000}"/>
    <cellStyle name="2_BC cong trinh trong diem_BC von DTPT 6 thang 2012 2 2" xfId="17992" xr:uid="{00000000-0005-0000-0000-00000F350000}"/>
    <cellStyle name="2_BC cong trinh trong diem_BC von DTPT 6 thang 2012 2 2 2" xfId="17993" xr:uid="{00000000-0005-0000-0000-000010350000}"/>
    <cellStyle name="2_BC cong trinh trong diem_BC von DTPT 6 thang 2012 2 2 3" xfId="17994" xr:uid="{00000000-0005-0000-0000-000011350000}"/>
    <cellStyle name="2_BC cong trinh trong diem_BC von DTPT 6 thang 2012 2 2 4" xfId="17995" xr:uid="{00000000-0005-0000-0000-000012350000}"/>
    <cellStyle name="2_BC cong trinh trong diem_BC von DTPT 6 thang 2012 2 3" xfId="17996" xr:uid="{00000000-0005-0000-0000-000013350000}"/>
    <cellStyle name="2_BC cong trinh trong diem_BC von DTPT 6 thang 2012 2 4" xfId="17997" xr:uid="{00000000-0005-0000-0000-000014350000}"/>
    <cellStyle name="2_BC cong trinh trong diem_BC von DTPT 6 thang 2012 2 5" xfId="17998" xr:uid="{00000000-0005-0000-0000-000015350000}"/>
    <cellStyle name="2_BC cong trinh trong diem_BC von DTPT 6 thang 2012 3" xfId="17999" xr:uid="{00000000-0005-0000-0000-000016350000}"/>
    <cellStyle name="2_BC cong trinh trong diem_BC von DTPT 6 thang 2012 3 2" xfId="18000" xr:uid="{00000000-0005-0000-0000-000017350000}"/>
    <cellStyle name="2_BC cong trinh trong diem_BC von DTPT 6 thang 2012 3 3" xfId="18001" xr:uid="{00000000-0005-0000-0000-000018350000}"/>
    <cellStyle name="2_BC cong trinh trong diem_BC von DTPT 6 thang 2012 3 4" xfId="18002" xr:uid="{00000000-0005-0000-0000-000019350000}"/>
    <cellStyle name="2_BC cong trinh trong diem_BC von DTPT 6 thang 2012 4" xfId="18003" xr:uid="{00000000-0005-0000-0000-00001A350000}"/>
    <cellStyle name="2_BC cong trinh trong diem_BC von DTPT 6 thang 2012 5" xfId="18004" xr:uid="{00000000-0005-0000-0000-00001B350000}"/>
    <cellStyle name="2_BC cong trinh trong diem_BC von DTPT 6 thang 2012 6" xfId="18005" xr:uid="{00000000-0005-0000-0000-00001C350000}"/>
    <cellStyle name="2_BC cong trinh trong diem_Bieu du thao QD von ho tro co MT" xfId="18006" xr:uid="{00000000-0005-0000-0000-00001D350000}"/>
    <cellStyle name="2_BC cong trinh trong diem_Bieu du thao QD von ho tro co MT 2" xfId="18007" xr:uid="{00000000-0005-0000-0000-00001E350000}"/>
    <cellStyle name="2_BC cong trinh trong diem_Bieu du thao QD von ho tro co MT 2 2" xfId="18008" xr:uid="{00000000-0005-0000-0000-00001F350000}"/>
    <cellStyle name="2_BC cong trinh trong diem_Bieu du thao QD von ho tro co MT 2 2 2" xfId="18009" xr:uid="{00000000-0005-0000-0000-000020350000}"/>
    <cellStyle name="2_BC cong trinh trong diem_Bieu du thao QD von ho tro co MT 2 2 3" xfId="18010" xr:uid="{00000000-0005-0000-0000-000021350000}"/>
    <cellStyle name="2_BC cong trinh trong diem_Bieu du thao QD von ho tro co MT 2 2 4" xfId="18011" xr:uid="{00000000-0005-0000-0000-000022350000}"/>
    <cellStyle name="2_BC cong trinh trong diem_Bieu du thao QD von ho tro co MT 2 3" xfId="18012" xr:uid="{00000000-0005-0000-0000-000023350000}"/>
    <cellStyle name="2_BC cong trinh trong diem_Bieu du thao QD von ho tro co MT 2 4" xfId="18013" xr:uid="{00000000-0005-0000-0000-000024350000}"/>
    <cellStyle name="2_BC cong trinh trong diem_Bieu du thao QD von ho tro co MT 2 5" xfId="18014" xr:uid="{00000000-0005-0000-0000-000025350000}"/>
    <cellStyle name="2_BC cong trinh trong diem_Bieu du thao QD von ho tro co MT 3" xfId="18015" xr:uid="{00000000-0005-0000-0000-000026350000}"/>
    <cellStyle name="2_BC cong trinh trong diem_Bieu du thao QD von ho tro co MT 3 2" xfId="18016" xr:uid="{00000000-0005-0000-0000-000027350000}"/>
    <cellStyle name="2_BC cong trinh trong diem_Bieu du thao QD von ho tro co MT 3 3" xfId="18017" xr:uid="{00000000-0005-0000-0000-000028350000}"/>
    <cellStyle name="2_BC cong trinh trong diem_Bieu du thao QD von ho tro co MT 3 4" xfId="18018" xr:uid="{00000000-0005-0000-0000-000029350000}"/>
    <cellStyle name="2_BC cong trinh trong diem_Bieu du thao QD von ho tro co MT 4" xfId="18019" xr:uid="{00000000-0005-0000-0000-00002A350000}"/>
    <cellStyle name="2_BC cong trinh trong diem_Bieu du thao QD von ho tro co MT 5" xfId="18020" xr:uid="{00000000-0005-0000-0000-00002B350000}"/>
    <cellStyle name="2_BC cong trinh trong diem_Bieu du thao QD von ho tro co MT 6" xfId="18021" xr:uid="{00000000-0005-0000-0000-00002C350000}"/>
    <cellStyle name="2_BC cong trinh trong diem_Ke hoach 2012 (theo doi)" xfId="18022" xr:uid="{00000000-0005-0000-0000-00002D350000}"/>
    <cellStyle name="2_BC cong trinh trong diem_Ke hoach 2012 (theo doi) 2" xfId="18023" xr:uid="{00000000-0005-0000-0000-00002E350000}"/>
    <cellStyle name="2_BC cong trinh trong diem_Ke hoach 2012 (theo doi) 2 2" xfId="18024" xr:uid="{00000000-0005-0000-0000-00002F350000}"/>
    <cellStyle name="2_BC cong trinh trong diem_Ke hoach 2012 (theo doi) 2 2 2" xfId="18025" xr:uid="{00000000-0005-0000-0000-000030350000}"/>
    <cellStyle name="2_BC cong trinh trong diem_Ke hoach 2012 (theo doi) 2 2 3" xfId="18026" xr:uid="{00000000-0005-0000-0000-000031350000}"/>
    <cellStyle name="2_BC cong trinh trong diem_Ke hoach 2012 (theo doi) 2 2 4" xfId="18027" xr:uid="{00000000-0005-0000-0000-000032350000}"/>
    <cellStyle name="2_BC cong trinh trong diem_Ke hoach 2012 (theo doi) 2 3" xfId="18028" xr:uid="{00000000-0005-0000-0000-000033350000}"/>
    <cellStyle name="2_BC cong trinh trong diem_Ke hoach 2012 (theo doi) 2 4" xfId="18029" xr:uid="{00000000-0005-0000-0000-000034350000}"/>
    <cellStyle name="2_BC cong trinh trong diem_Ke hoach 2012 (theo doi) 2 5" xfId="18030" xr:uid="{00000000-0005-0000-0000-000035350000}"/>
    <cellStyle name="2_BC cong trinh trong diem_Ke hoach 2012 (theo doi) 3" xfId="18031" xr:uid="{00000000-0005-0000-0000-000036350000}"/>
    <cellStyle name="2_BC cong trinh trong diem_Ke hoach 2012 (theo doi) 3 2" xfId="18032" xr:uid="{00000000-0005-0000-0000-000037350000}"/>
    <cellStyle name="2_BC cong trinh trong diem_Ke hoach 2012 (theo doi) 3 3" xfId="18033" xr:uid="{00000000-0005-0000-0000-000038350000}"/>
    <cellStyle name="2_BC cong trinh trong diem_Ke hoach 2012 (theo doi) 3 4" xfId="18034" xr:uid="{00000000-0005-0000-0000-000039350000}"/>
    <cellStyle name="2_BC cong trinh trong diem_Ke hoach 2012 (theo doi) 4" xfId="18035" xr:uid="{00000000-0005-0000-0000-00003A350000}"/>
    <cellStyle name="2_BC cong trinh trong diem_Ke hoach 2012 (theo doi) 5" xfId="18036" xr:uid="{00000000-0005-0000-0000-00003B350000}"/>
    <cellStyle name="2_BC cong trinh trong diem_Ke hoach 2012 (theo doi) 6" xfId="18037" xr:uid="{00000000-0005-0000-0000-00003C350000}"/>
    <cellStyle name="2_BC cong trinh trong diem_Ke hoach 2012 theo doi (giai ngan 30.6.12)" xfId="18038" xr:uid="{00000000-0005-0000-0000-00003D350000}"/>
    <cellStyle name="2_BC cong trinh trong diem_Ke hoach 2012 theo doi (giai ngan 30.6.12) 2" xfId="18039" xr:uid="{00000000-0005-0000-0000-00003E350000}"/>
    <cellStyle name="2_BC cong trinh trong diem_Ke hoach 2012 theo doi (giai ngan 30.6.12) 2 2" xfId="18040" xr:uid="{00000000-0005-0000-0000-00003F350000}"/>
    <cellStyle name="2_BC cong trinh trong diem_Ke hoach 2012 theo doi (giai ngan 30.6.12) 2 2 2" xfId="18041" xr:uid="{00000000-0005-0000-0000-000040350000}"/>
    <cellStyle name="2_BC cong trinh trong diem_Ke hoach 2012 theo doi (giai ngan 30.6.12) 2 2 3" xfId="18042" xr:uid="{00000000-0005-0000-0000-000041350000}"/>
    <cellStyle name="2_BC cong trinh trong diem_Ke hoach 2012 theo doi (giai ngan 30.6.12) 2 2 4" xfId="18043" xr:uid="{00000000-0005-0000-0000-000042350000}"/>
    <cellStyle name="2_BC cong trinh trong diem_Ke hoach 2012 theo doi (giai ngan 30.6.12) 2 3" xfId="18044" xr:uid="{00000000-0005-0000-0000-000043350000}"/>
    <cellStyle name="2_BC cong trinh trong diem_Ke hoach 2012 theo doi (giai ngan 30.6.12) 2 4" xfId="18045" xr:uid="{00000000-0005-0000-0000-000044350000}"/>
    <cellStyle name="2_BC cong trinh trong diem_Ke hoach 2012 theo doi (giai ngan 30.6.12) 2 5" xfId="18046" xr:uid="{00000000-0005-0000-0000-000045350000}"/>
    <cellStyle name="2_BC cong trinh trong diem_Ke hoach 2012 theo doi (giai ngan 30.6.12) 3" xfId="18047" xr:uid="{00000000-0005-0000-0000-000046350000}"/>
    <cellStyle name="2_BC cong trinh trong diem_Ke hoach 2012 theo doi (giai ngan 30.6.12) 3 2" xfId="18048" xr:uid="{00000000-0005-0000-0000-000047350000}"/>
    <cellStyle name="2_BC cong trinh trong diem_Ke hoach 2012 theo doi (giai ngan 30.6.12) 3 3" xfId="18049" xr:uid="{00000000-0005-0000-0000-000048350000}"/>
    <cellStyle name="2_BC cong trinh trong diem_Ke hoach 2012 theo doi (giai ngan 30.6.12) 3 4" xfId="18050" xr:uid="{00000000-0005-0000-0000-000049350000}"/>
    <cellStyle name="2_BC cong trinh trong diem_Ke hoach 2012 theo doi (giai ngan 30.6.12) 4" xfId="18051" xr:uid="{00000000-0005-0000-0000-00004A350000}"/>
    <cellStyle name="2_BC cong trinh trong diem_Ke hoach 2012 theo doi (giai ngan 30.6.12) 5" xfId="18052" xr:uid="{00000000-0005-0000-0000-00004B350000}"/>
    <cellStyle name="2_BC cong trinh trong diem_Ke hoach 2012 theo doi (giai ngan 30.6.12) 6" xfId="18053" xr:uid="{00000000-0005-0000-0000-00004C350000}"/>
    <cellStyle name="2_BC von DTPT 6 thang 2012" xfId="18054" xr:uid="{00000000-0005-0000-0000-00004D350000}"/>
    <cellStyle name="2_BC von DTPT 6 thang 2012 2" xfId="18055" xr:uid="{00000000-0005-0000-0000-00004E350000}"/>
    <cellStyle name="2_BC von DTPT 6 thang 2012 2 2" xfId="18056" xr:uid="{00000000-0005-0000-0000-00004F350000}"/>
    <cellStyle name="2_BC von DTPT 6 thang 2012 2 3" xfId="18057" xr:uid="{00000000-0005-0000-0000-000050350000}"/>
    <cellStyle name="2_BC von DTPT 6 thang 2012 2 4" xfId="18058" xr:uid="{00000000-0005-0000-0000-000051350000}"/>
    <cellStyle name="2_BC von DTPT 6 thang 2012 3" xfId="18059" xr:uid="{00000000-0005-0000-0000-000052350000}"/>
    <cellStyle name="2_BC von DTPT 6 thang 2012 4" xfId="18060" xr:uid="{00000000-0005-0000-0000-000053350000}"/>
    <cellStyle name="2_BC von DTPT 6 thang 2012 5" xfId="18061" xr:uid="{00000000-0005-0000-0000-000054350000}"/>
    <cellStyle name="2_Bieu 01 UB(hung)" xfId="18062" xr:uid="{00000000-0005-0000-0000-000055350000}"/>
    <cellStyle name="2_Bieu 01 UB(hung) 2" xfId="18063" xr:uid="{00000000-0005-0000-0000-000056350000}"/>
    <cellStyle name="2_Bieu 01 UB(hung) 2 2" xfId="18064" xr:uid="{00000000-0005-0000-0000-000057350000}"/>
    <cellStyle name="2_Bieu 01 UB(hung) 2 2 2" xfId="18065" xr:uid="{00000000-0005-0000-0000-000058350000}"/>
    <cellStyle name="2_Bieu 01 UB(hung) 2 2 3" xfId="18066" xr:uid="{00000000-0005-0000-0000-000059350000}"/>
    <cellStyle name="2_Bieu 01 UB(hung) 2 2 4" xfId="18067" xr:uid="{00000000-0005-0000-0000-00005A350000}"/>
    <cellStyle name="2_Bieu 01 UB(hung) 2 3" xfId="18068" xr:uid="{00000000-0005-0000-0000-00005B350000}"/>
    <cellStyle name="2_Bieu 01 UB(hung) 2 4" xfId="18069" xr:uid="{00000000-0005-0000-0000-00005C350000}"/>
    <cellStyle name="2_Bieu 01 UB(hung) 2 5" xfId="18070" xr:uid="{00000000-0005-0000-0000-00005D350000}"/>
    <cellStyle name="2_Bieu 01 UB(hung) 3" xfId="18071" xr:uid="{00000000-0005-0000-0000-00005E350000}"/>
    <cellStyle name="2_Bieu 01 UB(hung) 3 2" xfId="18072" xr:uid="{00000000-0005-0000-0000-00005F350000}"/>
    <cellStyle name="2_Bieu 01 UB(hung) 3 3" xfId="18073" xr:uid="{00000000-0005-0000-0000-000060350000}"/>
    <cellStyle name="2_Bieu 01 UB(hung) 3 4" xfId="18074" xr:uid="{00000000-0005-0000-0000-000061350000}"/>
    <cellStyle name="2_Bieu 01 UB(hung) 4" xfId="18075" xr:uid="{00000000-0005-0000-0000-000062350000}"/>
    <cellStyle name="2_Bieu 01 UB(hung) 5" xfId="18076" xr:uid="{00000000-0005-0000-0000-000063350000}"/>
    <cellStyle name="2_Bieu 01 UB(hung) 6" xfId="18077" xr:uid="{00000000-0005-0000-0000-000064350000}"/>
    <cellStyle name="2_Bieu du thao QD von ho tro co MT" xfId="18078" xr:uid="{00000000-0005-0000-0000-000065350000}"/>
    <cellStyle name="2_Bieu du thao QD von ho tro co MT 2" xfId="18079" xr:uid="{00000000-0005-0000-0000-000066350000}"/>
    <cellStyle name="2_Bieu du thao QD von ho tro co MT 2 2" xfId="18080" xr:uid="{00000000-0005-0000-0000-000067350000}"/>
    <cellStyle name="2_Bieu du thao QD von ho tro co MT 2 3" xfId="18081" xr:uid="{00000000-0005-0000-0000-000068350000}"/>
    <cellStyle name="2_Bieu du thao QD von ho tro co MT 2 4" xfId="18082" xr:uid="{00000000-0005-0000-0000-000069350000}"/>
    <cellStyle name="2_Bieu du thao QD von ho tro co MT 3" xfId="18083" xr:uid="{00000000-0005-0000-0000-00006A350000}"/>
    <cellStyle name="2_Bieu du thao QD von ho tro co MT 4" xfId="18084" xr:uid="{00000000-0005-0000-0000-00006B350000}"/>
    <cellStyle name="2_Bieu du thao QD von ho tro co MT 5" xfId="18085" xr:uid="{00000000-0005-0000-0000-00006C350000}"/>
    <cellStyle name="2_BL vu" xfId="18086" xr:uid="{00000000-0005-0000-0000-00006D350000}"/>
    <cellStyle name="2_BL vu_Bao cao tinh hinh thuc hien KH 2009 den 31-01-10" xfId="18087" xr:uid="{00000000-0005-0000-0000-00006E350000}"/>
    <cellStyle name="2_BL vu_Bao cao tinh hinh thuc hien KH 2009 den 31-01-10 2" xfId="18088" xr:uid="{00000000-0005-0000-0000-00006F350000}"/>
    <cellStyle name="2_Book1" xfId="1198" xr:uid="{00000000-0005-0000-0000-000070350000}"/>
    <cellStyle name="2_Book1 2" xfId="18089" xr:uid="{00000000-0005-0000-0000-000071350000}"/>
    <cellStyle name="2_Book1 2 2" xfId="18090" xr:uid="{00000000-0005-0000-0000-000072350000}"/>
    <cellStyle name="2_Book1 2 3" xfId="18091" xr:uid="{00000000-0005-0000-0000-000073350000}"/>
    <cellStyle name="2_Book1 2 4" xfId="18092" xr:uid="{00000000-0005-0000-0000-000074350000}"/>
    <cellStyle name="2_Book1 3" xfId="18093" xr:uid="{00000000-0005-0000-0000-000075350000}"/>
    <cellStyle name="2_Book1 4" xfId="18094" xr:uid="{00000000-0005-0000-0000-000076350000}"/>
    <cellStyle name="2_Book1 5" xfId="18095" xr:uid="{00000000-0005-0000-0000-000077350000}"/>
    <cellStyle name="2_Book1_1" xfId="1199" xr:uid="{00000000-0005-0000-0000-000078350000}"/>
    <cellStyle name="2_Book1_1_!1 1 bao cao giao KH ve HTCMT vung TNB   12-12-2011" xfId="1200" xr:uid="{00000000-0005-0000-0000-000079350000}"/>
    <cellStyle name="2_Book1_1_Bieu4HTMT" xfId="1201" xr:uid="{00000000-0005-0000-0000-00007A350000}"/>
    <cellStyle name="2_Book1_1_Bieu4HTMT_!1 1 bao cao giao KH ve HTCMT vung TNB   12-12-2011" xfId="1202" xr:uid="{00000000-0005-0000-0000-00007B350000}"/>
    <cellStyle name="2_Book1_1_Bieu4HTMT_KH TPCP vung TNB (03-1-2012)" xfId="1203" xr:uid="{00000000-0005-0000-0000-00007C350000}"/>
    <cellStyle name="2_Book1_1_KH TPCP vung TNB (03-1-2012)" xfId="1204" xr:uid="{00000000-0005-0000-0000-00007D350000}"/>
    <cellStyle name="2_Book1_Bao cao tinh hinh thuc hien KH 2009 den 31-01-10" xfId="18096" xr:uid="{00000000-0005-0000-0000-00007E350000}"/>
    <cellStyle name="2_Book1_Bao cao tinh hinh thuc hien KH 2009 den 31-01-10 2" xfId="18097" xr:uid="{00000000-0005-0000-0000-00007F350000}"/>
    <cellStyle name="2_Book1_Bao cao tinh hinh thuc hien KH 2009 den 31-01-10 2 2" xfId="18098" xr:uid="{00000000-0005-0000-0000-000080350000}"/>
    <cellStyle name="2_Book1_Bao cao tinh hinh thuc hien KH 2009 den 31-01-10 2 2 2" xfId="18099" xr:uid="{00000000-0005-0000-0000-000081350000}"/>
    <cellStyle name="2_Book1_Bao cao tinh hinh thuc hien KH 2009 den 31-01-10 2 2 3" xfId="18100" xr:uid="{00000000-0005-0000-0000-000082350000}"/>
    <cellStyle name="2_Book1_Bao cao tinh hinh thuc hien KH 2009 den 31-01-10 2 2 4" xfId="18101" xr:uid="{00000000-0005-0000-0000-000083350000}"/>
    <cellStyle name="2_Book1_Bao cao tinh hinh thuc hien KH 2009 den 31-01-10 2 3" xfId="18102" xr:uid="{00000000-0005-0000-0000-000084350000}"/>
    <cellStyle name="2_Book1_Bao cao tinh hinh thuc hien KH 2009 den 31-01-10 2 4" xfId="18103" xr:uid="{00000000-0005-0000-0000-000085350000}"/>
    <cellStyle name="2_Book1_Bao cao tinh hinh thuc hien KH 2009 den 31-01-10 2 5" xfId="18104" xr:uid="{00000000-0005-0000-0000-000086350000}"/>
    <cellStyle name="2_Book1_Bao cao tinh hinh thuc hien KH 2009 den 31-01-10 3" xfId="18105" xr:uid="{00000000-0005-0000-0000-000087350000}"/>
    <cellStyle name="2_Book1_Bao cao tinh hinh thuc hien KH 2009 den 31-01-10 3 2" xfId="18106" xr:uid="{00000000-0005-0000-0000-000088350000}"/>
    <cellStyle name="2_Book1_Bao cao tinh hinh thuc hien KH 2009 den 31-01-10 3 3" xfId="18107" xr:uid="{00000000-0005-0000-0000-000089350000}"/>
    <cellStyle name="2_Book1_Bao cao tinh hinh thuc hien KH 2009 den 31-01-10 3 4" xfId="18108" xr:uid="{00000000-0005-0000-0000-00008A350000}"/>
    <cellStyle name="2_Book1_Bao cao tinh hinh thuc hien KH 2009 den 31-01-10 4" xfId="18109" xr:uid="{00000000-0005-0000-0000-00008B350000}"/>
    <cellStyle name="2_Book1_Bao cao tinh hinh thuc hien KH 2009 den 31-01-10 5" xfId="18110" xr:uid="{00000000-0005-0000-0000-00008C350000}"/>
    <cellStyle name="2_Book1_Bao cao tinh hinh thuc hien KH 2009 den 31-01-10 6" xfId="18111" xr:uid="{00000000-0005-0000-0000-00008D350000}"/>
    <cellStyle name="2_Book1_Bao cao tinh hinh thuc hien KH 2009 den 31-01-10_BC von DTPT 6 thang 2012" xfId="18112" xr:uid="{00000000-0005-0000-0000-00008E350000}"/>
    <cellStyle name="2_Book1_Bao cao tinh hinh thuc hien KH 2009 den 31-01-10_BC von DTPT 6 thang 2012 2" xfId="18113" xr:uid="{00000000-0005-0000-0000-00008F350000}"/>
    <cellStyle name="2_Book1_Bao cao tinh hinh thuc hien KH 2009 den 31-01-10_BC von DTPT 6 thang 2012 2 2" xfId="18114" xr:uid="{00000000-0005-0000-0000-000090350000}"/>
    <cellStyle name="2_Book1_Bao cao tinh hinh thuc hien KH 2009 den 31-01-10_BC von DTPT 6 thang 2012 2 2 2" xfId="18115" xr:uid="{00000000-0005-0000-0000-000091350000}"/>
    <cellStyle name="2_Book1_Bao cao tinh hinh thuc hien KH 2009 den 31-01-10_BC von DTPT 6 thang 2012 2 2 3" xfId="18116" xr:uid="{00000000-0005-0000-0000-000092350000}"/>
    <cellStyle name="2_Book1_Bao cao tinh hinh thuc hien KH 2009 den 31-01-10_BC von DTPT 6 thang 2012 2 2 4" xfId="18117" xr:uid="{00000000-0005-0000-0000-000093350000}"/>
    <cellStyle name="2_Book1_Bao cao tinh hinh thuc hien KH 2009 den 31-01-10_BC von DTPT 6 thang 2012 2 3" xfId="18118" xr:uid="{00000000-0005-0000-0000-000094350000}"/>
    <cellStyle name="2_Book1_Bao cao tinh hinh thuc hien KH 2009 den 31-01-10_BC von DTPT 6 thang 2012 2 4" xfId="18119" xr:uid="{00000000-0005-0000-0000-000095350000}"/>
    <cellStyle name="2_Book1_Bao cao tinh hinh thuc hien KH 2009 den 31-01-10_BC von DTPT 6 thang 2012 2 5" xfId="18120" xr:uid="{00000000-0005-0000-0000-000096350000}"/>
    <cellStyle name="2_Book1_Bao cao tinh hinh thuc hien KH 2009 den 31-01-10_BC von DTPT 6 thang 2012 3" xfId="18121" xr:uid="{00000000-0005-0000-0000-000097350000}"/>
    <cellStyle name="2_Book1_Bao cao tinh hinh thuc hien KH 2009 den 31-01-10_BC von DTPT 6 thang 2012 3 2" xfId="18122" xr:uid="{00000000-0005-0000-0000-000098350000}"/>
    <cellStyle name="2_Book1_Bao cao tinh hinh thuc hien KH 2009 den 31-01-10_BC von DTPT 6 thang 2012 3 3" xfId="18123" xr:uid="{00000000-0005-0000-0000-000099350000}"/>
    <cellStyle name="2_Book1_Bao cao tinh hinh thuc hien KH 2009 den 31-01-10_BC von DTPT 6 thang 2012 3 4" xfId="18124" xr:uid="{00000000-0005-0000-0000-00009A350000}"/>
    <cellStyle name="2_Book1_Bao cao tinh hinh thuc hien KH 2009 den 31-01-10_BC von DTPT 6 thang 2012 4" xfId="18125" xr:uid="{00000000-0005-0000-0000-00009B350000}"/>
    <cellStyle name="2_Book1_Bao cao tinh hinh thuc hien KH 2009 den 31-01-10_BC von DTPT 6 thang 2012 5" xfId="18126" xr:uid="{00000000-0005-0000-0000-00009C350000}"/>
    <cellStyle name="2_Book1_Bao cao tinh hinh thuc hien KH 2009 den 31-01-10_BC von DTPT 6 thang 2012 6" xfId="18127" xr:uid="{00000000-0005-0000-0000-00009D350000}"/>
    <cellStyle name="2_Book1_Bao cao tinh hinh thuc hien KH 2009 den 31-01-10_Bieu du thao QD von ho tro co MT" xfId="18128" xr:uid="{00000000-0005-0000-0000-00009E350000}"/>
    <cellStyle name="2_Book1_Bao cao tinh hinh thuc hien KH 2009 den 31-01-10_Bieu du thao QD von ho tro co MT 2" xfId="18129" xr:uid="{00000000-0005-0000-0000-00009F350000}"/>
    <cellStyle name="2_Book1_Bao cao tinh hinh thuc hien KH 2009 den 31-01-10_Bieu du thao QD von ho tro co MT 2 2" xfId="18130" xr:uid="{00000000-0005-0000-0000-0000A0350000}"/>
    <cellStyle name="2_Book1_Bao cao tinh hinh thuc hien KH 2009 den 31-01-10_Bieu du thao QD von ho tro co MT 2 2 2" xfId="18131" xr:uid="{00000000-0005-0000-0000-0000A1350000}"/>
    <cellStyle name="2_Book1_Bao cao tinh hinh thuc hien KH 2009 den 31-01-10_Bieu du thao QD von ho tro co MT 2 2 3" xfId="18132" xr:uid="{00000000-0005-0000-0000-0000A2350000}"/>
    <cellStyle name="2_Book1_Bao cao tinh hinh thuc hien KH 2009 den 31-01-10_Bieu du thao QD von ho tro co MT 2 2 4" xfId="18133" xr:uid="{00000000-0005-0000-0000-0000A3350000}"/>
    <cellStyle name="2_Book1_Bao cao tinh hinh thuc hien KH 2009 den 31-01-10_Bieu du thao QD von ho tro co MT 2 3" xfId="18134" xr:uid="{00000000-0005-0000-0000-0000A4350000}"/>
    <cellStyle name="2_Book1_Bao cao tinh hinh thuc hien KH 2009 den 31-01-10_Bieu du thao QD von ho tro co MT 2 4" xfId="18135" xr:uid="{00000000-0005-0000-0000-0000A5350000}"/>
    <cellStyle name="2_Book1_Bao cao tinh hinh thuc hien KH 2009 den 31-01-10_Bieu du thao QD von ho tro co MT 2 5" xfId="18136" xr:uid="{00000000-0005-0000-0000-0000A6350000}"/>
    <cellStyle name="2_Book1_Bao cao tinh hinh thuc hien KH 2009 den 31-01-10_Bieu du thao QD von ho tro co MT 3" xfId="18137" xr:uid="{00000000-0005-0000-0000-0000A7350000}"/>
    <cellStyle name="2_Book1_Bao cao tinh hinh thuc hien KH 2009 den 31-01-10_Bieu du thao QD von ho tro co MT 3 2" xfId="18138" xr:uid="{00000000-0005-0000-0000-0000A8350000}"/>
    <cellStyle name="2_Book1_Bao cao tinh hinh thuc hien KH 2009 den 31-01-10_Bieu du thao QD von ho tro co MT 3 3" xfId="18139" xr:uid="{00000000-0005-0000-0000-0000A9350000}"/>
    <cellStyle name="2_Book1_Bao cao tinh hinh thuc hien KH 2009 den 31-01-10_Bieu du thao QD von ho tro co MT 3 4" xfId="18140" xr:uid="{00000000-0005-0000-0000-0000AA350000}"/>
    <cellStyle name="2_Book1_Bao cao tinh hinh thuc hien KH 2009 den 31-01-10_Bieu du thao QD von ho tro co MT 4" xfId="18141" xr:uid="{00000000-0005-0000-0000-0000AB350000}"/>
    <cellStyle name="2_Book1_Bao cao tinh hinh thuc hien KH 2009 den 31-01-10_Bieu du thao QD von ho tro co MT 5" xfId="18142" xr:uid="{00000000-0005-0000-0000-0000AC350000}"/>
    <cellStyle name="2_Book1_Bao cao tinh hinh thuc hien KH 2009 den 31-01-10_Bieu du thao QD von ho tro co MT 6" xfId="18143" xr:uid="{00000000-0005-0000-0000-0000AD350000}"/>
    <cellStyle name="2_Book1_Bao cao tinh hinh thuc hien KH 2009 den 31-01-10_Ke hoach 2012 (theo doi)" xfId="18144" xr:uid="{00000000-0005-0000-0000-0000AE350000}"/>
    <cellStyle name="2_Book1_Bao cao tinh hinh thuc hien KH 2009 den 31-01-10_Ke hoach 2012 (theo doi) 2" xfId="18145" xr:uid="{00000000-0005-0000-0000-0000AF350000}"/>
    <cellStyle name="2_Book1_Bao cao tinh hinh thuc hien KH 2009 den 31-01-10_Ke hoach 2012 (theo doi) 2 2" xfId="18146" xr:uid="{00000000-0005-0000-0000-0000B0350000}"/>
    <cellStyle name="2_Book1_Bao cao tinh hinh thuc hien KH 2009 den 31-01-10_Ke hoach 2012 (theo doi) 2 2 2" xfId="18147" xr:uid="{00000000-0005-0000-0000-0000B1350000}"/>
    <cellStyle name="2_Book1_Bao cao tinh hinh thuc hien KH 2009 den 31-01-10_Ke hoach 2012 (theo doi) 2 2 3" xfId="18148" xr:uid="{00000000-0005-0000-0000-0000B2350000}"/>
    <cellStyle name="2_Book1_Bao cao tinh hinh thuc hien KH 2009 den 31-01-10_Ke hoach 2012 (theo doi) 2 2 4" xfId="18149" xr:uid="{00000000-0005-0000-0000-0000B3350000}"/>
    <cellStyle name="2_Book1_Bao cao tinh hinh thuc hien KH 2009 den 31-01-10_Ke hoach 2012 (theo doi) 2 3" xfId="18150" xr:uid="{00000000-0005-0000-0000-0000B4350000}"/>
    <cellStyle name="2_Book1_Bao cao tinh hinh thuc hien KH 2009 den 31-01-10_Ke hoach 2012 (theo doi) 2 4" xfId="18151" xr:uid="{00000000-0005-0000-0000-0000B5350000}"/>
    <cellStyle name="2_Book1_Bao cao tinh hinh thuc hien KH 2009 den 31-01-10_Ke hoach 2012 (theo doi) 2 5" xfId="18152" xr:uid="{00000000-0005-0000-0000-0000B6350000}"/>
    <cellStyle name="2_Book1_Bao cao tinh hinh thuc hien KH 2009 den 31-01-10_Ke hoach 2012 (theo doi) 3" xfId="18153" xr:uid="{00000000-0005-0000-0000-0000B7350000}"/>
    <cellStyle name="2_Book1_Bao cao tinh hinh thuc hien KH 2009 den 31-01-10_Ke hoach 2012 (theo doi) 3 2" xfId="18154" xr:uid="{00000000-0005-0000-0000-0000B8350000}"/>
    <cellStyle name="2_Book1_Bao cao tinh hinh thuc hien KH 2009 den 31-01-10_Ke hoach 2012 (theo doi) 3 3" xfId="18155" xr:uid="{00000000-0005-0000-0000-0000B9350000}"/>
    <cellStyle name="2_Book1_Bao cao tinh hinh thuc hien KH 2009 den 31-01-10_Ke hoach 2012 (theo doi) 3 4" xfId="18156" xr:uid="{00000000-0005-0000-0000-0000BA350000}"/>
    <cellStyle name="2_Book1_Bao cao tinh hinh thuc hien KH 2009 den 31-01-10_Ke hoach 2012 (theo doi) 4" xfId="18157" xr:uid="{00000000-0005-0000-0000-0000BB350000}"/>
    <cellStyle name="2_Book1_Bao cao tinh hinh thuc hien KH 2009 den 31-01-10_Ke hoach 2012 (theo doi) 5" xfId="18158" xr:uid="{00000000-0005-0000-0000-0000BC350000}"/>
    <cellStyle name="2_Book1_Bao cao tinh hinh thuc hien KH 2009 den 31-01-10_Ke hoach 2012 (theo doi) 6" xfId="18159" xr:uid="{00000000-0005-0000-0000-0000BD350000}"/>
    <cellStyle name="2_Book1_Bao cao tinh hinh thuc hien KH 2009 den 31-01-10_Ke hoach 2012 theo doi (giai ngan 30.6.12)" xfId="18160" xr:uid="{00000000-0005-0000-0000-0000BE350000}"/>
    <cellStyle name="2_Book1_Bao cao tinh hinh thuc hien KH 2009 den 31-01-10_Ke hoach 2012 theo doi (giai ngan 30.6.12) 2" xfId="18161" xr:uid="{00000000-0005-0000-0000-0000BF350000}"/>
    <cellStyle name="2_Book1_Bao cao tinh hinh thuc hien KH 2009 den 31-01-10_Ke hoach 2012 theo doi (giai ngan 30.6.12) 2 2" xfId="18162" xr:uid="{00000000-0005-0000-0000-0000C0350000}"/>
    <cellStyle name="2_Book1_Bao cao tinh hinh thuc hien KH 2009 den 31-01-10_Ke hoach 2012 theo doi (giai ngan 30.6.12) 2 2 2" xfId="18163" xr:uid="{00000000-0005-0000-0000-0000C1350000}"/>
    <cellStyle name="2_Book1_Bao cao tinh hinh thuc hien KH 2009 den 31-01-10_Ke hoach 2012 theo doi (giai ngan 30.6.12) 2 2 3" xfId="18164" xr:uid="{00000000-0005-0000-0000-0000C2350000}"/>
    <cellStyle name="2_Book1_Bao cao tinh hinh thuc hien KH 2009 den 31-01-10_Ke hoach 2012 theo doi (giai ngan 30.6.12) 2 2 4" xfId="18165" xr:uid="{00000000-0005-0000-0000-0000C3350000}"/>
    <cellStyle name="2_Book1_Bao cao tinh hinh thuc hien KH 2009 den 31-01-10_Ke hoach 2012 theo doi (giai ngan 30.6.12) 2 3" xfId="18166" xr:uid="{00000000-0005-0000-0000-0000C4350000}"/>
    <cellStyle name="2_Book1_Bao cao tinh hinh thuc hien KH 2009 den 31-01-10_Ke hoach 2012 theo doi (giai ngan 30.6.12) 2 4" xfId="18167" xr:uid="{00000000-0005-0000-0000-0000C5350000}"/>
    <cellStyle name="2_Book1_Bao cao tinh hinh thuc hien KH 2009 den 31-01-10_Ke hoach 2012 theo doi (giai ngan 30.6.12) 2 5" xfId="18168" xr:uid="{00000000-0005-0000-0000-0000C6350000}"/>
    <cellStyle name="2_Book1_Bao cao tinh hinh thuc hien KH 2009 den 31-01-10_Ke hoach 2012 theo doi (giai ngan 30.6.12) 3" xfId="18169" xr:uid="{00000000-0005-0000-0000-0000C7350000}"/>
    <cellStyle name="2_Book1_Bao cao tinh hinh thuc hien KH 2009 den 31-01-10_Ke hoach 2012 theo doi (giai ngan 30.6.12) 3 2" xfId="18170" xr:uid="{00000000-0005-0000-0000-0000C8350000}"/>
    <cellStyle name="2_Book1_Bao cao tinh hinh thuc hien KH 2009 den 31-01-10_Ke hoach 2012 theo doi (giai ngan 30.6.12) 3 3" xfId="18171" xr:uid="{00000000-0005-0000-0000-0000C9350000}"/>
    <cellStyle name="2_Book1_Bao cao tinh hinh thuc hien KH 2009 den 31-01-10_Ke hoach 2012 theo doi (giai ngan 30.6.12) 3 4" xfId="18172" xr:uid="{00000000-0005-0000-0000-0000CA350000}"/>
    <cellStyle name="2_Book1_Bao cao tinh hinh thuc hien KH 2009 den 31-01-10_Ke hoach 2012 theo doi (giai ngan 30.6.12) 4" xfId="18173" xr:uid="{00000000-0005-0000-0000-0000CB350000}"/>
    <cellStyle name="2_Book1_Bao cao tinh hinh thuc hien KH 2009 den 31-01-10_Ke hoach 2012 theo doi (giai ngan 30.6.12) 5" xfId="18174" xr:uid="{00000000-0005-0000-0000-0000CC350000}"/>
    <cellStyle name="2_Book1_Bao cao tinh hinh thuc hien KH 2009 den 31-01-10_Ke hoach 2012 theo doi (giai ngan 30.6.12) 6" xfId="18175" xr:uid="{00000000-0005-0000-0000-0000CD350000}"/>
    <cellStyle name="2_Book1_BC von DTPT 6 thang 2012" xfId="18176" xr:uid="{00000000-0005-0000-0000-0000CE350000}"/>
    <cellStyle name="2_Book1_BC von DTPT 6 thang 2012 2" xfId="18177" xr:uid="{00000000-0005-0000-0000-0000CF350000}"/>
    <cellStyle name="2_Book1_BC von DTPT 6 thang 2012 2 2" xfId="18178" xr:uid="{00000000-0005-0000-0000-0000D0350000}"/>
    <cellStyle name="2_Book1_BC von DTPT 6 thang 2012 2 3" xfId="18179" xr:uid="{00000000-0005-0000-0000-0000D1350000}"/>
    <cellStyle name="2_Book1_BC von DTPT 6 thang 2012 2 4" xfId="18180" xr:uid="{00000000-0005-0000-0000-0000D2350000}"/>
    <cellStyle name="2_Book1_BC von DTPT 6 thang 2012 3" xfId="18181" xr:uid="{00000000-0005-0000-0000-0000D3350000}"/>
    <cellStyle name="2_Book1_BC von DTPT 6 thang 2012 4" xfId="18182" xr:uid="{00000000-0005-0000-0000-0000D4350000}"/>
    <cellStyle name="2_Book1_BC von DTPT 6 thang 2012 5" xfId="18183" xr:uid="{00000000-0005-0000-0000-0000D5350000}"/>
    <cellStyle name="2_Book1_Bieu du thao QD von ho tro co MT" xfId="18184" xr:uid="{00000000-0005-0000-0000-0000D6350000}"/>
    <cellStyle name="2_Book1_Bieu du thao QD von ho tro co MT 2" xfId="18185" xr:uid="{00000000-0005-0000-0000-0000D7350000}"/>
    <cellStyle name="2_Book1_Bieu du thao QD von ho tro co MT 2 2" xfId="18186" xr:uid="{00000000-0005-0000-0000-0000D8350000}"/>
    <cellStyle name="2_Book1_Bieu du thao QD von ho tro co MT 2 3" xfId="18187" xr:uid="{00000000-0005-0000-0000-0000D9350000}"/>
    <cellStyle name="2_Book1_Bieu du thao QD von ho tro co MT 2 4" xfId="18188" xr:uid="{00000000-0005-0000-0000-0000DA350000}"/>
    <cellStyle name="2_Book1_Bieu du thao QD von ho tro co MT 3" xfId="18189" xr:uid="{00000000-0005-0000-0000-0000DB350000}"/>
    <cellStyle name="2_Book1_Bieu du thao QD von ho tro co MT 4" xfId="18190" xr:uid="{00000000-0005-0000-0000-0000DC350000}"/>
    <cellStyle name="2_Book1_Bieu du thao QD von ho tro co MT 5" xfId="18191" xr:uid="{00000000-0005-0000-0000-0000DD350000}"/>
    <cellStyle name="2_Book1_Book1" xfId="18192" xr:uid="{00000000-0005-0000-0000-0000DE350000}"/>
    <cellStyle name="2_Book1_Book1 2" xfId="18193" xr:uid="{00000000-0005-0000-0000-0000DF350000}"/>
    <cellStyle name="2_Book1_Book1 2 2" xfId="18194" xr:uid="{00000000-0005-0000-0000-0000E0350000}"/>
    <cellStyle name="2_Book1_Book1 2 3" xfId="18195" xr:uid="{00000000-0005-0000-0000-0000E1350000}"/>
    <cellStyle name="2_Book1_Book1 2 4" xfId="18196" xr:uid="{00000000-0005-0000-0000-0000E2350000}"/>
    <cellStyle name="2_Book1_Book1 3" xfId="18197" xr:uid="{00000000-0005-0000-0000-0000E3350000}"/>
    <cellStyle name="2_Book1_Book1 4" xfId="18198" xr:uid="{00000000-0005-0000-0000-0000E4350000}"/>
    <cellStyle name="2_Book1_Book1 5" xfId="18199" xr:uid="{00000000-0005-0000-0000-0000E5350000}"/>
    <cellStyle name="2_Book1_Book1_BC von DTPT 6 thang 2012" xfId="18200" xr:uid="{00000000-0005-0000-0000-0000E6350000}"/>
    <cellStyle name="2_Book1_Book1_BC von DTPT 6 thang 2012 2" xfId="18201" xr:uid="{00000000-0005-0000-0000-0000E7350000}"/>
    <cellStyle name="2_Book1_Book1_BC von DTPT 6 thang 2012 2 2" xfId="18202" xr:uid="{00000000-0005-0000-0000-0000E8350000}"/>
    <cellStyle name="2_Book1_Book1_BC von DTPT 6 thang 2012 2 3" xfId="18203" xr:uid="{00000000-0005-0000-0000-0000E9350000}"/>
    <cellStyle name="2_Book1_Book1_BC von DTPT 6 thang 2012 2 4" xfId="18204" xr:uid="{00000000-0005-0000-0000-0000EA350000}"/>
    <cellStyle name="2_Book1_Book1_BC von DTPT 6 thang 2012 3" xfId="18205" xr:uid="{00000000-0005-0000-0000-0000EB350000}"/>
    <cellStyle name="2_Book1_Book1_BC von DTPT 6 thang 2012 4" xfId="18206" xr:uid="{00000000-0005-0000-0000-0000EC350000}"/>
    <cellStyle name="2_Book1_Book1_BC von DTPT 6 thang 2012 5" xfId="18207" xr:uid="{00000000-0005-0000-0000-0000ED350000}"/>
    <cellStyle name="2_Book1_Book1_Bieu du thao QD von ho tro co MT" xfId="18208" xr:uid="{00000000-0005-0000-0000-0000EE350000}"/>
    <cellStyle name="2_Book1_Book1_Bieu du thao QD von ho tro co MT 2" xfId="18209" xr:uid="{00000000-0005-0000-0000-0000EF350000}"/>
    <cellStyle name="2_Book1_Book1_Bieu du thao QD von ho tro co MT 2 2" xfId="18210" xr:uid="{00000000-0005-0000-0000-0000F0350000}"/>
    <cellStyle name="2_Book1_Book1_Bieu du thao QD von ho tro co MT 2 3" xfId="18211" xr:uid="{00000000-0005-0000-0000-0000F1350000}"/>
    <cellStyle name="2_Book1_Book1_Bieu du thao QD von ho tro co MT 2 4" xfId="18212" xr:uid="{00000000-0005-0000-0000-0000F2350000}"/>
    <cellStyle name="2_Book1_Book1_Bieu du thao QD von ho tro co MT 3" xfId="18213" xr:uid="{00000000-0005-0000-0000-0000F3350000}"/>
    <cellStyle name="2_Book1_Book1_Bieu du thao QD von ho tro co MT 4" xfId="18214" xr:uid="{00000000-0005-0000-0000-0000F4350000}"/>
    <cellStyle name="2_Book1_Book1_Bieu du thao QD von ho tro co MT 5" xfId="18215" xr:uid="{00000000-0005-0000-0000-0000F5350000}"/>
    <cellStyle name="2_Book1_Book1_Ke hoach 2012 (theo doi)" xfId="18216" xr:uid="{00000000-0005-0000-0000-0000F6350000}"/>
    <cellStyle name="2_Book1_Book1_Ke hoach 2012 (theo doi) 2" xfId="18217" xr:uid="{00000000-0005-0000-0000-0000F7350000}"/>
    <cellStyle name="2_Book1_Book1_Ke hoach 2012 (theo doi) 2 2" xfId="18218" xr:uid="{00000000-0005-0000-0000-0000F8350000}"/>
    <cellStyle name="2_Book1_Book1_Ke hoach 2012 (theo doi) 2 3" xfId="18219" xr:uid="{00000000-0005-0000-0000-0000F9350000}"/>
    <cellStyle name="2_Book1_Book1_Ke hoach 2012 (theo doi) 2 4" xfId="18220" xr:uid="{00000000-0005-0000-0000-0000FA350000}"/>
    <cellStyle name="2_Book1_Book1_Ke hoach 2012 (theo doi) 3" xfId="18221" xr:uid="{00000000-0005-0000-0000-0000FB350000}"/>
    <cellStyle name="2_Book1_Book1_Ke hoach 2012 (theo doi) 4" xfId="18222" xr:uid="{00000000-0005-0000-0000-0000FC350000}"/>
    <cellStyle name="2_Book1_Book1_Ke hoach 2012 (theo doi) 5" xfId="18223" xr:uid="{00000000-0005-0000-0000-0000FD350000}"/>
    <cellStyle name="2_Book1_Book1_Ke hoach 2012 theo doi (giai ngan 30.6.12)" xfId="18224" xr:uid="{00000000-0005-0000-0000-0000FE350000}"/>
    <cellStyle name="2_Book1_Book1_Ke hoach 2012 theo doi (giai ngan 30.6.12) 2" xfId="18225" xr:uid="{00000000-0005-0000-0000-0000FF350000}"/>
    <cellStyle name="2_Book1_Book1_Ke hoach 2012 theo doi (giai ngan 30.6.12) 2 2" xfId="18226" xr:uid="{00000000-0005-0000-0000-000000360000}"/>
    <cellStyle name="2_Book1_Book1_Ke hoach 2012 theo doi (giai ngan 30.6.12) 2 3" xfId="18227" xr:uid="{00000000-0005-0000-0000-000001360000}"/>
    <cellStyle name="2_Book1_Book1_Ke hoach 2012 theo doi (giai ngan 30.6.12) 2 4" xfId="18228" xr:uid="{00000000-0005-0000-0000-000002360000}"/>
    <cellStyle name="2_Book1_Book1_Ke hoach 2012 theo doi (giai ngan 30.6.12) 3" xfId="18229" xr:uid="{00000000-0005-0000-0000-000003360000}"/>
    <cellStyle name="2_Book1_Book1_Ke hoach 2012 theo doi (giai ngan 30.6.12) 4" xfId="18230" xr:uid="{00000000-0005-0000-0000-000004360000}"/>
    <cellStyle name="2_Book1_Book1_Ke hoach 2012 theo doi (giai ngan 30.6.12) 5" xfId="18231" xr:uid="{00000000-0005-0000-0000-000005360000}"/>
    <cellStyle name="2_Book1_Dang ky phan khai von ODA (gui Bo)" xfId="18232" xr:uid="{00000000-0005-0000-0000-000006360000}"/>
    <cellStyle name="2_Book1_Dang ky phan khai von ODA (gui Bo) 2" xfId="18233" xr:uid="{00000000-0005-0000-0000-000007360000}"/>
    <cellStyle name="2_Book1_Dang ky phan khai von ODA (gui Bo) 2 2" xfId="18234" xr:uid="{00000000-0005-0000-0000-000008360000}"/>
    <cellStyle name="2_Book1_Dang ky phan khai von ODA (gui Bo) 2 3" xfId="18235" xr:uid="{00000000-0005-0000-0000-000009360000}"/>
    <cellStyle name="2_Book1_Dang ky phan khai von ODA (gui Bo) 2 4" xfId="18236" xr:uid="{00000000-0005-0000-0000-00000A360000}"/>
    <cellStyle name="2_Book1_Dang ky phan khai von ODA (gui Bo) 3" xfId="18237" xr:uid="{00000000-0005-0000-0000-00000B360000}"/>
    <cellStyle name="2_Book1_Dang ky phan khai von ODA (gui Bo) 4" xfId="18238" xr:uid="{00000000-0005-0000-0000-00000C360000}"/>
    <cellStyle name="2_Book1_Dang ky phan khai von ODA (gui Bo) 5" xfId="18239" xr:uid="{00000000-0005-0000-0000-00000D360000}"/>
    <cellStyle name="2_Book1_Dang ky phan khai von ODA (gui Bo)_BC von DTPT 6 thang 2012" xfId="18240" xr:uid="{00000000-0005-0000-0000-00000E360000}"/>
    <cellStyle name="2_Book1_Dang ky phan khai von ODA (gui Bo)_BC von DTPT 6 thang 2012 2" xfId="18241" xr:uid="{00000000-0005-0000-0000-00000F360000}"/>
    <cellStyle name="2_Book1_Dang ky phan khai von ODA (gui Bo)_BC von DTPT 6 thang 2012 2 2" xfId="18242" xr:uid="{00000000-0005-0000-0000-000010360000}"/>
    <cellStyle name="2_Book1_Dang ky phan khai von ODA (gui Bo)_BC von DTPT 6 thang 2012 2 3" xfId="18243" xr:uid="{00000000-0005-0000-0000-000011360000}"/>
    <cellStyle name="2_Book1_Dang ky phan khai von ODA (gui Bo)_BC von DTPT 6 thang 2012 2 4" xfId="18244" xr:uid="{00000000-0005-0000-0000-000012360000}"/>
    <cellStyle name="2_Book1_Dang ky phan khai von ODA (gui Bo)_BC von DTPT 6 thang 2012 3" xfId="18245" xr:uid="{00000000-0005-0000-0000-000013360000}"/>
    <cellStyle name="2_Book1_Dang ky phan khai von ODA (gui Bo)_BC von DTPT 6 thang 2012 4" xfId="18246" xr:uid="{00000000-0005-0000-0000-000014360000}"/>
    <cellStyle name="2_Book1_Dang ky phan khai von ODA (gui Bo)_BC von DTPT 6 thang 2012 5" xfId="18247" xr:uid="{00000000-0005-0000-0000-000015360000}"/>
    <cellStyle name="2_Book1_Dang ky phan khai von ODA (gui Bo)_Bieu du thao QD von ho tro co MT" xfId="18248" xr:uid="{00000000-0005-0000-0000-000016360000}"/>
    <cellStyle name="2_Book1_Dang ky phan khai von ODA (gui Bo)_Bieu du thao QD von ho tro co MT 2" xfId="18249" xr:uid="{00000000-0005-0000-0000-000017360000}"/>
    <cellStyle name="2_Book1_Dang ky phan khai von ODA (gui Bo)_Bieu du thao QD von ho tro co MT 2 2" xfId="18250" xr:uid="{00000000-0005-0000-0000-000018360000}"/>
    <cellStyle name="2_Book1_Dang ky phan khai von ODA (gui Bo)_Bieu du thao QD von ho tro co MT 2 3" xfId="18251" xr:uid="{00000000-0005-0000-0000-000019360000}"/>
    <cellStyle name="2_Book1_Dang ky phan khai von ODA (gui Bo)_Bieu du thao QD von ho tro co MT 2 4" xfId="18252" xr:uid="{00000000-0005-0000-0000-00001A360000}"/>
    <cellStyle name="2_Book1_Dang ky phan khai von ODA (gui Bo)_Bieu du thao QD von ho tro co MT 3" xfId="18253" xr:uid="{00000000-0005-0000-0000-00001B360000}"/>
    <cellStyle name="2_Book1_Dang ky phan khai von ODA (gui Bo)_Bieu du thao QD von ho tro co MT 4" xfId="18254" xr:uid="{00000000-0005-0000-0000-00001C360000}"/>
    <cellStyle name="2_Book1_Dang ky phan khai von ODA (gui Bo)_Bieu du thao QD von ho tro co MT 5" xfId="18255" xr:uid="{00000000-0005-0000-0000-00001D360000}"/>
    <cellStyle name="2_Book1_Dang ky phan khai von ODA (gui Bo)_Ke hoach 2012 theo doi (giai ngan 30.6.12)" xfId="18256" xr:uid="{00000000-0005-0000-0000-00001E360000}"/>
    <cellStyle name="2_Book1_Dang ky phan khai von ODA (gui Bo)_Ke hoach 2012 theo doi (giai ngan 30.6.12) 2" xfId="18257" xr:uid="{00000000-0005-0000-0000-00001F360000}"/>
    <cellStyle name="2_Book1_Dang ky phan khai von ODA (gui Bo)_Ke hoach 2012 theo doi (giai ngan 30.6.12) 2 2" xfId="18258" xr:uid="{00000000-0005-0000-0000-000020360000}"/>
    <cellStyle name="2_Book1_Dang ky phan khai von ODA (gui Bo)_Ke hoach 2012 theo doi (giai ngan 30.6.12) 2 3" xfId="18259" xr:uid="{00000000-0005-0000-0000-000021360000}"/>
    <cellStyle name="2_Book1_Dang ky phan khai von ODA (gui Bo)_Ke hoach 2012 theo doi (giai ngan 30.6.12) 2 4" xfId="18260" xr:uid="{00000000-0005-0000-0000-000022360000}"/>
    <cellStyle name="2_Book1_Dang ky phan khai von ODA (gui Bo)_Ke hoach 2012 theo doi (giai ngan 30.6.12) 3" xfId="18261" xr:uid="{00000000-0005-0000-0000-000023360000}"/>
    <cellStyle name="2_Book1_Dang ky phan khai von ODA (gui Bo)_Ke hoach 2012 theo doi (giai ngan 30.6.12) 4" xfId="18262" xr:uid="{00000000-0005-0000-0000-000024360000}"/>
    <cellStyle name="2_Book1_Dang ky phan khai von ODA (gui Bo)_Ke hoach 2012 theo doi (giai ngan 30.6.12) 5" xfId="18263" xr:uid="{00000000-0005-0000-0000-000025360000}"/>
    <cellStyle name="2_Book1_Ke hoach 2012 (theo doi)" xfId="18264" xr:uid="{00000000-0005-0000-0000-000026360000}"/>
    <cellStyle name="2_Book1_Ke hoach 2012 (theo doi) 2" xfId="18265" xr:uid="{00000000-0005-0000-0000-000027360000}"/>
    <cellStyle name="2_Book1_Ke hoach 2012 (theo doi) 2 2" xfId="18266" xr:uid="{00000000-0005-0000-0000-000028360000}"/>
    <cellStyle name="2_Book1_Ke hoach 2012 (theo doi) 2 3" xfId="18267" xr:uid="{00000000-0005-0000-0000-000029360000}"/>
    <cellStyle name="2_Book1_Ke hoach 2012 (theo doi) 2 4" xfId="18268" xr:uid="{00000000-0005-0000-0000-00002A360000}"/>
    <cellStyle name="2_Book1_Ke hoach 2012 (theo doi) 3" xfId="18269" xr:uid="{00000000-0005-0000-0000-00002B360000}"/>
    <cellStyle name="2_Book1_Ke hoach 2012 (theo doi) 4" xfId="18270" xr:uid="{00000000-0005-0000-0000-00002C360000}"/>
    <cellStyle name="2_Book1_Ke hoach 2012 (theo doi) 5" xfId="18271" xr:uid="{00000000-0005-0000-0000-00002D360000}"/>
    <cellStyle name="2_Book1_Ke hoach 2012 theo doi (giai ngan 30.6.12)" xfId="18272" xr:uid="{00000000-0005-0000-0000-00002E360000}"/>
    <cellStyle name="2_Book1_Ke hoach 2012 theo doi (giai ngan 30.6.12) 2" xfId="18273" xr:uid="{00000000-0005-0000-0000-00002F360000}"/>
    <cellStyle name="2_Book1_Ke hoach 2012 theo doi (giai ngan 30.6.12) 2 2" xfId="18274" xr:uid="{00000000-0005-0000-0000-000030360000}"/>
    <cellStyle name="2_Book1_Ke hoach 2012 theo doi (giai ngan 30.6.12) 2 3" xfId="18275" xr:uid="{00000000-0005-0000-0000-000031360000}"/>
    <cellStyle name="2_Book1_Ke hoach 2012 theo doi (giai ngan 30.6.12) 2 4" xfId="18276" xr:uid="{00000000-0005-0000-0000-000032360000}"/>
    <cellStyle name="2_Book1_Ke hoach 2012 theo doi (giai ngan 30.6.12) 3" xfId="18277" xr:uid="{00000000-0005-0000-0000-000033360000}"/>
    <cellStyle name="2_Book1_Ke hoach 2012 theo doi (giai ngan 30.6.12) 4" xfId="18278" xr:uid="{00000000-0005-0000-0000-000034360000}"/>
    <cellStyle name="2_Book1_Ke hoach 2012 theo doi (giai ngan 30.6.12) 5" xfId="18279" xr:uid="{00000000-0005-0000-0000-000035360000}"/>
    <cellStyle name="2_Book1_Ra soat KH 2009 (chinh thuc o nha)" xfId="18280" xr:uid="{00000000-0005-0000-0000-000036360000}"/>
    <cellStyle name="2_Book1_Ra soat KH 2009 (chinh thuc o nha) 2" xfId="18281" xr:uid="{00000000-0005-0000-0000-000037360000}"/>
    <cellStyle name="2_Book1_Ra soat KH 2009 (chinh thuc o nha) 2 2" xfId="18282" xr:uid="{00000000-0005-0000-0000-000038360000}"/>
    <cellStyle name="2_Book1_Ra soat KH 2009 (chinh thuc o nha) 2 3" xfId="18283" xr:uid="{00000000-0005-0000-0000-000039360000}"/>
    <cellStyle name="2_Book1_Ra soat KH 2009 (chinh thuc o nha) 2 4" xfId="18284" xr:uid="{00000000-0005-0000-0000-00003A360000}"/>
    <cellStyle name="2_Book1_Ra soat KH 2009 (chinh thuc o nha) 3" xfId="18285" xr:uid="{00000000-0005-0000-0000-00003B360000}"/>
    <cellStyle name="2_Book1_Ra soat KH 2009 (chinh thuc o nha) 4" xfId="18286" xr:uid="{00000000-0005-0000-0000-00003C360000}"/>
    <cellStyle name="2_Book1_Ra soat KH 2009 (chinh thuc o nha) 5" xfId="18287" xr:uid="{00000000-0005-0000-0000-00003D360000}"/>
    <cellStyle name="2_Book1_Ra soat KH 2009 (chinh thuc o nha)_BC von DTPT 6 thang 2012" xfId="18288" xr:uid="{00000000-0005-0000-0000-00003E360000}"/>
    <cellStyle name="2_Book1_Ra soat KH 2009 (chinh thuc o nha)_BC von DTPT 6 thang 2012 2" xfId="18289" xr:uid="{00000000-0005-0000-0000-00003F360000}"/>
    <cellStyle name="2_Book1_Ra soat KH 2009 (chinh thuc o nha)_BC von DTPT 6 thang 2012 2 2" xfId="18290" xr:uid="{00000000-0005-0000-0000-000040360000}"/>
    <cellStyle name="2_Book1_Ra soat KH 2009 (chinh thuc o nha)_BC von DTPT 6 thang 2012 2 3" xfId="18291" xr:uid="{00000000-0005-0000-0000-000041360000}"/>
    <cellStyle name="2_Book1_Ra soat KH 2009 (chinh thuc o nha)_BC von DTPT 6 thang 2012 2 4" xfId="18292" xr:uid="{00000000-0005-0000-0000-000042360000}"/>
    <cellStyle name="2_Book1_Ra soat KH 2009 (chinh thuc o nha)_BC von DTPT 6 thang 2012 3" xfId="18293" xr:uid="{00000000-0005-0000-0000-000043360000}"/>
    <cellStyle name="2_Book1_Ra soat KH 2009 (chinh thuc o nha)_BC von DTPT 6 thang 2012 4" xfId="18294" xr:uid="{00000000-0005-0000-0000-000044360000}"/>
    <cellStyle name="2_Book1_Ra soat KH 2009 (chinh thuc o nha)_BC von DTPT 6 thang 2012 5" xfId="18295" xr:uid="{00000000-0005-0000-0000-000045360000}"/>
    <cellStyle name="2_Book1_Ra soat KH 2009 (chinh thuc o nha)_Bieu du thao QD von ho tro co MT" xfId="18296" xr:uid="{00000000-0005-0000-0000-000046360000}"/>
    <cellStyle name="2_Book1_Ra soat KH 2009 (chinh thuc o nha)_Bieu du thao QD von ho tro co MT 2" xfId="18297" xr:uid="{00000000-0005-0000-0000-000047360000}"/>
    <cellStyle name="2_Book1_Ra soat KH 2009 (chinh thuc o nha)_Bieu du thao QD von ho tro co MT 2 2" xfId="18298" xr:uid="{00000000-0005-0000-0000-000048360000}"/>
    <cellStyle name="2_Book1_Ra soat KH 2009 (chinh thuc o nha)_Bieu du thao QD von ho tro co MT 2 3" xfId="18299" xr:uid="{00000000-0005-0000-0000-000049360000}"/>
    <cellStyle name="2_Book1_Ra soat KH 2009 (chinh thuc o nha)_Bieu du thao QD von ho tro co MT 2 4" xfId="18300" xr:uid="{00000000-0005-0000-0000-00004A360000}"/>
    <cellStyle name="2_Book1_Ra soat KH 2009 (chinh thuc o nha)_Bieu du thao QD von ho tro co MT 3" xfId="18301" xr:uid="{00000000-0005-0000-0000-00004B360000}"/>
    <cellStyle name="2_Book1_Ra soat KH 2009 (chinh thuc o nha)_Bieu du thao QD von ho tro co MT 4" xfId="18302" xr:uid="{00000000-0005-0000-0000-00004C360000}"/>
    <cellStyle name="2_Book1_Ra soat KH 2009 (chinh thuc o nha)_Bieu du thao QD von ho tro co MT 5" xfId="18303" xr:uid="{00000000-0005-0000-0000-00004D360000}"/>
    <cellStyle name="2_Book1_Ra soat KH 2009 (chinh thuc o nha)_Ke hoach 2012 (theo doi)" xfId="18304" xr:uid="{00000000-0005-0000-0000-00004E360000}"/>
    <cellStyle name="2_Book1_Ra soat KH 2009 (chinh thuc o nha)_Ke hoach 2012 (theo doi) 2" xfId="18305" xr:uid="{00000000-0005-0000-0000-00004F360000}"/>
    <cellStyle name="2_Book1_Ra soat KH 2009 (chinh thuc o nha)_Ke hoach 2012 (theo doi) 2 2" xfId="18306" xr:uid="{00000000-0005-0000-0000-000050360000}"/>
    <cellStyle name="2_Book1_Ra soat KH 2009 (chinh thuc o nha)_Ke hoach 2012 (theo doi) 2 3" xfId="18307" xr:uid="{00000000-0005-0000-0000-000051360000}"/>
    <cellStyle name="2_Book1_Ra soat KH 2009 (chinh thuc o nha)_Ke hoach 2012 (theo doi) 2 4" xfId="18308" xr:uid="{00000000-0005-0000-0000-000052360000}"/>
    <cellStyle name="2_Book1_Ra soat KH 2009 (chinh thuc o nha)_Ke hoach 2012 (theo doi) 3" xfId="18309" xr:uid="{00000000-0005-0000-0000-000053360000}"/>
    <cellStyle name="2_Book1_Ra soat KH 2009 (chinh thuc o nha)_Ke hoach 2012 (theo doi) 4" xfId="18310" xr:uid="{00000000-0005-0000-0000-000054360000}"/>
    <cellStyle name="2_Book1_Ra soat KH 2009 (chinh thuc o nha)_Ke hoach 2012 (theo doi) 5" xfId="18311" xr:uid="{00000000-0005-0000-0000-000055360000}"/>
    <cellStyle name="2_Book1_Ra soat KH 2009 (chinh thuc o nha)_Ke hoach 2012 theo doi (giai ngan 30.6.12)" xfId="18312" xr:uid="{00000000-0005-0000-0000-000056360000}"/>
    <cellStyle name="2_Book1_Ra soat KH 2009 (chinh thuc o nha)_Ke hoach 2012 theo doi (giai ngan 30.6.12) 2" xfId="18313" xr:uid="{00000000-0005-0000-0000-000057360000}"/>
    <cellStyle name="2_Book1_Ra soat KH 2009 (chinh thuc o nha)_Ke hoach 2012 theo doi (giai ngan 30.6.12) 2 2" xfId="18314" xr:uid="{00000000-0005-0000-0000-000058360000}"/>
    <cellStyle name="2_Book1_Ra soat KH 2009 (chinh thuc o nha)_Ke hoach 2012 theo doi (giai ngan 30.6.12) 2 3" xfId="18315" xr:uid="{00000000-0005-0000-0000-000059360000}"/>
    <cellStyle name="2_Book1_Ra soat KH 2009 (chinh thuc o nha)_Ke hoach 2012 theo doi (giai ngan 30.6.12) 2 4" xfId="18316" xr:uid="{00000000-0005-0000-0000-00005A360000}"/>
    <cellStyle name="2_Book1_Ra soat KH 2009 (chinh thuc o nha)_Ke hoach 2012 theo doi (giai ngan 30.6.12) 3" xfId="18317" xr:uid="{00000000-0005-0000-0000-00005B360000}"/>
    <cellStyle name="2_Book1_Ra soat KH 2009 (chinh thuc o nha)_Ke hoach 2012 theo doi (giai ngan 30.6.12) 4" xfId="18318" xr:uid="{00000000-0005-0000-0000-00005C360000}"/>
    <cellStyle name="2_Book1_Ra soat KH 2009 (chinh thuc o nha)_Ke hoach 2012 theo doi (giai ngan 30.6.12) 5" xfId="18319" xr:uid="{00000000-0005-0000-0000-00005D360000}"/>
    <cellStyle name="2_Cau thuy dien Ban La (Cu Anh)" xfId="1205" xr:uid="{00000000-0005-0000-0000-00005E360000}"/>
    <cellStyle name="2_Cau thuy dien Ban La (Cu Anh)_!1 1 bao cao giao KH ve HTCMT vung TNB   12-12-2011" xfId="1206" xr:uid="{00000000-0005-0000-0000-00005F360000}"/>
    <cellStyle name="2_Cau thuy dien Ban La (Cu Anh)_Bieu4HTMT" xfId="1207" xr:uid="{00000000-0005-0000-0000-000060360000}"/>
    <cellStyle name="2_Cau thuy dien Ban La (Cu Anh)_Bieu4HTMT_!1 1 bao cao giao KH ve HTCMT vung TNB   12-12-2011" xfId="1208" xr:uid="{00000000-0005-0000-0000-000061360000}"/>
    <cellStyle name="2_Cau thuy dien Ban La (Cu Anh)_Bieu4HTMT_KH TPCP vung TNB (03-1-2012)" xfId="1209" xr:uid="{00000000-0005-0000-0000-000062360000}"/>
    <cellStyle name="2_Cau thuy dien Ban La (Cu Anh)_KH TPCP vung TNB (03-1-2012)" xfId="1210" xr:uid="{00000000-0005-0000-0000-000063360000}"/>
    <cellStyle name="2_Chi tieu 5 nam" xfId="18320" xr:uid="{00000000-0005-0000-0000-000064360000}"/>
    <cellStyle name="2_Chi tieu 5 nam 2" xfId="18321" xr:uid="{00000000-0005-0000-0000-000065360000}"/>
    <cellStyle name="2_Chi tieu 5 nam 2 2" xfId="18322" xr:uid="{00000000-0005-0000-0000-000066360000}"/>
    <cellStyle name="2_Chi tieu 5 nam 2 3" xfId="18323" xr:uid="{00000000-0005-0000-0000-000067360000}"/>
    <cellStyle name="2_Chi tieu 5 nam 2 4" xfId="18324" xr:uid="{00000000-0005-0000-0000-000068360000}"/>
    <cellStyle name="2_Chi tieu 5 nam 3" xfId="18325" xr:uid="{00000000-0005-0000-0000-000069360000}"/>
    <cellStyle name="2_Chi tieu 5 nam 4" xfId="18326" xr:uid="{00000000-0005-0000-0000-00006A360000}"/>
    <cellStyle name="2_Chi tieu 5 nam 5" xfId="18327" xr:uid="{00000000-0005-0000-0000-00006B360000}"/>
    <cellStyle name="2_Chi tieu 5 nam_BC cong trinh trong diem" xfId="18328" xr:uid="{00000000-0005-0000-0000-00006C360000}"/>
    <cellStyle name="2_Chi tieu 5 nam_BC cong trinh trong diem 2" xfId="18329" xr:uid="{00000000-0005-0000-0000-00006D360000}"/>
    <cellStyle name="2_Chi tieu 5 nam_BC cong trinh trong diem 2 2" xfId="18330" xr:uid="{00000000-0005-0000-0000-00006E360000}"/>
    <cellStyle name="2_Chi tieu 5 nam_BC cong trinh trong diem 2 3" xfId="18331" xr:uid="{00000000-0005-0000-0000-00006F360000}"/>
    <cellStyle name="2_Chi tieu 5 nam_BC cong trinh trong diem 2 4" xfId="18332" xr:uid="{00000000-0005-0000-0000-000070360000}"/>
    <cellStyle name="2_Chi tieu 5 nam_BC cong trinh trong diem 3" xfId="18333" xr:uid="{00000000-0005-0000-0000-000071360000}"/>
    <cellStyle name="2_Chi tieu 5 nam_BC cong trinh trong diem 4" xfId="18334" xr:uid="{00000000-0005-0000-0000-000072360000}"/>
    <cellStyle name="2_Chi tieu 5 nam_BC cong trinh trong diem 5" xfId="18335" xr:uid="{00000000-0005-0000-0000-000073360000}"/>
    <cellStyle name="2_Chi tieu 5 nam_BC cong trinh trong diem_BC von DTPT 6 thang 2012" xfId="18336" xr:uid="{00000000-0005-0000-0000-000074360000}"/>
    <cellStyle name="2_Chi tieu 5 nam_BC cong trinh trong diem_BC von DTPT 6 thang 2012 2" xfId="18337" xr:uid="{00000000-0005-0000-0000-000075360000}"/>
    <cellStyle name="2_Chi tieu 5 nam_BC cong trinh trong diem_BC von DTPT 6 thang 2012 2 2" xfId="18338" xr:uid="{00000000-0005-0000-0000-000076360000}"/>
    <cellStyle name="2_Chi tieu 5 nam_BC cong trinh trong diem_BC von DTPT 6 thang 2012 2 3" xfId="18339" xr:uid="{00000000-0005-0000-0000-000077360000}"/>
    <cellStyle name="2_Chi tieu 5 nam_BC cong trinh trong diem_BC von DTPT 6 thang 2012 2 4" xfId="18340" xr:uid="{00000000-0005-0000-0000-000078360000}"/>
    <cellStyle name="2_Chi tieu 5 nam_BC cong trinh trong diem_BC von DTPT 6 thang 2012 3" xfId="18341" xr:uid="{00000000-0005-0000-0000-000079360000}"/>
    <cellStyle name="2_Chi tieu 5 nam_BC cong trinh trong diem_BC von DTPT 6 thang 2012 4" xfId="18342" xr:uid="{00000000-0005-0000-0000-00007A360000}"/>
    <cellStyle name="2_Chi tieu 5 nam_BC cong trinh trong diem_BC von DTPT 6 thang 2012 5" xfId="18343" xr:uid="{00000000-0005-0000-0000-00007B360000}"/>
    <cellStyle name="2_Chi tieu 5 nam_BC cong trinh trong diem_Bieu du thao QD von ho tro co MT" xfId="18344" xr:uid="{00000000-0005-0000-0000-00007C360000}"/>
    <cellStyle name="2_Chi tieu 5 nam_BC cong trinh trong diem_Bieu du thao QD von ho tro co MT 2" xfId="18345" xr:uid="{00000000-0005-0000-0000-00007D360000}"/>
    <cellStyle name="2_Chi tieu 5 nam_BC cong trinh trong diem_Bieu du thao QD von ho tro co MT 2 2" xfId="18346" xr:uid="{00000000-0005-0000-0000-00007E360000}"/>
    <cellStyle name="2_Chi tieu 5 nam_BC cong trinh trong diem_Bieu du thao QD von ho tro co MT 2 3" xfId="18347" xr:uid="{00000000-0005-0000-0000-00007F360000}"/>
    <cellStyle name="2_Chi tieu 5 nam_BC cong trinh trong diem_Bieu du thao QD von ho tro co MT 2 4" xfId="18348" xr:uid="{00000000-0005-0000-0000-000080360000}"/>
    <cellStyle name="2_Chi tieu 5 nam_BC cong trinh trong diem_Bieu du thao QD von ho tro co MT 3" xfId="18349" xr:uid="{00000000-0005-0000-0000-000081360000}"/>
    <cellStyle name="2_Chi tieu 5 nam_BC cong trinh trong diem_Bieu du thao QD von ho tro co MT 4" xfId="18350" xr:uid="{00000000-0005-0000-0000-000082360000}"/>
    <cellStyle name="2_Chi tieu 5 nam_BC cong trinh trong diem_Bieu du thao QD von ho tro co MT 5" xfId="18351" xr:uid="{00000000-0005-0000-0000-000083360000}"/>
    <cellStyle name="2_Chi tieu 5 nam_BC cong trinh trong diem_Ke hoach 2012 (theo doi)" xfId="18352" xr:uid="{00000000-0005-0000-0000-000084360000}"/>
    <cellStyle name="2_Chi tieu 5 nam_BC cong trinh trong diem_Ke hoach 2012 (theo doi) 2" xfId="18353" xr:uid="{00000000-0005-0000-0000-000085360000}"/>
    <cellStyle name="2_Chi tieu 5 nam_BC cong trinh trong diem_Ke hoach 2012 (theo doi) 2 2" xfId="18354" xr:uid="{00000000-0005-0000-0000-000086360000}"/>
    <cellStyle name="2_Chi tieu 5 nam_BC cong trinh trong diem_Ke hoach 2012 (theo doi) 2 3" xfId="18355" xr:uid="{00000000-0005-0000-0000-000087360000}"/>
    <cellStyle name="2_Chi tieu 5 nam_BC cong trinh trong diem_Ke hoach 2012 (theo doi) 2 4" xfId="18356" xr:uid="{00000000-0005-0000-0000-000088360000}"/>
    <cellStyle name="2_Chi tieu 5 nam_BC cong trinh trong diem_Ke hoach 2012 (theo doi) 3" xfId="18357" xr:uid="{00000000-0005-0000-0000-000089360000}"/>
    <cellStyle name="2_Chi tieu 5 nam_BC cong trinh trong diem_Ke hoach 2012 (theo doi) 4" xfId="18358" xr:uid="{00000000-0005-0000-0000-00008A360000}"/>
    <cellStyle name="2_Chi tieu 5 nam_BC cong trinh trong diem_Ke hoach 2012 (theo doi) 5" xfId="18359" xr:uid="{00000000-0005-0000-0000-00008B360000}"/>
    <cellStyle name="2_Chi tieu 5 nam_BC cong trinh trong diem_Ke hoach 2012 theo doi (giai ngan 30.6.12)" xfId="18360" xr:uid="{00000000-0005-0000-0000-00008C360000}"/>
    <cellStyle name="2_Chi tieu 5 nam_BC cong trinh trong diem_Ke hoach 2012 theo doi (giai ngan 30.6.12) 2" xfId="18361" xr:uid="{00000000-0005-0000-0000-00008D360000}"/>
    <cellStyle name="2_Chi tieu 5 nam_BC cong trinh trong diem_Ke hoach 2012 theo doi (giai ngan 30.6.12) 2 2" xfId="18362" xr:uid="{00000000-0005-0000-0000-00008E360000}"/>
    <cellStyle name="2_Chi tieu 5 nam_BC cong trinh trong diem_Ke hoach 2012 theo doi (giai ngan 30.6.12) 2 3" xfId="18363" xr:uid="{00000000-0005-0000-0000-00008F360000}"/>
    <cellStyle name="2_Chi tieu 5 nam_BC cong trinh trong diem_Ke hoach 2012 theo doi (giai ngan 30.6.12) 2 4" xfId="18364" xr:uid="{00000000-0005-0000-0000-000090360000}"/>
    <cellStyle name="2_Chi tieu 5 nam_BC cong trinh trong diem_Ke hoach 2012 theo doi (giai ngan 30.6.12) 3" xfId="18365" xr:uid="{00000000-0005-0000-0000-000091360000}"/>
    <cellStyle name="2_Chi tieu 5 nam_BC cong trinh trong diem_Ke hoach 2012 theo doi (giai ngan 30.6.12) 4" xfId="18366" xr:uid="{00000000-0005-0000-0000-000092360000}"/>
    <cellStyle name="2_Chi tieu 5 nam_BC cong trinh trong diem_Ke hoach 2012 theo doi (giai ngan 30.6.12) 5" xfId="18367" xr:uid="{00000000-0005-0000-0000-000093360000}"/>
    <cellStyle name="2_Chi tieu 5 nam_BC von DTPT 6 thang 2012" xfId="18368" xr:uid="{00000000-0005-0000-0000-000094360000}"/>
    <cellStyle name="2_Chi tieu 5 nam_BC von DTPT 6 thang 2012 2" xfId="18369" xr:uid="{00000000-0005-0000-0000-000095360000}"/>
    <cellStyle name="2_Chi tieu 5 nam_BC von DTPT 6 thang 2012 2 2" xfId="18370" xr:uid="{00000000-0005-0000-0000-000096360000}"/>
    <cellStyle name="2_Chi tieu 5 nam_BC von DTPT 6 thang 2012 2 3" xfId="18371" xr:uid="{00000000-0005-0000-0000-000097360000}"/>
    <cellStyle name="2_Chi tieu 5 nam_BC von DTPT 6 thang 2012 2 4" xfId="18372" xr:uid="{00000000-0005-0000-0000-000098360000}"/>
    <cellStyle name="2_Chi tieu 5 nam_BC von DTPT 6 thang 2012 3" xfId="18373" xr:uid="{00000000-0005-0000-0000-000099360000}"/>
    <cellStyle name="2_Chi tieu 5 nam_BC von DTPT 6 thang 2012 4" xfId="18374" xr:uid="{00000000-0005-0000-0000-00009A360000}"/>
    <cellStyle name="2_Chi tieu 5 nam_BC von DTPT 6 thang 2012 5" xfId="18375" xr:uid="{00000000-0005-0000-0000-00009B360000}"/>
    <cellStyle name="2_Chi tieu 5 nam_Bieu du thao QD von ho tro co MT" xfId="18376" xr:uid="{00000000-0005-0000-0000-00009C360000}"/>
    <cellStyle name="2_Chi tieu 5 nam_Bieu du thao QD von ho tro co MT 2" xfId="18377" xr:uid="{00000000-0005-0000-0000-00009D360000}"/>
    <cellStyle name="2_Chi tieu 5 nam_Bieu du thao QD von ho tro co MT 2 2" xfId="18378" xr:uid="{00000000-0005-0000-0000-00009E360000}"/>
    <cellStyle name="2_Chi tieu 5 nam_Bieu du thao QD von ho tro co MT 2 3" xfId="18379" xr:uid="{00000000-0005-0000-0000-00009F360000}"/>
    <cellStyle name="2_Chi tieu 5 nam_Bieu du thao QD von ho tro co MT 2 4" xfId="18380" xr:uid="{00000000-0005-0000-0000-0000A0360000}"/>
    <cellStyle name="2_Chi tieu 5 nam_Bieu du thao QD von ho tro co MT 3" xfId="18381" xr:uid="{00000000-0005-0000-0000-0000A1360000}"/>
    <cellStyle name="2_Chi tieu 5 nam_Bieu du thao QD von ho tro co MT 4" xfId="18382" xr:uid="{00000000-0005-0000-0000-0000A2360000}"/>
    <cellStyle name="2_Chi tieu 5 nam_Bieu du thao QD von ho tro co MT 5" xfId="18383" xr:uid="{00000000-0005-0000-0000-0000A3360000}"/>
    <cellStyle name="2_Chi tieu 5 nam_Ke hoach 2012 (theo doi)" xfId="18384" xr:uid="{00000000-0005-0000-0000-0000A4360000}"/>
    <cellStyle name="2_Chi tieu 5 nam_Ke hoach 2012 (theo doi) 2" xfId="18385" xr:uid="{00000000-0005-0000-0000-0000A5360000}"/>
    <cellStyle name="2_Chi tieu 5 nam_Ke hoach 2012 (theo doi) 2 2" xfId="18386" xr:uid="{00000000-0005-0000-0000-0000A6360000}"/>
    <cellStyle name="2_Chi tieu 5 nam_Ke hoach 2012 (theo doi) 2 3" xfId="18387" xr:uid="{00000000-0005-0000-0000-0000A7360000}"/>
    <cellStyle name="2_Chi tieu 5 nam_Ke hoach 2012 (theo doi) 2 4" xfId="18388" xr:uid="{00000000-0005-0000-0000-0000A8360000}"/>
    <cellStyle name="2_Chi tieu 5 nam_Ke hoach 2012 (theo doi) 3" xfId="18389" xr:uid="{00000000-0005-0000-0000-0000A9360000}"/>
    <cellStyle name="2_Chi tieu 5 nam_Ke hoach 2012 (theo doi) 4" xfId="18390" xr:uid="{00000000-0005-0000-0000-0000AA360000}"/>
    <cellStyle name="2_Chi tieu 5 nam_Ke hoach 2012 (theo doi) 5" xfId="18391" xr:uid="{00000000-0005-0000-0000-0000AB360000}"/>
    <cellStyle name="2_Chi tieu 5 nam_Ke hoach 2012 theo doi (giai ngan 30.6.12)" xfId="18392" xr:uid="{00000000-0005-0000-0000-0000AC360000}"/>
    <cellStyle name="2_Chi tieu 5 nam_Ke hoach 2012 theo doi (giai ngan 30.6.12) 2" xfId="18393" xr:uid="{00000000-0005-0000-0000-0000AD360000}"/>
    <cellStyle name="2_Chi tieu 5 nam_Ke hoach 2012 theo doi (giai ngan 30.6.12) 2 2" xfId="18394" xr:uid="{00000000-0005-0000-0000-0000AE360000}"/>
    <cellStyle name="2_Chi tieu 5 nam_Ke hoach 2012 theo doi (giai ngan 30.6.12) 2 3" xfId="18395" xr:uid="{00000000-0005-0000-0000-0000AF360000}"/>
    <cellStyle name="2_Chi tieu 5 nam_Ke hoach 2012 theo doi (giai ngan 30.6.12) 2 4" xfId="18396" xr:uid="{00000000-0005-0000-0000-0000B0360000}"/>
    <cellStyle name="2_Chi tieu 5 nam_Ke hoach 2012 theo doi (giai ngan 30.6.12) 3" xfId="18397" xr:uid="{00000000-0005-0000-0000-0000B1360000}"/>
    <cellStyle name="2_Chi tieu 5 nam_Ke hoach 2012 theo doi (giai ngan 30.6.12) 4" xfId="18398" xr:uid="{00000000-0005-0000-0000-0000B2360000}"/>
    <cellStyle name="2_Chi tieu 5 nam_Ke hoach 2012 theo doi (giai ngan 30.6.12) 5" xfId="18399" xr:uid="{00000000-0005-0000-0000-0000B3360000}"/>
    <cellStyle name="2_Chi tieu 5 nam_pvhung.skhdt 20117113152041 Danh muc cong trinh trong diem" xfId="18400" xr:uid="{00000000-0005-0000-0000-0000B4360000}"/>
    <cellStyle name="2_Chi tieu 5 nam_pvhung.skhdt 20117113152041 Danh muc cong trinh trong diem 2" xfId="18401" xr:uid="{00000000-0005-0000-0000-0000B5360000}"/>
    <cellStyle name="2_Chi tieu 5 nam_pvhung.skhdt 20117113152041 Danh muc cong trinh trong diem 2 2" xfId="18402" xr:uid="{00000000-0005-0000-0000-0000B6360000}"/>
    <cellStyle name="2_Chi tieu 5 nam_pvhung.skhdt 20117113152041 Danh muc cong trinh trong diem 2 3" xfId="18403" xr:uid="{00000000-0005-0000-0000-0000B7360000}"/>
    <cellStyle name="2_Chi tieu 5 nam_pvhung.skhdt 20117113152041 Danh muc cong trinh trong diem 2 4" xfId="18404" xr:uid="{00000000-0005-0000-0000-0000B8360000}"/>
    <cellStyle name="2_Chi tieu 5 nam_pvhung.skhdt 20117113152041 Danh muc cong trinh trong diem 3" xfId="18405" xr:uid="{00000000-0005-0000-0000-0000B9360000}"/>
    <cellStyle name="2_Chi tieu 5 nam_pvhung.skhdt 20117113152041 Danh muc cong trinh trong diem 4" xfId="18406" xr:uid="{00000000-0005-0000-0000-0000BA360000}"/>
    <cellStyle name="2_Chi tieu 5 nam_pvhung.skhdt 20117113152041 Danh muc cong trinh trong diem 5" xfId="18407" xr:uid="{00000000-0005-0000-0000-0000BB360000}"/>
    <cellStyle name="2_Chi tieu 5 nam_pvhung.skhdt 20117113152041 Danh muc cong trinh trong diem_BC von DTPT 6 thang 2012" xfId="18408" xr:uid="{00000000-0005-0000-0000-0000BC360000}"/>
    <cellStyle name="2_Chi tieu 5 nam_pvhung.skhdt 20117113152041 Danh muc cong trinh trong diem_BC von DTPT 6 thang 2012 2" xfId="18409" xr:uid="{00000000-0005-0000-0000-0000BD360000}"/>
    <cellStyle name="2_Chi tieu 5 nam_pvhung.skhdt 20117113152041 Danh muc cong trinh trong diem_BC von DTPT 6 thang 2012 2 2" xfId="18410" xr:uid="{00000000-0005-0000-0000-0000BE360000}"/>
    <cellStyle name="2_Chi tieu 5 nam_pvhung.skhdt 20117113152041 Danh muc cong trinh trong diem_BC von DTPT 6 thang 2012 2 3" xfId="18411" xr:uid="{00000000-0005-0000-0000-0000BF360000}"/>
    <cellStyle name="2_Chi tieu 5 nam_pvhung.skhdt 20117113152041 Danh muc cong trinh trong diem_BC von DTPT 6 thang 2012 2 4" xfId="18412" xr:uid="{00000000-0005-0000-0000-0000C0360000}"/>
    <cellStyle name="2_Chi tieu 5 nam_pvhung.skhdt 20117113152041 Danh muc cong trinh trong diem_BC von DTPT 6 thang 2012 3" xfId="18413" xr:uid="{00000000-0005-0000-0000-0000C1360000}"/>
    <cellStyle name="2_Chi tieu 5 nam_pvhung.skhdt 20117113152041 Danh muc cong trinh trong diem_BC von DTPT 6 thang 2012 4" xfId="18414" xr:uid="{00000000-0005-0000-0000-0000C2360000}"/>
    <cellStyle name="2_Chi tieu 5 nam_pvhung.skhdt 20117113152041 Danh muc cong trinh trong diem_BC von DTPT 6 thang 2012 5" xfId="18415" xr:uid="{00000000-0005-0000-0000-0000C3360000}"/>
    <cellStyle name="2_Chi tieu 5 nam_pvhung.skhdt 20117113152041 Danh muc cong trinh trong diem_Bieu du thao QD von ho tro co MT" xfId="18416" xr:uid="{00000000-0005-0000-0000-0000C4360000}"/>
    <cellStyle name="2_Chi tieu 5 nam_pvhung.skhdt 20117113152041 Danh muc cong trinh trong diem_Bieu du thao QD von ho tro co MT 2" xfId="18417" xr:uid="{00000000-0005-0000-0000-0000C5360000}"/>
    <cellStyle name="2_Chi tieu 5 nam_pvhung.skhdt 20117113152041 Danh muc cong trinh trong diem_Bieu du thao QD von ho tro co MT 2 2" xfId="18418" xr:uid="{00000000-0005-0000-0000-0000C6360000}"/>
    <cellStyle name="2_Chi tieu 5 nam_pvhung.skhdt 20117113152041 Danh muc cong trinh trong diem_Bieu du thao QD von ho tro co MT 2 3" xfId="18419" xr:uid="{00000000-0005-0000-0000-0000C7360000}"/>
    <cellStyle name="2_Chi tieu 5 nam_pvhung.skhdt 20117113152041 Danh muc cong trinh trong diem_Bieu du thao QD von ho tro co MT 2 4" xfId="18420" xr:uid="{00000000-0005-0000-0000-0000C8360000}"/>
    <cellStyle name="2_Chi tieu 5 nam_pvhung.skhdt 20117113152041 Danh muc cong trinh trong diem_Bieu du thao QD von ho tro co MT 3" xfId="18421" xr:uid="{00000000-0005-0000-0000-0000C9360000}"/>
    <cellStyle name="2_Chi tieu 5 nam_pvhung.skhdt 20117113152041 Danh muc cong trinh trong diem_Bieu du thao QD von ho tro co MT 4" xfId="18422" xr:uid="{00000000-0005-0000-0000-0000CA360000}"/>
    <cellStyle name="2_Chi tieu 5 nam_pvhung.skhdt 20117113152041 Danh muc cong trinh trong diem_Bieu du thao QD von ho tro co MT 5" xfId="18423" xr:uid="{00000000-0005-0000-0000-0000CB360000}"/>
    <cellStyle name="2_Chi tieu 5 nam_pvhung.skhdt 20117113152041 Danh muc cong trinh trong diem_Ke hoach 2012 (theo doi)" xfId="18424" xr:uid="{00000000-0005-0000-0000-0000CC360000}"/>
    <cellStyle name="2_Chi tieu 5 nam_pvhung.skhdt 20117113152041 Danh muc cong trinh trong diem_Ke hoach 2012 (theo doi) 2" xfId="18425" xr:uid="{00000000-0005-0000-0000-0000CD360000}"/>
    <cellStyle name="2_Chi tieu 5 nam_pvhung.skhdt 20117113152041 Danh muc cong trinh trong diem_Ke hoach 2012 (theo doi) 2 2" xfId="18426" xr:uid="{00000000-0005-0000-0000-0000CE360000}"/>
    <cellStyle name="2_Chi tieu 5 nam_pvhung.skhdt 20117113152041 Danh muc cong trinh trong diem_Ke hoach 2012 (theo doi) 2 3" xfId="18427" xr:uid="{00000000-0005-0000-0000-0000CF360000}"/>
    <cellStyle name="2_Chi tieu 5 nam_pvhung.skhdt 20117113152041 Danh muc cong trinh trong diem_Ke hoach 2012 (theo doi) 2 4" xfId="18428" xr:uid="{00000000-0005-0000-0000-0000D0360000}"/>
    <cellStyle name="2_Chi tieu 5 nam_pvhung.skhdt 20117113152041 Danh muc cong trinh trong diem_Ke hoach 2012 (theo doi) 3" xfId="18429" xr:uid="{00000000-0005-0000-0000-0000D1360000}"/>
    <cellStyle name="2_Chi tieu 5 nam_pvhung.skhdt 20117113152041 Danh muc cong trinh trong diem_Ke hoach 2012 (theo doi) 4" xfId="18430" xr:uid="{00000000-0005-0000-0000-0000D2360000}"/>
    <cellStyle name="2_Chi tieu 5 nam_pvhung.skhdt 20117113152041 Danh muc cong trinh trong diem_Ke hoach 2012 (theo doi) 5" xfId="18431" xr:uid="{00000000-0005-0000-0000-0000D3360000}"/>
    <cellStyle name="2_Chi tieu 5 nam_pvhung.skhdt 20117113152041 Danh muc cong trinh trong diem_Ke hoach 2012 theo doi (giai ngan 30.6.12)" xfId="18432" xr:uid="{00000000-0005-0000-0000-0000D4360000}"/>
    <cellStyle name="2_Chi tieu 5 nam_pvhung.skhdt 20117113152041 Danh muc cong trinh trong diem_Ke hoach 2012 theo doi (giai ngan 30.6.12) 2" xfId="18433" xr:uid="{00000000-0005-0000-0000-0000D5360000}"/>
    <cellStyle name="2_Chi tieu 5 nam_pvhung.skhdt 20117113152041 Danh muc cong trinh trong diem_Ke hoach 2012 theo doi (giai ngan 30.6.12) 2 2" xfId="18434" xr:uid="{00000000-0005-0000-0000-0000D6360000}"/>
    <cellStyle name="2_Chi tieu 5 nam_pvhung.skhdt 20117113152041 Danh muc cong trinh trong diem_Ke hoach 2012 theo doi (giai ngan 30.6.12) 2 3" xfId="18435" xr:uid="{00000000-0005-0000-0000-0000D7360000}"/>
    <cellStyle name="2_Chi tieu 5 nam_pvhung.skhdt 20117113152041 Danh muc cong trinh trong diem_Ke hoach 2012 theo doi (giai ngan 30.6.12) 2 4" xfId="18436" xr:uid="{00000000-0005-0000-0000-0000D8360000}"/>
    <cellStyle name="2_Chi tieu 5 nam_pvhung.skhdt 20117113152041 Danh muc cong trinh trong diem_Ke hoach 2012 theo doi (giai ngan 30.6.12) 3" xfId="18437" xr:uid="{00000000-0005-0000-0000-0000D9360000}"/>
    <cellStyle name="2_Chi tieu 5 nam_pvhung.skhdt 20117113152041 Danh muc cong trinh trong diem_Ke hoach 2012 theo doi (giai ngan 30.6.12) 4" xfId="18438" xr:uid="{00000000-0005-0000-0000-0000DA360000}"/>
    <cellStyle name="2_Chi tieu 5 nam_pvhung.skhdt 20117113152041 Danh muc cong trinh trong diem_Ke hoach 2012 theo doi (giai ngan 30.6.12) 5" xfId="18439" xr:uid="{00000000-0005-0000-0000-0000DB360000}"/>
    <cellStyle name="2_Dang ky phan khai von ODA (gui Bo)" xfId="18440" xr:uid="{00000000-0005-0000-0000-0000DC360000}"/>
    <cellStyle name="2_Dang ky phan khai von ODA (gui Bo) 2" xfId="18441" xr:uid="{00000000-0005-0000-0000-0000DD360000}"/>
    <cellStyle name="2_Dang ky phan khai von ODA (gui Bo) 2 2" xfId="18442" xr:uid="{00000000-0005-0000-0000-0000DE360000}"/>
    <cellStyle name="2_Dang ky phan khai von ODA (gui Bo) 2 3" xfId="18443" xr:uid="{00000000-0005-0000-0000-0000DF360000}"/>
    <cellStyle name="2_Dang ky phan khai von ODA (gui Bo) 2 4" xfId="18444" xr:uid="{00000000-0005-0000-0000-0000E0360000}"/>
    <cellStyle name="2_Dang ky phan khai von ODA (gui Bo) 3" xfId="18445" xr:uid="{00000000-0005-0000-0000-0000E1360000}"/>
    <cellStyle name="2_Dang ky phan khai von ODA (gui Bo) 4" xfId="18446" xr:uid="{00000000-0005-0000-0000-0000E2360000}"/>
    <cellStyle name="2_Dang ky phan khai von ODA (gui Bo) 5" xfId="18447" xr:uid="{00000000-0005-0000-0000-0000E3360000}"/>
    <cellStyle name="2_Dang ky phan khai von ODA (gui Bo)_BC von DTPT 6 thang 2012" xfId="18448" xr:uid="{00000000-0005-0000-0000-0000E4360000}"/>
    <cellStyle name="2_Dang ky phan khai von ODA (gui Bo)_BC von DTPT 6 thang 2012 2" xfId="18449" xr:uid="{00000000-0005-0000-0000-0000E5360000}"/>
    <cellStyle name="2_Dang ky phan khai von ODA (gui Bo)_BC von DTPT 6 thang 2012 2 2" xfId="18450" xr:uid="{00000000-0005-0000-0000-0000E6360000}"/>
    <cellStyle name="2_Dang ky phan khai von ODA (gui Bo)_BC von DTPT 6 thang 2012 2 3" xfId="18451" xr:uid="{00000000-0005-0000-0000-0000E7360000}"/>
    <cellStyle name="2_Dang ky phan khai von ODA (gui Bo)_BC von DTPT 6 thang 2012 2 4" xfId="18452" xr:uid="{00000000-0005-0000-0000-0000E8360000}"/>
    <cellStyle name="2_Dang ky phan khai von ODA (gui Bo)_BC von DTPT 6 thang 2012 3" xfId="18453" xr:uid="{00000000-0005-0000-0000-0000E9360000}"/>
    <cellStyle name="2_Dang ky phan khai von ODA (gui Bo)_BC von DTPT 6 thang 2012 4" xfId="18454" xr:uid="{00000000-0005-0000-0000-0000EA360000}"/>
    <cellStyle name="2_Dang ky phan khai von ODA (gui Bo)_BC von DTPT 6 thang 2012 5" xfId="18455" xr:uid="{00000000-0005-0000-0000-0000EB360000}"/>
    <cellStyle name="2_Dang ky phan khai von ODA (gui Bo)_Bieu du thao QD von ho tro co MT" xfId="18456" xr:uid="{00000000-0005-0000-0000-0000EC360000}"/>
    <cellStyle name="2_Dang ky phan khai von ODA (gui Bo)_Bieu du thao QD von ho tro co MT 2" xfId="18457" xr:uid="{00000000-0005-0000-0000-0000ED360000}"/>
    <cellStyle name="2_Dang ky phan khai von ODA (gui Bo)_Bieu du thao QD von ho tro co MT 2 2" xfId="18458" xr:uid="{00000000-0005-0000-0000-0000EE360000}"/>
    <cellStyle name="2_Dang ky phan khai von ODA (gui Bo)_Bieu du thao QD von ho tro co MT 2 3" xfId="18459" xr:uid="{00000000-0005-0000-0000-0000EF360000}"/>
    <cellStyle name="2_Dang ky phan khai von ODA (gui Bo)_Bieu du thao QD von ho tro co MT 2 4" xfId="18460" xr:uid="{00000000-0005-0000-0000-0000F0360000}"/>
    <cellStyle name="2_Dang ky phan khai von ODA (gui Bo)_Bieu du thao QD von ho tro co MT 3" xfId="18461" xr:uid="{00000000-0005-0000-0000-0000F1360000}"/>
    <cellStyle name="2_Dang ky phan khai von ODA (gui Bo)_Bieu du thao QD von ho tro co MT 4" xfId="18462" xr:uid="{00000000-0005-0000-0000-0000F2360000}"/>
    <cellStyle name="2_Dang ky phan khai von ODA (gui Bo)_Bieu du thao QD von ho tro co MT 5" xfId="18463" xr:uid="{00000000-0005-0000-0000-0000F3360000}"/>
    <cellStyle name="2_Dang ky phan khai von ODA (gui Bo)_Ke hoach 2012 theo doi (giai ngan 30.6.12)" xfId="18464" xr:uid="{00000000-0005-0000-0000-0000F4360000}"/>
    <cellStyle name="2_Dang ky phan khai von ODA (gui Bo)_Ke hoach 2012 theo doi (giai ngan 30.6.12) 2" xfId="18465" xr:uid="{00000000-0005-0000-0000-0000F5360000}"/>
    <cellStyle name="2_Dang ky phan khai von ODA (gui Bo)_Ke hoach 2012 theo doi (giai ngan 30.6.12) 2 2" xfId="18466" xr:uid="{00000000-0005-0000-0000-0000F6360000}"/>
    <cellStyle name="2_Dang ky phan khai von ODA (gui Bo)_Ke hoach 2012 theo doi (giai ngan 30.6.12) 2 3" xfId="18467" xr:uid="{00000000-0005-0000-0000-0000F7360000}"/>
    <cellStyle name="2_Dang ky phan khai von ODA (gui Bo)_Ke hoach 2012 theo doi (giai ngan 30.6.12) 2 4" xfId="18468" xr:uid="{00000000-0005-0000-0000-0000F8360000}"/>
    <cellStyle name="2_Dang ky phan khai von ODA (gui Bo)_Ke hoach 2012 theo doi (giai ngan 30.6.12) 3" xfId="18469" xr:uid="{00000000-0005-0000-0000-0000F9360000}"/>
    <cellStyle name="2_Dang ky phan khai von ODA (gui Bo)_Ke hoach 2012 theo doi (giai ngan 30.6.12) 4" xfId="18470" xr:uid="{00000000-0005-0000-0000-0000FA360000}"/>
    <cellStyle name="2_Dang ky phan khai von ODA (gui Bo)_Ke hoach 2012 theo doi (giai ngan 30.6.12) 5" xfId="18471" xr:uid="{00000000-0005-0000-0000-0000FB360000}"/>
    <cellStyle name="2_DK bo tri lai (chinh thuc)" xfId="18472" xr:uid="{00000000-0005-0000-0000-0000FC360000}"/>
    <cellStyle name="2_DK bo tri lai (chinh thuc) 2" xfId="18473" xr:uid="{00000000-0005-0000-0000-0000FD360000}"/>
    <cellStyle name="2_DK bo tri lai (chinh thuc) 2 2" xfId="18474" xr:uid="{00000000-0005-0000-0000-0000FE360000}"/>
    <cellStyle name="2_DK bo tri lai (chinh thuc) 2 3" xfId="18475" xr:uid="{00000000-0005-0000-0000-0000FF360000}"/>
    <cellStyle name="2_DK bo tri lai (chinh thuc) 2 4" xfId="18476" xr:uid="{00000000-0005-0000-0000-000000370000}"/>
    <cellStyle name="2_DK bo tri lai (chinh thuc) 3" xfId="18477" xr:uid="{00000000-0005-0000-0000-000001370000}"/>
    <cellStyle name="2_DK bo tri lai (chinh thuc) 4" xfId="18478" xr:uid="{00000000-0005-0000-0000-000002370000}"/>
    <cellStyle name="2_DK bo tri lai (chinh thuc) 5" xfId="18479" xr:uid="{00000000-0005-0000-0000-000003370000}"/>
    <cellStyle name="2_DK bo tri lai (chinh thuc)_BC von DTPT 6 thang 2012" xfId="18480" xr:uid="{00000000-0005-0000-0000-000004370000}"/>
    <cellStyle name="2_DK bo tri lai (chinh thuc)_BC von DTPT 6 thang 2012 2" xfId="18481" xr:uid="{00000000-0005-0000-0000-000005370000}"/>
    <cellStyle name="2_DK bo tri lai (chinh thuc)_BC von DTPT 6 thang 2012 2 2" xfId="18482" xr:uid="{00000000-0005-0000-0000-000006370000}"/>
    <cellStyle name="2_DK bo tri lai (chinh thuc)_BC von DTPT 6 thang 2012 2 3" xfId="18483" xr:uid="{00000000-0005-0000-0000-000007370000}"/>
    <cellStyle name="2_DK bo tri lai (chinh thuc)_BC von DTPT 6 thang 2012 2 4" xfId="18484" xr:uid="{00000000-0005-0000-0000-000008370000}"/>
    <cellStyle name="2_DK bo tri lai (chinh thuc)_BC von DTPT 6 thang 2012 3" xfId="18485" xr:uid="{00000000-0005-0000-0000-000009370000}"/>
    <cellStyle name="2_DK bo tri lai (chinh thuc)_BC von DTPT 6 thang 2012 4" xfId="18486" xr:uid="{00000000-0005-0000-0000-00000A370000}"/>
    <cellStyle name="2_DK bo tri lai (chinh thuc)_BC von DTPT 6 thang 2012 5" xfId="18487" xr:uid="{00000000-0005-0000-0000-00000B370000}"/>
    <cellStyle name="2_DK bo tri lai (chinh thuc)_Bieu du thao QD von ho tro co MT" xfId="18488" xr:uid="{00000000-0005-0000-0000-00000C370000}"/>
    <cellStyle name="2_DK bo tri lai (chinh thuc)_Bieu du thao QD von ho tro co MT 2" xfId="18489" xr:uid="{00000000-0005-0000-0000-00000D370000}"/>
    <cellStyle name="2_DK bo tri lai (chinh thuc)_Bieu du thao QD von ho tro co MT 2 2" xfId="18490" xr:uid="{00000000-0005-0000-0000-00000E370000}"/>
    <cellStyle name="2_DK bo tri lai (chinh thuc)_Bieu du thao QD von ho tro co MT 2 3" xfId="18491" xr:uid="{00000000-0005-0000-0000-00000F370000}"/>
    <cellStyle name="2_DK bo tri lai (chinh thuc)_Bieu du thao QD von ho tro co MT 2 4" xfId="18492" xr:uid="{00000000-0005-0000-0000-000010370000}"/>
    <cellStyle name="2_DK bo tri lai (chinh thuc)_Bieu du thao QD von ho tro co MT 3" xfId="18493" xr:uid="{00000000-0005-0000-0000-000011370000}"/>
    <cellStyle name="2_DK bo tri lai (chinh thuc)_Bieu du thao QD von ho tro co MT 4" xfId="18494" xr:uid="{00000000-0005-0000-0000-000012370000}"/>
    <cellStyle name="2_DK bo tri lai (chinh thuc)_Bieu du thao QD von ho tro co MT 5" xfId="18495" xr:uid="{00000000-0005-0000-0000-000013370000}"/>
    <cellStyle name="2_DK bo tri lai (chinh thuc)_Ke hoach 2012 (theo doi)" xfId="18496" xr:uid="{00000000-0005-0000-0000-000014370000}"/>
    <cellStyle name="2_DK bo tri lai (chinh thuc)_Ke hoach 2012 (theo doi) 2" xfId="18497" xr:uid="{00000000-0005-0000-0000-000015370000}"/>
    <cellStyle name="2_DK bo tri lai (chinh thuc)_Ke hoach 2012 (theo doi) 2 2" xfId="18498" xr:uid="{00000000-0005-0000-0000-000016370000}"/>
    <cellStyle name="2_DK bo tri lai (chinh thuc)_Ke hoach 2012 (theo doi) 2 3" xfId="18499" xr:uid="{00000000-0005-0000-0000-000017370000}"/>
    <cellStyle name="2_DK bo tri lai (chinh thuc)_Ke hoach 2012 (theo doi) 2 4" xfId="18500" xr:uid="{00000000-0005-0000-0000-000018370000}"/>
    <cellStyle name="2_DK bo tri lai (chinh thuc)_Ke hoach 2012 (theo doi) 3" xfId="18501" xr:uid="{00000000-0005-0000-0000-000019370000}"/>
    <cellStyle name="2_DK bo tri lai (chinh thuc)_Ke hoach 2012 (theo doi) 4" xfId="18502" xr:uid="{00000000-0005-0000-0000-00001A370000}"/>
    <cellStyle name="2_DK bo tri lai (chinh thuc)_Ke hoach 2012 (theo doi) 5" xfId="18503" xr:uid="{00000000-0005-0000-0000-00001B370000}"/>
    <cellStyle name="2_DK bo tri lai (chinh thuc)_Ke hoach 2012 theo doi (giai ngan 30.6.12)" xfId="18504" xr:uid="{00000000-0005-0000-0000-00001C370000}"/>
    <cellStyle name="2_DK bo tri lai (chinh thuc)_Ke hoach 2012 theo doi (giai ngan 30.6.12) 2" xfId="18505" xr:uid="{00000000-0005-0000-0000-00001D370000}"/>
    <cellStyle name="2_DK bo tri lai (chinh thuc)_Ke hoach 2012 theo doi (giai ngan 30.6.12) 2 2" xfId="18506" xr:uid="{00000000-0005-0000-0000-00001E370000}"/>
    <cellStyle name="2_DK bo tri lai (chinh thuc)_Ke hoach 2012 theo doi (giai ngan 30.6.12) 2 3" xfId="18507" xr:uid="{00000000-0005-0000-0000-00001F370000}"/>
    <cellStyle name="2_DK bo tri lai (chinh thuc)_Ke hoach 2012 theo doi (giai ngan 30.6.12) 2 4" xfId="18508" xr:uid="{00000000-0005-0000-0000-000020370000}"/>
    <cellStyle name="2_DK bo tri lai (chinh thuc)_Ke hoach 2012 theo doi (giai ngan 30.6.12) 3" xfId="18509" xr:uid="{00000000-0005-0000-0000-000021370000}"/>
    <cellStyle name="2_DK bo tri lai (chinh thuc)_Ke hoach 2012 theo doi (giai ngan 30.6.12) 4" xfId="18510" xr:uid="{00000000-0005-0000-0000-000022370000}"/>
    <cellStyle name="2_DK bo tri lai (chinh thuc)_Ke hoach 2012 theo doi (giai ngan 30.6.12) 5" xfId="18511" xr:uid="{00000000-0005-0000-0000-000023370000}"/>
    <cellStyle name="2_Dtdchinh2397" xfId="18512" xr:uid="{00000000-0005-0000-0000-000024370000}"/>
    <cellStyle name="2_Dtdchinh2397_Nhu cau von dau tu 2013-2015 (LD Vụ sua)" xfId="18513" xr:uid="{00000000-0005-0000-0000-000025370000}"/>
    <cellStyle name="2_Du toan 558 (Km17+508.12 - Km 22)" xfId="1211" xr:uid="{00000000-0005-0000-0000-000026370000}"/>
    <cellStyle name="2_Du toan 558 (Km17+508.12 - Km 22)_!1 1 bao cao giao KH ve HTCMT vung TNB   12-12-2011" xfId="1212" xr:uid="{00000000-0005-0000-0000-000027370000}"/>
    <cellStyle name="2_Du toan 558 (Km17+508.12 - Km 22)_Bieu4HTMT" xfId="1213" xr:uid="{00000000-0005-0000-0000-000028370000}"/>
    <cellStyle name="2_Du toan 558 (Km17+508.12 - Km 22)_Bieu4HTMT_!1 1 bao cao giao KH ve HTCMT vung TNB   12-12-2011" xfId="1214" xr:uid="{00000000-0005-0000-0000-000029370000}"/>
    <cellStyle name="2_Du toan 558 (Km17+508.12 - Km 22)_Bieu4HTMT_KH TPCP vung TNB (03-1-2012)" xfId="1215" xr:uid="{00000000-0005-0000-0000-00002A370000}"/>
    <cellStyle name="2_Du toan 558 (Km17+508.12 - Km 22)_KH TPCP vung TNB (03-1-2012)" xfId="1216" xr:uid="{00000000-0005-0000-0000-00002B370000}"/>
    <cellStyle name="2_Gia_VLQL48_duyet " xfId="1217" xr:uid="{00000000-0005-0000-0000-00002C370000}"/>
    <cellStyle name="2_Gia_VLQL48_duyet  2" xfId="18514" xr:uid="{00000000-0005-0000-0000-00002D370000}"/>
    <cellStyle name="2_Gia_VLQL48_duyet _!1 1 bao cao giao KH ve HTCMT vung TNB   12-12-2011" xfId="1218" xr:uid="{00000000-0005-0000-0000-00002E370000}"/>
    <cellStyle name="2_Gia_VLQL48_duyet _Bieu4HTMT" xfId="1219" xr:uid="{00000000-0005-0000-0000-00002F370000}"/>
    <cellStyle name="2_Gia_VLQL48_duyet _Bieu4HTMT_!1 1 bao cao giao KH ve HTCMT vung TNB   12-12-2011" xfId="1220" xr:uid="{00000000-0005-0000-0000-000030370000}"/>
    <cellStyle name="2_Gia_VLQL48_duyet _Bieu4HTMT_KH TPCP vung TNB (03-1-2012)" xfId="1221" xr:uid="{00000000-0005-0000-0000-000031370000}"/>
    <cellStyle name="2_Gia_VLQL48_duyet _KH TPCP vung TNB (03-1-2012)" xfId="1222" xr:uid="{00000000-0005-0000-0000-000032370000}"/>
    <cellStyle name="2_Ke hoach 2012 (theo doi)" xfId="18515" xr:uid="{00000000-0005-0000-0000-000033370000}"/>
    <cellStyle name="2_Ke hoach 2012 (theo doi) 2" xfId="18516" xr:uid="{00000000-0005-0000-0000-000034370000}"/>
    <cellStyle name="2_Ke hoach 2012 (theo doi) 2 2" xfId="18517" xr:uid="{00000000-0005-0000-0000-000035370000}"/>
    <cellStyle name="2_Ke hoach 2012 (theo doi) 2 3" xfId="18518" xr:uid="{00000000-0005-0000-0000-000036370000}"/>
    <cellStyle name="2_Ke hoach 2012 (theo doi) 2 4" xfId="18519" xr:uid="{00000000-0005-0000-0000-000037370000}"/>
    <cellStyle name="2_Ke hoach 2012 (theo doi) 3" xfId="18520" xr:uid="{00000000-0005-0000-0000-000038370000}"/>
    <cellStyle name="2_Ke hoach 2012 (theo doi) 4" xfId="18521" xr:uid="{00000000-0005-0000-0000-000039370000}"/>
    <cellStyle name="2_Ke hoach 2012 (theo doi) 5" xfId="18522" xr:uid="{00000000-0005-0000-0000-00003A370000}"/>
    <cellStyle name="2_Ke hoach 2012 theo doi (giai ngan 30.6.12)" xfId="18523" xr:uid="{00000000-0005-0000-0000-00003B370000}"/>
    <cellStyle name="2_Ke hoach 2012 theo doi (giai ngan 30.6.12) 2" xfId="18524" xr:uid="{00000000-0005-0000-0000-00003C370000}"/>
    <cellStyle name="2_Ke hoach 2012 theo doi (giai ngan 30.6.12) 2 2" xfId="18525" xr:uid="{00000000-0005-0000-0000-00003D370000}"/>
    <cellStyle name="2_Ke hoach 2012 theo doi (giai ngan 30.6.12) 2 3" xfId="18526" xr:uid="{00000000-0005-0000-0000-00003E370000}"/>
    <cellStyle name="2_Ke hoach 2012 theo doi (giai ngan 30.6.12) 2 4" xfId="18527" xr:uid="{00000000-0005-0000-0000-00003F370000}"/>
    <cellStyle name="2_Ke hoach 2012 theo doi (giai ngan 30.6.12) 3" xfId="18528" xr:uid="{00000000-0005-0000-0000-000040370000}"/>
    <cellStyle name="2_Ke hoach 2012 theo doi (giai ngan 30.6.12) 4" xfId="18529" xr:uid="{00000000-0005-0000-0000-000041370000}"/>
    <cellStyle name="2_Ke hoach 2012 theo doi (giai ngan 30.6.12) 5" xfId="18530" xr:uid="{00000000-0005-0000-0000-000042370000}"/>
    <cellStyle name="2_Ke hoach nam 2013 nguon MT(theo doi) den 31-5-13" xfId="18531" xr:uid="{00000000-0005-0000-0000-000043370000}"/>
    <cellStyle name="2_Ke hoach nam 2013 nguon MT(theo doi) den 31-5-13 2" xfId="18532" xr:uid="{00000000-0005-0000-0000-000044370000}"/>
    <cellStyle name="2_Ke hoach nam 2013 nguon MT(theo doi) den 31-5-13 2 2" xfId="18533" xr:uid="{00000000-0005-0000-0000-000045370000}"/>
    <cellStyle name="2_Ke hoach nam 2013 nguon MT(theo doi) den 31-5-13 2 3" xfId="18534" xr:uid="{00000000-0005-0000-0000-000046370000}"/>
    <cellStyle name="2_Ke hoach nam 2013 nguon MT(theo doi) den 31-5-13 2 4" xfId="18535" xr:uid="{00000000-0005-0000-0000-000047370000}"/>
    <cellStyle name="2_Ke hoach nam 2013 nguon MT(theo doi) den 31-5-13 3" xfId="18536" xr:uid="{00000000-0005-0000-0000-000048370000}"/>
    <cellStyle name="2_Ke hoach nam 2013 nguon MT(theo doi) den 31-5-13 4" xfId="18537" xr:uid="{00000000-0005-0000-0000-000049370000}"/>
    <cellStyle name="2_Ke hoach nam 2013 nguon MT(theo doi) den 31-5-13 5" xfId="18538" xr:uid="{00000000-0005-0000-0000-00004A370000}"/>
    <cellStyle name="2_KlQdinhduyet" xfId="1223" xr:uid="{00000000-0005-0000-0000-00004B370000}"/>
    <cellStyle name="2_KlQdinhduyet_!1 1 bao cao giao KH ve HTCMT vung TNB   12-12-2011" xfId="1224" xr:uid="{00000000-0005-0000-0000-00004C370000}"/>
    <cellStyle name="2_KlQdinhduyet_Bieu4HTMT" xfId="1225" xr:uid="{00000000-0005-0000-0000-00004D370000}"/>
    <cellStyle name="2_KlQdinhduyet_Bieu4HTMT_!1 1 bao cao giao KH ve HTCMT vung TNB   12-12-2011" xfId="1226" xr:uid="{00000000-0005-0000-0000-00004E370000}"/>
    <cellStyle name="2_KlQdinhduyet_Bieu4HTMT_KH TPCP vung TNB (03-1-2012)" xfId="1227" xr:uid="{00000000-0005-0000-0000-00004F370000}"/>
    <cellStyle name="2_KlQdinhduyet_KH TPCP vung TNB (03-1-2012)" xfId="1228" xr:uid="{00000000-0005-0000-0000-000050370000}"/>
    <cellStyle name="2_NTHOC" xfId="18539" xr:uid="{00000000-0005-0000-0000-000051370000}"/>
    <cellStyle name="2_NTHOC 2" xfId="18540" xr:uid="{00000000-0005-0000-0000-000052370000}"/>
    <cellStyle name="2_NTHOC 2 2" xfId="18541" xr:uid="{00000000-0005-0000-0000-000053370000}"/>
    <cellStyle name="2_NTHOC 2 3" xfId="18542" xr:uid="{00000000-0005-0000-0000-000054370000}"/>
    <cellStyle name="2_NTHOC 2 4" xfId="18543" xr:uid="{00000000-0005-0000-0000-000055370000}"/>
    <cellStyle name="2_NTHOC 3" xfId="18544" xr:uid="{00000000-0005-0000-0000-000056370000}"/>
    <cellStyle name="2_NTHOC 4" xfId="18545" xr:uid="{00000000-0005-0000-0000-000057370000}"/>
    <cellStyle name="2_NTHOC 5" xfId="18546" xr:uid="{00000000-0005-0000-0000-000058370000}"/>
    <cellStyle name="2_NTHOC_1 Bieu 6 thang nam 2011" xfId="18547" xr:uid="{00000000-0005-0000-0000-000059370000}"/>
    <cellStyle name="2_NTHOC_1 Bieu 6 thang nam 2011 2" xfId="18548" xr:uid="{00000000-0005-0000-0000-00005A370000}"/>
    <cellStyle name="2_NTHOC_1 Bieu 6 thang nam 2011 2 2" xfId="18549" xr:uid="{00000000-0005-0000-0000-00005B370000}"/>
    <cellStyle name="2_NTHOC_1 Bieu 6 thang nam 2011 2 2 2" xfId="18550" xr:uid="{00000000-0005-0000-0000-00005C370000}"/>
    <cellStyle name="2_NTHOC_1 Bieu 6 thang nam 2011 2 2 3" xfId="18551" xr:uid="{00000000-0005-0000-0000-00005D370000}"/>
    <cellStyle name="2_NTHOC_1 Bieu 6 thang nam 2011 2 2 4" xfId="18552" xr:uid="{00000000-0005-0000-0000-00005E370000}"/>
    <cellStyle name="2_NTHOC_1 Bieu 6 thang nam 2011 2 3" xfId="18553" xr:uid="{00000000-0005-0000-0000-00005F370000}"/>
    <cellStyle name="2_NTHOC_1 Bieu 6 thang nam 2011 2 4" xfId="18554" xr:uid="{00000000-0005-0000-0000-000060370000}"/>
    <cellStyle name="2_NTHOC_1 Bieu 6 thang nam 2011 2 5" xfId="18555" xr:uid="{00000000-0005-0000-0000-000061370000}"/>
    <cellStyle name="2_NTHOC_1 Bieu 6 thang nam 2011 3" xfId="18556" xr:uid="{00000000-0005-0000-0000-000062370000}"/>
    <cellStyle name="2_NTHOC_1 Bieu 6 thang nam 2011 3 2" xfId="18557" xr:uid="{00000000-0005-0000-0000-000063370000}"/>
    <cellStyle name="2_NTHOC_1 Bieu 6 thang nam 2011 3 3" xfId="18558" xr:uid="{00000000-0005-0000-0000-000064370000}"/>
    <cellStyle name="2_NTHOC_1 Bieu 6 thang nam 2011 3 4" xfId="18559" xr:uid="{00000000-0005-0000-0000-000065370000}"/>
    <cellStyle name="2_NTHOC_1 Bieu 6 thang nam 2011 4" xfId="18560" xr:uid="{00000000-0005-0000-0000-000066370000}"/>
    <cellStyle name="2_NTHOC_1 Bieu 6 thang nam 2011 5" xfId="18561" xr:uid="{00000000-0005-0000-0000-000067370000}"/>
    <cellStyle name="2_NTHOC_1 Bieu 6 thang nam 2011 6" xfId="18562" xr:uid="{00000000-0005-0000-0000-000068370000}"/>
    <cellStyle name="2_NTHOC_1 Bieu 6 thang nam 2011_BC von DTPT 6 thang 2012" xfId="18563" xr:uid="{00000000-0005-0000-0000-000069370000}"/>
    <cellStyle name="2_NTHOC_1 Bieu 6 thang nam 2011_BC von DTPT 6 thang 2012 2" xfId="18564" xr:uid="{00000000-0005-0000-0000-00006A370000}"/>
    <cellStyle name="2_NTHOC_1 Bieu 6 thang nam 2011_BC von DTPT 6 thang 2012 2 2" xfId="18565" xr:uid="{00000000-0005-0000-0000-00006B370000}"/>
    <cellStyle name="2_NTHOC_1 Bieu 6 thang nam 2011_BC von DTPT 6 thang 2012 2 2 2" xfId="18566" xr:uid="{00000000-0005-0000-0000-00006C370000}"/>
    <cellStyle name="2_NTHOC_1 Bieu 6 thang nam 2011_BC von DTPT 6 thang 2012 2 2 3" xfId="18567" xr:uid="{00000000-0005-0000-0000-00006D370000}"/>
    <cellStyle name="2_NTHOC_1 Bieu 6 thang nam 2011_BC von DTPT 6 thang 2012 2 2 4" xfId="18568" xr:uid="{00000000-0005-0000-0000-00006E370000}"/>
    <cellStyle name="2_NTHOC_1 Bieu 6 thang nam 2011_BC von DTPT 6 thang 2012 2 3" xfId="18569" xr:uid="{00000000-0005-0000-0000-00006F370000}"/>
    <cellStyle name="2_NTHOC_1 Bieu 6 thang nam 2011_BC von DTPT 6 thang 2012 2 4" xfId="18570" xr:uid="{00000000-0005-0000-0000-000070370000}"/>
    <cellStyle name="2_NTHOC_1 Bieu 6 thang nam 2011_BC von DTPT 6 thang 2012 2 5" xfId="18571" xr:uid="{00000000-0005-0000-0000-000071370000}"/>
    <cellStyle name="2_NTHOC_1 Bieu 6 thang nam 2011_BC von DTPT 6 thang 2012 3" xfId="18572" xr:uid="{00000000-0005-0000-0000-000072370000}"/>
    <cellStyle name="2_NTHOC_1 Bieu 6 thang nam 2011_BC von DTPT 6 thang 2012 3 2" xfId="18573" xr:uid="{00000000-0005-0000-0000-000073370000}"/>
    <cellStyle name="2_NTHOC_1 Bieu 6 thang nam 2011_BC von DTPT 6 thang 2012 3 3" xfId="18574" xr:uid="{00000000-0005-0000-0000-000074370000}"/>
    <cellStyle name="2_NTHOC_1 Bieu 6 thang nam 2011_BC von DTPT 6 thang 2012 3 4" xfId="18575" xr:uid="{00000000-0005-0000-0000-000075370000}"/>
    <cellStyle name="2_NTHOC_1 Bieu 6 thang nam 2011_BC von DTPT 6 thang 2012 4" xfId="18576" xr:uid="{00000000-0005-0000-0000-000076370000}"/>
    <cellStyle name="2_NTHOC_1 Bieu 6 thang nam 2011_BC von DTPT 6 thang 2012 5" xfId="18577" xr:uid="{00000000-0005-0000-0000-000077370000}"/>
    <cellStyle name="2_NTHOC_1 Bieu 6 thang nam 2011_BC von DTPT 6 thang 2012 6" xfId="18578" xr:uid="{00000000-0005-0000-0000-000078370000}"/>
    <cellStyle name="2_NTHOC_1 Bieu 6 thang nam 2011_Bieu du thao QD von ho tro co MT" xfId="18579" xr:uid="{00000000-0005-0000-0000-000079370000}"/>
    <cellStyle name="2_NTHOC_1 Bieu 6 thang nam 2011_Bieu du thao QD von ho tro co MT 2" xfId="18580" xr:uid="{00000000-0005-0000-0000-00007A370000}"/>
    <cellStyle name="2_NTHOC_1 Bieu 6 thang nam 2011_Bieu du thao QD von ho tro co MT 2 2" xfId="18581" xr:uid="{00000000-0005-0000-0000-00007B370000}"/>
    <cellStyle name="2_NTHOC_1 Bieu 6 thang nam 2011_Bieu du thao QD von ho tro co MT 2 2 2" xfId="18582" xr:uid="{00000000-0005-0000-0000-00007C370000}"/>
    <cellStyle name="2_NTHOC_1 Bieu 6 thang nam 2011_Bieu du thao QD von ho tro co MT 2 2 3" xfId="18583" xr:uid="{00000000-0005-0000-0000-00007D370000}"/>
    <cellStyle name="2_NTHOC_1 Bieu 6 thang nam 2011_Bieu du thao QD von ho tro co MT 2 2 4" xfId="18584" xr:uid="{00000000-0005-0000-0000-00007E370000}"/>
    <cellStyle name="2_NTHOC_1 Bieu 6 thang nam 2011_Bieu du thao QD von ho tro co MT 2 3" xfId="18585" xr:uid="{00000000-0005-0000-0000-00007F370000}"/>
    <cellStyle name="2_NTHOC_1 Bieu 6 thang nam 2011_Bieu du thao QD von ho tro co MT 2 4" xfId="18586" xr:uid="{00000000-0005-0000-0000-000080370000}"/>
    <cellStyle name="2_NTHOC_1 Bieu 6 thang nam 2011_Bieu du thao QD von ho tro co MT 2 5" xfId="18587" xr:uid="{00000000-0005-0000-0000-000081370000}"/>
    <cellStyle name="2_NTHOC_1 Bieu 6 thang nam 2011_Bieu du thao QD von ho tro co MT 3" xfId="18588" xr:uid="{00000000-0005-0000-0000-000082370000}"/>
    <cellStyle name="2_NTHOC_1 Bieu 6 thang nam 2011_Bieu du thao QD von ho tro co MT 3 2" xfId="18589" xr:uid="{00000000-0005-0000-0000-000083370000}"/>
    <cellStyle name="2_NTHOC_1 Bieu 6 thang nam 2011_Bieu du thao QD von ho tro co MT 3 3" xfId="18590" xr:uid="{00000000-0005-0000-0000-000084370000}"/>
    <cellStyle name="2_NTHOC_1 Bieu 6 thang nam 2011_Bieu du thao QD von ho tro co MT 3 4" xfId="18591" xr:uid="{00000000-0005-0000-0000-000085370000}"/>
    <cellStyle name="2_NTHOC_1 Bieu 6 thang nam 2011_Bieu du thao QD von ho tro co MT 4" xfId="18592" xr:uid="{00000000-0005-0000-0000-000086370000}"/>
    <cellStyle name="2_NTHOC_1 Bieu 6 thang nam 2011_Bieu du thao QD von ho tro co MT 5" xfId="18593" xr:uid="{00000000-0005-0000-0000-000087370000}"/>
    <cellStyle name="2_NTHOC_1 Bieu 6 thang nam 2011_Bieu du thao QD von ho tro co MT 6" xfId="18594" xr:uid="{00000000-0005-0000-0000-000088370000}"/>
    <cellStyle name="2_NTHOC_1 Bieu 6 thang nam 2011_Ke hoach 2012 (theo doi)" xfId="18595" xr:uid="{00000000-0005-0000-0000-000089370000}"/>
    <cellStyle name="2_NTHOC_1 Bieu 6 thang nam 2011_Ke hoach 2012 (theo doi) 2" xfId="18596" xr:uid="{00000000-0005-0000-0000-00008A370000}"/>
    <cellStyle name="2_NTHOC_1 Bieu 6 thang nam 2011_Ke hoach 2012 (theo doi) 2 2" xfId="18597" xr:uid="{00000000-0005-0000-0000-00008B370000}"/>
    <cellStyle name="2_NTHOC_1 Bieu 6 thang nam 2011_Ke hoach 2012 (theo doi) 2 2 2" xfId="18598" xr:uid="{00000000-0005-0000-0000-00008C370000}"/>
    <cellStyle name="2_NTHOC_1 Bieu 6 thang nam 2011_Ke hoach 2012 (theo doi) 2 2 3" xfId="18599" xr:uid="{00000000-0005-0000-0000-00008D370000}"/>
    <cellStyle name="2_NTHOC_1 Bieu 6 thang nam 2011_Ke hoach 2012 (theo doi) 2 2 4" xfId="18600" xr:uid="{00000000-0005-0000-0000-00008E370000}"/>
    <cellStyle name="2_NTHOC_1 Bieu 6 thang nam 2011_Ke hoach 2012 (theo doi) 2 3" xfId="18601" xr:uid="{00000000-0005-0000-0000-00008F370000}"/>
    <cellStyle name="2_NTHOC_1 Bieu 6 thang nam 2011_Ke hoach 2012 (theo doi) 2 4" xfId="18602" xr:uid="{00000000-0005-0000-0000-000090370000}"/>
    <cellStyle name="2_NTHOC_1 Bieu 6 thang nam 2011_Ke hoach 2012 (theo doi) 2 5" xfId="18603" xr:uid="{00000000-0005-0000-0000-000091370000}"/>
    <cellStyle name="2_NTHOC_1 Bieu 6 thang nam 2011_Ke hoach 2012 (theo doi) 3" xfId="18604" xr:uid="{00000000-0005-0000-0000-000092370000}"/>
    <cellStyle name="2_NTHOC_1 Bieu 6 thang nam 2011_Ke hoach 2012 (theo doi) 3 2" xfId="18605" xr:uid="{00000000-0005-0000-0000-000093370000}"/>
    <cellStyle name="2_NTHOC_1 Bieu 6 thang nam 2011_Ke hoach 2012 (theo doi) 3 3" xfId="18606" xr:uid="{00000000-0005-0000-0000-000094370000}"/>
    <cellStyle name="2_NTHOC_1 Bieu 6 thang nam 2011_Ke hoach 2012 (theo doi) 3 4" xfId="18607" xr:uid="{00000000-0005-0000-0000-000095370000}"/>
    <cellStyle name="2_NTHOC_1 Bieu 6 thang nam 2011_Ke hoach 2012 (theo doi) 4" xfId="18608" xr:uid="{00000000-0005-0000-0000-000096370000}"/>
    <cellStyle name="2_NTHOC_1 Bieu 6 thang nam 2011_Ke hoach 2012 (theo doi) 5" xfId="18609" xr:uid="{00000000-0005-0000-0000-000097370000}"/>
    <cellStyle name="2_NTHOC_1 Bieu 6 thang nam 2011_Ke hoach 2012 (theo doi) 6" xfId="18610" xr:uid="{00000000-0005-0000-0000-000098370000}"/>
    <cellStyle name="2_NTHOC_1 Bieu 6 thang nam 2011_Ke hoach 2012 theo doi (giai ngan 30.6.12)" xfId="18611" xr:uid="{00000000-0005-0000-0000-000099370000}"/>
    <cellStyle name="2_NTHOC_1 Bieu 6 thang nam 2011_Ke hoach 2012 theo doi (giai ngan 30.6.12) 2" xfId="18612" xr:uid="{00000000-0005-0000-0000-00009A370000}"/>
    <cellStyle name="2_NTHOC_1 Bieu 6 thang nam 2011_Ke hoach 2012 theo doi (giai ngan 30.6.12) 2 2" xfId="18613" xr:uid="{00000000-0005-0000-0000-00009B370000}"/>
    <cellStyle name="2_NTHOC_1 Bieu 6 thang nam 2011_Ke hoach 2012 theo doi (giai ngan 30.6.12) 2 2 2" xfId="18614" xr:uid="{00000000-0005-0000-0000-00009C370000}"/>
    <cellStyle name="2_NTHOC_1 Bieu 6 thang nam 2011_Ke hoach 2012 theo doi (giai ngan 30.6.12) 2 2 3" xfId="18615" xr:uid="{00000000-0005-0000-0000-00009D370000}"/>
    <cellStyle name="2_NTHOC_1 Bieu 6 thang nam 2011_Ke hoach 2012 theo doi (giai ngan 30.6.12) 2 2 4" xfId="18616" xr:uid="{00000000-0005-0000-0000-00009E370000}"/>
    <cellStyle name="2_NTHOC_1 Bieu 6 thang nam 2011_Ke hoach 2012 theo doi (giai ngan 30.6.12) 2 3" xfId="18617" xr:uid="{00000000-0005-0000-0000-00009F370000}"/>
    <cellStyle name="2_NTHOC_1 Bieu 6 thang nam 2011_Ke hoach 2012 theo doi (giai ngan 30.6.12) 2 4" xfId="18618" xr:uid="{00000000-0005-0000-0000-0000A0370000}"/>
    <cellStyle name="2_NTHOC_1 Bieu 6 thang nam 2011_Ke hoach 2012 theo doi (giai ngan 30.6.12) 2 5" xfId="18619" xr:uid="{00000000-0005-0000-0000-0000A1370000}"/>
    <cellStyle name="2_NTHOC_1 Bieu 6 thang nam 2011_Ke hoach 2012 theo doi (giai ngan 30.6.12) 3" xfId="18620" xr:uid="{00000000-0005-0000-0000-0000A2370000}"/>
    <cellStyle name="2_NTHOC_1 Bieu 6 thang nam 2011_Ke hoach 2012 theo doi (giai ngan 30.6.12) 3 2" xfId="18621" xr:uid="{00000000-0005-0000-0000-0000A3370000}"/>
    <cellStyle name="2_NTHOC_1 Bieu 6 thang nam 2011_Ke hoach 2012 theo doi (giai ngan 30.6.12) 3 3" xfId="18622" xr:uid="{00000000-0005-0000-0000-0000A4370000}"/>
    <cellStyle name="2_NTHOC_1 Bieu 6 thang nam 2011_Ke hoach 2012 theo doi (giai ngan 30.6.12) 3 4" xfId="18623" xr:uid="{00000000-0005-0000-0000-0000A5370000}"/>
    <cellStyle name="2_NTHOC_1 Bieu 6 thang nam 2011_Ke hoach 2012 theo doi (giai ngan 30.6.12) 4" xfId="18624" xr:uid="{00000000-0005-0000-0000-0000A6370000}"/>
    <cellStyle name="2_NTHOC_1 Bieu 6 thang nam 2011_Ke hoach 2012 theo doi (giai ngan 30.6.12) 5" xfId="18625" xr:uid="{00000000-0005-0000-0000-0000A7370000}"/>
    <cellStyle name="2_NTHOC_1 Bieu 6 thang nam 2011_Ke hoach 2012 theo doi (giai ngan 30.6.12) 6" xfId="18626" xr:uid="{00000000-0005-0000-0000-0000A8370000}"/>
    <cellStyle name="2_NTHOC_Bao cao tinh hinh thuc hien KH 2009 den 31-01-10" xfId="18627" xr:uid="{00000000-0005-0000-0000-0000A9370000}"/>
    <cellStyle name="2_NTHOC_Bao cao tinh hinh thuc hien KH 2009 den 31-01-10 2" xfId="18628" xr:uid="{00000000-0005-0000-0000-0000AA370000}"/>
    <cellStyle name="2_NTHOC_Bao cao tinh hinh thuc hien KH 2009 den 31-01-10 2 2" xfId="18629" xr:uid="{00000000-0005-0000-0000-0000AB370000}"/>
    <cellStyle name="2_NTHOC_Bao cao tinh hinh thuc hien KH 2009 den 31-01-10 2 2 2" xfId="18630" xr:uid="{00000000-0005-0000-0000-0000AC370000}"/>
    <cellStyle name="2_NTHOC_Bao cao tinh hinh thuc hien KH 2009 den 31-01-10 2 2 3" xfId="18631" xr:uid="{00000000-0005-0000-0000-0000AD370000}"/>
    <cellStyle name="2_NTHOC_Bao cao tinh hinh thuc hien KH 2009 den 31-01-10 2 2 4" xfId="18632" xr:uid="{00000000-0005-0000-0000-0000AE370000}"/>
    <cellStyle name="2_NTHOC_Bao cao tinh hinh thuc hien KH 2009 den 31-01-10 2 3" xfId="18633" xr:uid="{00000000-0005-0000-0000-0000AF370000}"/>
    <cellStyle name="2_NTHOC_Bao cao tinh hinh thuc hien KH 2009 den 31-01-10 2 4" xfId="18634" xr:uid="{00000000-0005-0000-0000-0000B0370000}"/>
    <cellStyle name="2_NTHOC_Bao cao tinh hinh thuc hien KH 2009 den 31-01-10 2 5" xfId="18635" xr:uid="{00000000-0005-0000-0000-0000B1370000}"/>
    <cellStyle name="2_NTHOC_Bao cao tinh hinh thuc hien KH 2009 den 31-01-10 3" xfId="18636" xr:uid="{00000000-0005-0000-0000-0000B2370000}"/>
    <cellStyle name="2_NTHOC_Bao cao tinh hinh thuc hien KH 2009 den 31-01-10 3 2" xfId="18637" xr:uid="{00000000-0005-0000-0000-0000B3370000}"/>
    <cellStyle name="2_NTHOC_Bao cao tinh hinh thuc hien KH 2009 den 31-01-10 3 3" xfId="18638" xr:uid="{00000000-0005-0000-0000-0000B4370000}"/>
    <cellStyle name="2_NTHOC_Bao cao tinh hinh thuc hien KH 2009 den 31-01-10 3 4" xfId="18639" xr:uid="{00000000-0005-0000-0000-0000B5370000}"/>
    <cellStyle name="2_NTHOC_Bao cao tinh hinh thuc hien KH 2009 den 31-01-10 4" xfId="18640" xr:uid="{00000000-0005-0000-0000-0000B6370000}"/>
    <cellStyle name="2_NTHOC_Bao cao tinh hinh thuc hien KH 2009 den 31-01-10 5" xfId="18641" xr:uid="{00000000-0005-0000-0000-0000B7370000}"/>
    <cellStyle name="2_NTHOC_Bao cao tinh hinh thuc hien KH 2009 den 31-01-10 6" xfId="18642" xr:uid="{00000000-0005-0000-0000-0000B8370000}"/>
    <cellStyle name="2_NTHOC_Bao cao tinh hinh thuc hien KH 2009 den 31-01-10_BC von DTPT 6 thang 2012" xfId="18643" xr:uid="{00000000-0005-0000-0000-0000B9370000}"/>
    <cellStyle name="2_NTHOC_Bao cao tinh hinh thuc hien KH 2009 den 31-01-10_BC von DTPT 6 thang 2012 2" xfId="18644" xr:uid="{00000000-0005-0000-0000-0000BA370000}"/>
    <cellStyle name="2_NTHOC_Bao cao tinh hinh thuc hien KH 2009 den 31-01-10_BC von DTPT 6 thang 2012 2 2" xfId="18645" xr:uid="{00000000-0005-0000-0000-0000BB370000}"/>
    <cellStyle name="2_NTHOC_Bao cao tinh hinh thuc hien KH 2009 den 31-01-10_BC von DTPT 6 thang 2012 2 2 2" xfId="18646" xr:uid="{00000000-0005-0000-0000-0000BC370000}"/>
    <cellStyle name="2_NTHOC_Bao cao tinh hinh thuc hien KH 2009 den 31-01-10_BC von DTPT 6 thang 2012 2 2 3" xfId="18647" xr:uid="{00000000-0005-0000-0000-0000BD370000}"/>
    <cellStyle name="2_NTHOC_Bao cao tinh hinh thuc hien KH 2009 den 31-01-10_BC von DTPT 6 thang 2012 2 2 4" xfId="18648" xr:uid="{00000000-0005-0000-0000-0000BE370000}"/>
    <cellStyle name="2_NTHOC_Bao cao tinh hinh thuc hien KH 2009 den 31-01-10_BC von DTPT 6 thang 2012 2 3" xfId="18649" xr:uid="{00000000-0005-0000-0000-0000BF370000}"/>
    <cellStyle name="2_NTHOC_Bao cao tinh hinh thuc hien KH 2009 den 31-01-10_BC von DTPT 6 thang 2012 2 4" xfId="18650" xr:uid="{00000000-0005-0000-0000-0000C0370000}"/>
    <cellStyle name="2_NTHOC_Bao cao tinh hinh thuc hien KH 2009 den 31-01-10_BC von DTPT 6 thang 2012 2 5" xfId="18651" xr:uid="{00000000-0005-0000-0000-0000C1370000}"/>
    <cellStyle name="2_NTHOC_Bao cao tinh hinh thuc hien KH 2009 den 31-01-10_BC von DTPT 6 thang 2012 3" xfId="18652" xr:uid="{00000000-0005-0000-0000-0000C2370000}"/>
    <cellStyle name="2_NTHOC_Bao cao tinh hinh thuc hien KH 2009 den 31-01-10_BC von DTPT 6 thang 2012 3 2" xfId="18653" xr:uid="{00000000-0005-0000-0000-0000C3370000}"/>
    <cellStyle name="2_NTHOC_Bao cao tinh hinh thuc hien KH 2009 den 31-01-10_BC von DTPT 6 thang 2012 3 3" xfId="18654" xr:uid="{00000000-0005-0000-0000-0000C4370000}"/>
    <cellStyle name="2_NTHOC_Bao cao tinh hinh thuc hien KH 2009 den 31-01-10_BC von DTPT 6 thang 2012 3 4" xfId="18655" xr:uid="{00000000-0005-0000-0000-0000C5370000}"/>
    <cellStyle name="2_NTHOC_Bao cao tinh hinh thuc hien KH 2009 den 31-01-10_BC von DTPT 6 thang 2012 4" xfId="18656" xr:uid="{00000000-0005-0000-0000-0000C6370000}"/>
    <cellStyle name="2_NTHOC_Bao cao tinh hinh thuc hien KH 2009 den 31-01-10_BC von DTPT 6 thang 2012 5" xfId="18657" xr:uid="{00000000-0005-0000-0000-0000C7370000}"/>
    <cellStyle name="2_NTHOC_Bao cao tinh hinh thuc hien KH 2009 den 31-01-10_BC von DTPT 6 thang 2012 6" xfId="18658" xr:uid="{00000000-0005-0000-0000-0000C8370000}"/>
    <cellStyle name="2_NTHOC_Bao cao tinh hinh thuc hien KH 2009 den 31-01-10_Bieu du thao QD von ho tro co MT" xfId="18659" xr:uid="{00000000-0005-0000-0000-0000C9370000}"/>
    <cellStyle name="2_NTHOC_Bao cao tinh hinh thuc hien KH 2009 den 31-01-10_Bieu du thao QD von ho tro co MT 2" xfId="18660" xr:uid="{00000000-0005-0000-0000-0000CA370000}"/>
    <cellStyle name="2_NTHOC_Bao cao tinh hinh thuc hien KH 2009 den 31-01-10_Bieu du thao QD von ho tro co MT 2 2" xfId="18661" xr:uid="{00000000-0005-0000-0000-0000CB370000}"/>
    <cellStyle name="2_NTHOC_Bao cao tinh hinh thuc hien KH 2009 den 31-01-10_Bieu du thao QD von ho tro co MT 2 2 2" xfId="18662" xr:uid="{00000000-0005-0000-0000-0000CC370000}"/>
    <cellStyle name="2_NTHOC_Bao cao tinh hinh thuc hien KH 2009 den 31-01-10_Bieu du thao QD von ho tro co MT 2 2 3" xfId="18663" xr:uid="{00000000-0005-0000-0000-0000CD370000}"/>
    <cellStyle name="2_NTHOC_Bao cao tinh hinh thuc hien KH 2009 den 31-01-10_Bieu du thao QD von ho tro co MT 2 2 4" xfId="18664" xr:uid="{00000000-0005-0000-0000-0000CE370000}"/>
    <cellStyle name="2_NTHOC_Bao cao tinh hinh thuc hien KH 2009 den 31-01-10_Bieu du thao QD von ho tro co MT 2 3" xfId="18665" xr:uid="{00000000-0005-0000-0000-0000CF370000}"/>
    <cellStyle name="2_NTHOC_Bao cao tinh hinh thuc hien KH 2009 den 31-01-10_Bieu du thao QD von ho tro co MT 2 4" xfId="18666" xr:uid="{00000000-0005-0000-0000-0000D0370000}"/>
    <cellStyle name="2_NTHOC_Bao cao tinh hinh thuc hien KH 2009 den 31-01-10_Bieu du thao QD von ho tro co MT 2 5" xfId="18667" xr:uid="{00000000-0005-0000-0000-0000D1370000}"/>
    <cellStyle name="2_NTHOC_Bao cao tinh hinh thuc hien KH 2009 den 31-01-10_Bieu du thao QD von ho tro co MT 3" xfId="18668" xr:uid="{00000000-0005-0000-0000-0000D2370000}"/>
    <cellStyle name="2_NTHOC_Bao cao tinh hinh thuc hien KH 2009 den 31-01-10_Bieu du thao QD von ho tro co MT 3 2" xfId="18669" xr:uid="{00000000-0005-0000-0000-0000D3370000}"/>
    <cellStyle name="2_NTHOC_Bao cao tinh hinh thuc hien KH 2009 den 31-01-10_Bieu du thao QD von ho tro co MT 3 3" xfId="18670" xr:uid="{00000000-0005-0000-0000-0000D4370000}"/>
    <cellStyle name="2_NTHOC_Bao cao tinh hinh thuc hien KH 2009 den 31-01-10_Bieu du thao QD von ho tro co MT 3 4" xfId="18671" xr:uid="{00000000-0005-0000-0000-0000D5370000}"/>
    <cellStyle name="2_NTHOC_Bao cao tinh hinh thuc hien KH 2009 den 31-01-10_Bieu du thao QD von ho tro co MT 4" xfId="18672" xr:uid="{00000000-0005-0000-0000-0000D6370000}"/>
    <cellStyle name="2_NTHOC_Bao cao tinh hinh thuc hien KH 2009 den 31-01-10_Bieu du thao QD von ho tro co MT 5" xfId="18673" xr:uid="{00000000-0005-0000-0000-0000D7370000}"/>
    <cellStyle name="2_NTHOC_Bao cao tinh hinh thuc hien KH 2009 den 31-01-10_Bieu du thao QD von ho tro co MT 6" xfId="18674" xr:uid="{00000000-0005-0000-0000-0000D8370000}"/>
    <cellStyle name="2_NTHOC_Bao cao tinh hinh thuc hien KH 2009 den 31-01-10_Ke hoach 2012 (theo doi)" xfId="18675" xr:uid="{00000000-0005-0000-0000-0000D9370000}"/>
    <cellStyle name="2_NTHOC_Bao cao tinh hinh thuc hien KH 2009 den 31-01-10_Ke hoach 2012 (theo doi) 2" xfId="18676" xr:uid="{00000000-0005-0000-0000-0000DA370000}"/>
    <cellStyle name="2_NTHOC_Bao cao tinh hinh thuc hien KH 2009 den 31-01-10_Ke hoach 2012 (theo doi) 2 2" xfId="18677" xr:uid="{00000000-0005-0000-0000-0000DB370000}"/>
    <cellStyle name="2_NTHOC_Bao cao tinh hinh thuc hien KH 2009 den 31-01-10_Ke hoach 2012 (theo doi) 2 2 2" xfId="18678" xr:uid="{00000000-0005-0000-0000-0000DC370000}"/>
    <cellStyle name="2_NTHOC_Bao cao tinh hinh thuc hien KH 2009 den 31-01-10_Ke hoach 2012 (theo doi) 2 2 3" xfId="18679" xr:uid="{00000000-0005-0000-0000-0000DD370000}"/>
    <cellStyle name="2_NTHOC_Bao cao tinh hinh thuc hien KH 2009 den 31-01-10_Ke hoach 2012 (theo doi) 2 2 4" xfId="18680" xr:uid="{00000000-0005-0000-0000-0000DE370000}"/>
    <cellStyle name="2_NTHOC_Bao cao tinh hinh thuc hien KH 2009 den 31-01-10_Ke hoach 2012 (theo doi) 2 3" xfId="18681" xr:uid="{00000000-0005-0000-0000-0000DF370000}"/>
    <cellStyle name="2_NTHOC_Bao cao tinh hinh thuc hien KH 2009 den 31-01-10_Ke hoach 2012 (theo doi) 2 4" xfId="18682" xr:uid="{00000000-0005-0000-0000-0000E0370000}"/>
    <cellStyle name="2_NTHOC_Bao cao tinh hinh thuc hien KH 2009 den 31-01-10_Ke hoach 2012 (theo doi) 2 5" xfId="18683" xr:uid="{00000000-0005-0000-0000-0000E1370000}"/>
    <cellStyle name="2_NTHOC_Bao cao tinh hinh thuc hien KH 2009 den 31-01-10_Ke hoach 2012 (theo doi) 3" xfId="18684" xr:uid="{00000000-0005-0000-0000-0000E2370000}"/>
    <cellStyle name="2_NTHOC_Bao cao tinh hinh thuc hien KH 2009 den 31-01-10_Ke hoach 2012 (theo doi) 3 2" xfId="18685" xr:uid="{00000000-0005-0000-0000-0000E3370000}"/>
    <cellStyle name="2_NTHOC_Bao cao tinh hinh thuc hien KH 2009 den 31-01-10_Ke hoach 2012 (theo doi) 3 3" xfId="18686" xr:uid="{00000000-0005-0000-0000-0000E4370000}"/>
    <cellStyle name="2_NTHOC_Bao cao tinh hinh thuc hien KH 2009 den 31-01-10_Ke hoach 2012 (theo doi) 3 4" xfId="18687" xr:uid="{00000000-0005-0000-0000-0000E5370000}"/>
    <cellStyle name="2_NTHOC_Bao cao tinh hinh thuc hien KH 2009 den 31-01-10_Ke hoach 2012 (theo doi) 4" xfId="18688" xr:uid="{00000000-0005-0000-0000-0000E6370000}"/>
    <cellStyle name="2_NTHOC_Bao cao tinh hinh thuc hien KH 2009 den 31-01-10_Ke hoach 2012 (theo doi) 5" xfId="18689" xr:uid="{00000000-0005-0000-0000-0000E7370000}"/>
    <cellStyle name="2_NTHOC_Bao cao tinh hinh thuc hien KH 2009 den 31-01-10_Ke hoach 2012 (theo doi) 6" xfId="18690" xr:uid="{00000000-0005-0000-0000-0000E8370000}"/>
    <cellStyle name="2_NTHOC_Bao cao tinh hinh thuc hien KH 2009 den 31-01-10_Ke hoach 2012 theo doi (giai ngan 30.6.12)" xfId="18691" xr:uid="{00000000-0005-0000-0000-0000E9370000}"/>
    <cellStyle name="2_NTHOC_Bao cao tinh hinh thuc hien KH 2009 den 31-01-10_Ke hoach 2012 theo doi (giai ngan 30.6.12) 2" xfId="18692" xr:uid="{00000000-0005-0000-0000-0000EA370000}"/>
    <cellStyle name="2_NTHOC_Bao cao tinh hinh thuc hien KH 2009 den 31-01-10_Ke hoach 2012 theo doi (giai ngan 30.6.12) 2 2" xfId="18693" xr:uid="{00000000-0005-0000-0000-0000EB370000}"/>
    <cellStyle name="2_NTHOC_Bao cao tinh hinh thuc hien KH 2009 den 31-01-10_Ke hoach 2012 theo doi (giai ngan 30.6.12) 2 2 2" xfId="18694" xr:uid="{00000000-0005-0000-0000-0000EC370000}"/>
    <cellStyle name="2_NTHOC_Bao cao tinh hinh thuc hien KH 2009 den 31-01-10_Ke hoach 2012 theo doi (giai ngan 30.6.12) 2 2 3" xfId="18695" xr:uid="{00000000-0005-0000-0000-0000ED370000}"/>
    <cellStyle name="2_NTHOC_Bao cao tinh hinh thuc hien KH 2009 den 31-01-10_Ke hoach 2012 theo doi (giai ngan 30.6.12) 2 2 4" xfId="18696" xr:uid="{00000000-0005-0000-0000-0000EE370000}"/>
    <cellStyle name="2_NTHOC_Bao cao tinh hinh thuc hien KH 2009 den 31-01-10_Ke hoach 2012 theo doi (giai ngan 30.6.12) 2 3" xfId="18697" xr:uid="{00000000-0005-0000-0000-0000EF370000}"/>
    <cellStyle name="2_NTHOC_Bao cao tinh hinh thuc hien KH 2009 den 31-01-10_Ke hoach 2012 theo doi (giai ngan 30.6.12) 2 4" xfId="18698" xr:uid="{00000000-0005-0000-0000-0000F0370000}"/>
    <cellStyle name="2_NTHOC_Bao cao tinh hinh thuc hien KH 2009 den 31-01-10_Ke hoach 2012 theo doi (giai ngan 30.6.12) 2 5" xfId="18699" xr:uid="{00000000-0005-0000-0000-0000F1370000}"/>
    <cellStyle name="2_NTHOC_Bao cao tinh hinh thuc hien KH 2009 den 31-01-10_Ke hoach 2012 theo doi (giai ngan 30.6.12) 3" xfId="18700" xr:uid="{00000000-0005-0000-0000-0000F2370000}"/>
    <cellStyle name="2_NTHOC_Bao cao tinh hinh thuc hien KH 2009 den 31-01-10_Ke hoach 2012 theo doi (giai ngan 30.6.12) 3 2" xfId="18701" xr:uid="{00000000-0005-0000-0000-0000F3370000}"/>
    <cellStyle name="2_NTHOC_Bao cao tinh hinh thuc hien KH 2009 den 31-01-10_Ke hoach 2012 theo doi (giai ngan 30.6.12) 3 3" xfId="18702" xr:uid="{00000000-0005-0000-0000-0000F4370000}"/>
    <cellStyle name="2_NTHOC_Bao cao tinh hinh thuc hien KH 2009 den 31-01-10_Ke hoach 2012 theo doi (giai ngan 30.6.12) 3 4" xfId="18703" xr:uid="{00000000-0005-0000-0000-0000F5370000}"/>
    <cellStyle name="2_NTHOC_Bao cao tinh hinh thuc hien KH 2009 den 31-01-10_Ke hoach 2012 theo doi (giai ngan 30.6.12) 4" xfId="18704" xr:uid="{00000000-0005-0000-0000-0000F6370000}"/>
    <cellStyle name="2_NTHOC_Bao cao tinh hinh thuc hien KH 2009 den 31-01-10_Ke hoach 2012 theo doi (giai ngan 30.6.12) 5" xfId="18705" xr:uid="{00000000-0005-0000-0000-0000F7370000}"/>
    <cellStyle name="2_NTHOC_Bao cao tinh hinh thuc hien KH 2009 den 31-01-10_Ke hoach 2012 theo doi (giai ngan 30.6.12) 6" xfId="18706" xr:uid="{00000000-0005-0000-0000-0000F8370000}"/>
    <cellStyle name="2_NTHOC_BC cong trinh trong diem" xfId="18707" xr:uid="{00000000-0005-0000-0000-0000F9370000}"/>
    <cellStyle name="2_NTHOC_BC cong trinh trong diem 2" xfId="18708" xr:uid="{00000000-0005-0000-0000-0000FA370000}"/>
    <cellStyle name="2_NTHOC_BC cong trinh trong diem 2 2" xfId="18709" xr:uid="{00000000-0005-0000-0000-0000FB370000}"/>
    <cellStyle name="2_NTHOC_BC cong trinh trong diem 2 2 2" xfId="18710" xr:uid="{00000000-0005-0000-0000-0000FC370000}"/>
    <cellStyle name="2_NTHOC_BC cong trinh trong diem 2 2 3" xfId="18711" xr:uid="{00000000-0005-0000-0000-0000FD370000}"/>
    <cellStyle name="2_NTHOC_BC cong trinh trong diem 2 2 4" xfId="18712" xr:uid="{00000000-0005-0000-0000-0000FE370000}"/>
    <cellStyle name="2_NTHOC_BC cong trinh trong diem 2 3" xfId="18713" xr:uid="{00000000-0005-0000-0000-0000FF370000}"/>
    <cellStyle name="2_NTHOC_BC cong trinh trong diem 2 4" xfId="18714" xr:uid="{00000000-0005-0000-0000-000000380000}"/>
    <cellStyle name="2_NTHOC_BC cong trinh trong diem 2 5" xfId="18715" xr:uid="{00000000-0005-0000-0000-000001380000}"/>
    <cellStyle name="2_NTHOC_BC cong trinh trong diem 3" xfId="18716" xr:uid="{00000000-0005-0000-0000-000002380000}"/>
    <cellStyle name="2_NTHOC_BC cong trinh trong diem 3 2" xfId="18717" xr:uid="{00000000-0005-0000-0000-000003380000}"/>
    <cellStyle name="2_NTHOC_BC cong trinh trong diem 3 3" xfId="18718" xr:uid="{00000000-0005-0000-0000-000004380000}"/>
    <cellStyle name="2_NTHOC_BC cong trinh trong diem 3 4" xfId="18719" xr:uid="{00000000-0005-0000-0000-000005380000}"/>
    <cellStyle name="2_NTHOC_BC cong trinh trong diem 4" xfId="18720" xr:uid="{00000000-0005-0000-0000-000006380000}"/>
    <cellStyle name="2_NTHOC_BC cong trinh trong diem 5" xfId="18721" xr:uid="{00000000-0005-0000-0000-000007380000}"/>
    <cellStyle name="2_NTHOC_BC cong trinh trong diem 6" xfId="18722" xr:uid="{00000000-0005-0000-0000-000008380000}"/>
    <cellStyle name="2_NTHOC_BC cong trinh trong diem_BC von DTPT 6 thang 2012" xfId="18723" xr:uid="{00000000-0005-0000-0000-000009380000}"/>
    <cellStyle name="2_NTHOC_BC cong trinh trong diem_BC von DTPT 6 thang 2012 2" xfId="18724" xr:uid="{00000000-0005-0000-0000-00000A380000}"/>
    <cellStyle name="2_NTHOC_BC cong trinh trong diem_BC von DTPT 6 thang 2012 2 2" xfId="18725" xr:uid="{00000000-0005-0000-0000-00000B380000}"/>
    <cellStyle name="2_NTHOC_BC cong trinh trong diem_BC von DTPT 6 thang 2012 2 2 2" xfId="18726" xr:uid="{00000000-0005-0000-0000-00000C380000}"/>
    <cellStyle name="2_NTHOC_BC cong trinh trong diem_BC von DTPT 6 thang 2012 2 2 3" xfId="18727" xr:uid="{00000000-0005-0000-0000-00000D380000}"/>
    <cellStyle name="2_NTHOC_BC cong trinh trong diem_BC von DTPT 6 thang 2012 2 2 4" xfId="18728" xr:uid="{00000000-0005-0000-0000-00000E380000}"/>
    <cellStyle name="2_NTHOC_BC cong trinh trong diem_BC von DTPT 6 thang 2012 2 3" xfId="18729" xr:uid="{00000000-0005-0000-0000-00000F380000}"/>
    <cellStyle name="2_NTHOC_BC cong trinh trong diem_BC von DTPT 6 thang 2012 2 4" xfId="18730" xr:uid="{00000000-0005-0000-0000-000010380000}"/>
    <cellStyle name="2_NTHOC_BC cong trinh trong diem_BC von DTPT 6 thang 2012 2 5" xfId="18731" xr:uid="{00000000-0005-0000-0000-000011380000}"/>
    <cellStyle name="2_NTHOC_BC cong trinh trong diem_BC von DTPT 6 thang 2012 3" xfId="18732" xr:uid="{00000000-0005-0000-0000-000012380000}"/>
    <cellStyle name="2_NTHOC_BC cong trinh trong diem_BC von DTPT 6 thang 2012 3 2" xfId="18733" xr:uid="{00000000-0005-0000-0000-000013380000}"/>
    <cellStyle name="2_NTHOC_BC cong trinh trong diem_BC von DTPT 6 thang 2012 3 3" xfId="18734" xr:uid="{00000000-0005-0000-0000-000014380000}"/>
    <cellStyle name="2_NTHOC_BC cong trinh trong diem_BC von DTPT 6 thang 2012 3 4" xfId="18735" xr:uid="{00000000-0005-0000-0000-000015380000}"/>
    <cellStyle name="2_NTHOC_BC cong trinh trong diem_BC von DTPT 6 thang 2012 4" xfId="18736" xr:uid="{00000000-0005-0000-0000-000016380000}"/>
    <cellStyle name="2_NTHOC_BC cong trinh trong diem_BC von DTPT 6 thang 2012 5" xfId="18737" xr:uid="{00000000-0005-0000-0000-000017380000}"/>
    <cellStyle name="2_NTHOC_BC cong trinh trong diem_BC von DTPT 6 thang 2012 6" xfId="18738" xr:uid="{00000000-0005-0000-0000-000018380000}"/>
    <cellStyle name="2_NTHOC_BC cong trinh trong diem_Bieu du thao QD von ho tro co MT" xfId="18739" xr:uid="{00000000-0005-0000-0000-000019380000}"/>
    <cellStyle name="2_NTHOC_BC cong trinh trong diem_Bieu du thao QD von ho tro co MT 2" xfId="18740" xr:uid="{00000000-0005-0000-0000-00001A380000}"/>
    <cellStyle name="2_NTHOC_BC cong trinh trong diem_Bieu du thao QD von ho tro co MT 2 2" xfId="18741" xr:uid="{00000000-0005-0000-0000-00001B380000}"/>
    <cellStyle name="2_NTHOC_BC cong trinh trong diem_Bieu du thao QD von ho tro co MT 2 2 2" xfId="18742" xr:uid="{00000000-0005-0000-0000-00001C380000}"/>
    <cellStyle name="2_NTHOC_BC cong trinh trong diem_Bieu du thao QD von ho tro co MT 2 2 3" xfId="18743" xr:uid="{00000000-0005-0000-0000-00001D380000}"/>
    <cellStyle name="2_NTHOC_BC cong trinh trong diem_Bieu du thao QD von ho tro co MT 2 2 4" xfId="18744" xr:uid="{00000000-0005-0000-0000-00001E380000}"/>
    <cellStyle name="2_NTHOC_BC cong trinh trong diem_Bieu du thao QD von ho tro co MT 2 3" xfId="18745" xr:uid="{00000000-0005-0000-0000-00001F380000}"/>
    <cellStyle name="2_NTHOC_BC cong trinh trong diem_Bieu du thao QD von ho tro co MT 2 4" xfId="18746" xr:uid="{00000000-0005-0000-0000-000020380000}"/>
    <cellStyle name="2_NTHOC_BC cong trinh trong diem_Bieu du thao QD von ho tro co MT 2 5" xfId="18747" xr:uid="{00000000-0005-0000-0000-000021380000}"/>
    <cellStyle name="2_NTHOC_BC cong trinh trong diem_Bieu du thao QD von ho tro co MT 3" xfId="18748" xr:uid="{00000000-0005-0000-0000-000022380000}"/>
    <cellStyle name="2_NTHOC_BC cong trinh trong diem_Bieu du thao QD von ho tro co MT 3 2" xfId="18749" xr:uid="{00000000-0005-0000-0000-000023380000}"/>
    <cellStyle name="2_NTHOC_BC cong trinh trong diem_Bieu du thao QD von ho tro co MT 3 3" xfId="18750" xr:uid="{00000000-0005-0000-0000-000024380000}"/>
    <cellStyle name="2_NTHOC_BC cong trinh trong diem_Bieu du thao QD von ho tro co MT 3 4" xfId="18751" xr:uid="{00000000-0005-0000-0000-000025380000}"/>
    <cellStyle name="2_NTHOC_BC cong trinh trong diem_Bieu du thao QD von ho tro co MT 4" xfId="18752" xr:uid="{00000000-0005-0000-0000-000026380000}"/>
    <cellStyle name="2_NTHOC_BC cong trinh trong diem_Bieu du thao QD von ho tro co MT 5" xfId="18753" xr:uid="{00000000-0005-0000-0000-000027380000}"/>
    <cellStyle name="2_NTHOC_BC cong trinh trong diem_Bieu du thao QD von ho tro co MT 6" xfId="18754" xr:uid="{00000000-0005-0000-0000-000028380000}"/>
    <cellStyle name="2_NTHOC_BC cong trinh trong diem_Ke hoach 2012 (theo doi)" xfId="18755" xr:uid="{00000000-0005-0000-0000-000029380000}"/>
    <cellStyle name="2_NTHOC_BC cong trinh trong diem_Ke hoach 2012 (theo doi) 2" xfId="18756" xr:uid="{00000000-0005-0000-0000-00002A380000}"/>
    <cellStyle name="2_NTHOC_BC cong trinh trong diem_Ke hoach 2012 (theo doi) 2 2" xfId="18757" xr:uid="{00000000-0005-0000-0000-00002B380000}"/>
    <cellStyle name="2_NTHOC_BC cong trinh trong diem_Ke hoach 2012 (theo doi) 2 2 2" xfId="18758" xr:uid="{00000000-0005-0000-0000-00002C380000}"/>
    <cellStyle name="2_NTHOC_BC cong trinh trong diem_Ke hoach 2012 (theo doi) 2 2 3" xfId="18759" xr:uid="{00000000-0005-0000-0000-00002D380000}"/>
    <cellStyle name="2_NTHOC_BC cong trinh trong diem_Ke hoach 2012 (theo doi) 2 2 4" xfId="18760" xr:uid="{00000000-0005-0000-0000-00002E380000}"/>
    <cellStyle name="2_NTHOC_BC cong trinh trong diem_Ke hoach 2012 (theo doi) 2 3" xfId="18761" xr:uid="{00000000-0005-0000-0000-00002F380000}"/>
    <cellStyle name="2_NTHOC_BC cong trinh trong diem_Ke hoach 2012 (theo doi) 2 4" xfId="18762" xr:uid="{00000000-0005-0000-0000-000030380000}"/>
    <cellStyle name="2_NTHOC_BC cong trinh trong diem_Ke hoach 2012 (theo doi) 2 5" xfId="18763" xr:uid="{00000000-0005-0000-0000-000031380000}"/>
    <cellStyle name="2_NTHOC_BC cong trinh trong diem_Ke hoach 2012 (theo doi) 3" xfId="18764" xr:uid="{00000000-0005-0000-0000-000032380000}"/>
    <cellStyle name="2_NTHOC_BC cong trinh trong diem_Ke hoach 2012 (theo doi) 3 2" xfId="18765" xr:uid="{00000000-0005-0000-0000-000033380000}"/>
    <cellStyle name="2_NTHOC_BC cong trinh trong diem_Ke hoach 2012 (theo doi) 3 3" xfId="18766" xr:uid="{00000000-0005-0000-0000-000034380000}"/>
    <cellStyle name="2_NTHOC_BC cong trinh trong diem_Ke hoach 2012 (theo doi) 3 4" xfId="18767" xr:uid="{00000000-0005-0000-0000-000035380000}"/>
    <cellStyle name="2_NTHOC_BC cong trinh trong diem_Ke hoach 2012 (theo doi) 4" xfId="18768" xr:uid="{00000000-0005-0000-0000-000036380000}"/>
    <cellStyle name="2_NTHOC_BC cong trinh trong diem_Ke hoach 2012 (theo doi) 5" xfId="18769" xr:uid="{00000000-0005-0000-0000-000037380000}"/>
    <cellStyle name="2_NTHOC_BC cong trinh trong diem_Ke hoach 2012 (theo doi) 6" xfId="18770" xr:uid="{00000000-0005-0000-0000-000038380000}"/>
    <cellStyle name="2_NTHOC_BC cong trinh trong diem_Ke hoach 2012 theo doi (giai ngan 30.6.12)" xfId="18771" xr:uid="{00000000-0005-0000-0000-000039380000}"/>
    <cellStyle name="2_NTHOC_BC cong trinh trong diem_Ke hoach 2012 theo doi (giai ngan 30.6.12) 2" xfId="18772" xr:uid="{00000000-0005-0000-0000-00003A380000}"/>
    <cellStyle name="2_NTHOC_BC cong trinh trong diem_Ke hoach 2012 theo doi (giai ngan 30.6.12) 2 2" xfId="18773" xr:uid="{00000000-0005-0000-0000-00003B380000}"/>
    <cellStyle name="2_NTHOC_BC cong trinh trong diem_Ke hoach 2012 theo doi (giai ngan 30.6.12) 2 2 2" xfId="18774" xr:uid="{00000000-0005-0000-0000-00003C380000}"/>
    <cellStyle name="2_NTHOC_BC cong trinh trong diem_Ke hoach 2012 theo doi (giai ngan 30.6.12) 2 2 3" xfId="18775" xr:uid="{00000000-0005-0000-0000-00003D380000}"/>
    <cellStyle name="2_NTHOC_BC cong trinh trong diem_Ke hoach 2012 theo doi (giai ngan 30.6.12) 2 2 4" xfId="18776" xr:uid="{00000000-0005-0000-0000-00003E380000}"/>
    <cellStyle name="2_NTHOC_BC cong trinh trong diem_Ke hoach 2012 theo doi (giai ngan 30.6.12) 2 3" xfId="18777" xr:uid="{00000000-0005-0000-0000-00003F380000}"/>
    <cellStyle name="2_NTHOC_BC cong trinh trong diem_Ke hoach 2012 theo doi (giai ngan 30.6.12) 2 4" xfId="18778" xr:uid="{00000000-0005-0000-0000-000040380000}"/>
    <cellStyle name="2_NTHOC_BC cong trinh trong diem_Ke hoach 2012 theo doi (giai ngan 30.6.12) 2 5" xfId="18779" xr:uid="{00000000-0005-0000-0000-000041380000}"/>
    <cellStyle name="2_NTHOC_BC cong trinh trong diem_Ke hoach 2012 theo doi (giai ngan 30.6.12) 3" xfId="18780" xr:uid="{00000000-0005-0000-0000-000042380000}"/>
    <cellStyle name="2_NTHOC_BC cong trinh trong diem_Ke hoach 2012 theo doi (giai ngan 30.6.12) 3 2" xfId="18781" xr:uid="{00000000-0005-0000-0000-000043380000}"/>
    <cellStyle name="2_NTHOC_BC cong trinh trong diem_Ke hoach 2012 theo doi (giai ngan 30.6.12) 3 3" xfId="18782" xr:uid="{00000000-0005-0000-0000-000044380000}"/>
    <cellStyle name="2_NTHOC_BC cong trinh trong diem_Ke hoach 2012 theo doi (giai ngan 30.6.12) 3 4" xfId="18783" xr:uid="{00000000-0005-0000-0000-000045380000}"/>
    <cellStyle name="2_NTHOC_BC cong trinh trong diem_Ke hoach 2012 theo doi (giai ngan 30.6.12) 4" xfId="18784" xr:uid="{00000000-0005-0000-0000-000046380000}"/>
    <cellStyle name="2_NTHOC_BC cong trinh trong diem_Ke hoach 2012 theo doi (giai ngan 30.6.12) 5" xfId="18785" xr:uid="{00000000-0005-0000-0000-000047380000}"/>
    <cellStyle name="2_NTHOC_BC cong trinh trong diem_Ke hoach 2012 theo doi (giai ngan 30.6.12) 6" xfId="18786" xr:uid="{00000000-0005-0000-0000-000048380000}"/>
    <cellStyle name="2_NTHOC_BC von DTPT 6 thang 2012" xfId="18787" xr:uid="{00000000-0005-0000-0000-000049380000}"/>
    <cellStyle name="2_NTHOC_BC von DTPT 6 thang 2012 2" xfId="18788" xr:uid="{00000000-0005-0000-0000-00004A380000}"/>
    <cellStyle name="2_NTHOC_BC von DTPT 6 thang 2012 2 2" xfId="18789" xr:uid="{00000000-0005-0000-0000-00004B380000}"/>
    <cellStyle name="2_NTHOC_BC von DTPT 6 thang 2012 2 3" xfId="18790" xr:uid="{00000000-0005-0000-0000-00004C380000}"/>
    <cellStyle name="2_NTHOC_BC von DTPT 6 thang 2012 2 4" xfId="18791" xr:uid="{00000000-0005-0000-0000-00004D380000}"/>
    <cellStyle name="2_NTHOC_BC von DTPT 6 thang 2012 3" xfId="18792" xr:uid="{00000000-0005-0000-0000-00004E380000}"/>
    <cellStyle name="2_NTHOC_BC von DTPT 6 thang 2012 4" xfId="18793" xr:uid="{00000000-0005-0000-0000-00004F380000}"/>
    <cellStyle name="2_NTHOC_BC von DTPT 6 thang 2012 5" xfId="18794" xr:uid="{00000000-0005-0000-0000-000050380000}"/>
    <cellStyle name="2_NTHOC_Bieu 01 UB(hung)" xfId="18795" xr:uid="{00000000-0005-0000-0000-000051380000}"/>
    <cellStyle name="2_NTHOC_Bieu 01 UB(hung) 2" xfId="18796" xr:uid="{00000000-0005-0000-0000-000052380000}"/>
    <cellStyle name="2_NTHOC_Bieu 01 UB(hung) 2 2" xfId="18797" xr:uid="{00000000-0005-0000-0000-000053380000}"/>
    <cellStyle name="2_NTHOC_Bieu 01 UB(hung) 2 2 2" xfId="18798" xr:uid="{00000000-0005-0000-0000-000054380000}"/>
    <cellStyle name="2_NTHOC_Bieu 01 UB(hung) 2 2 3" xfId="18799" xr:uid="{00000000-0005-0000-0000-000055380000}"/>
    <cellStyle name="2_NTHOC_Bieu 01 UB(hung) 2 2 4" xfId="18800" xr:uid="{00000000-0005-0000-0000-000056380000}"/>
    <cellStyle name="2_NTHOC_Bieu 01 UB(hung) 2 3" xfId="18801" xr:uid="{00000000-0005-0000-0000-000057380000}"/>
    <cellStyle name="2_NTHOC_Bieu 01 UB(hung) 2 4" xfId="18802" xr:uid="{00000000-0005-0000-0000-000058380000}"/>
    <cellStyle name="2_NTHOC_Bieu 01 UB(hung) 2 5" xfId="18803" xr:uid="{00000000-0005-0000-0000-000059380000}"/>
    <cellStyle name="2_NTHOC_Bieu 01 UB(hung) 3" xfId="18804" xr:uid="{00000000-0005-0000-0000-00005A380000}"/>
    <cellStyle name="2_NTHOC_Bieu 01 UB(hung) 3 2" xfId="18805" xr:uid="{00000000-0005-0000-0000-00005B380000}"/>
    <cellStyle name="2_NTHOC_Bieu 01 UB(hung) 3 3" xfId="18806" xr:uid="{00000000-0005-0000-0000-00005C380000}"/>
    <cellStyle name="2_NTHOC_Bieu 01 UB(hung) 3 4" xfId="18807" xr:uid="{00000000-0005-0000-0000-00005D380000}"/>
    <cellStyle name="2_NTHOC_Bieu 01 UB(hung) 4" xfId="18808" xr:uid="{00000000-0005-0000-0000-00005E380000}"/>
    <cellStyle name="2_NTHOC_Bieu 01 UB(hung) 5" xfId="18809" xr:uid="{00000000-0005-0000-0000-00005F380000}"/>
    <cellStyle name="2_NTHOC_Bieu 01 UB(hung) 6" xfId="18810" xr:uid="{00000000-0005-0000-0000-000060380000}"/>
    <cellStyle name="2_NTHOC_Bieu du thao QD von ho tro co MT" xfId="18811" xr:uid="{00000000-0005-0000-0000-000061380000}"/>
    <cellStyle name="2_NTHOC_Bieu du thao QD von ho tro co MT 2" xfId="18812" xr:uid="{00000000-0005-0000-0000-000062380000}"/>
    <cellStyle name="2_NTHOC_Bieu du thao QD von ho tro co MT 2 2" xfId="18813" xr:uid="{00000000-0005-0000-0000-000063380000}"/>
    <cellStyle name="2_NTHOC_Bieu du thao QD von ho tro co MT 2 3" xfId="18814" xr:uid="{00000000-0005-0000-0000-000064380000}"/>
    <cellStyle name="2_NTHOC_Bieu du thao QD von ho tro co MT 2 4" xfId="18815" xr:uid="{00000000-0005-0000-0000-000065380000}"/>
    <cellStyle name="2_NTHOC_Bieu du thao QD von ho tro co MT 3" xfId="18816" xr:uid="{00000000-0005-0000-0000-000066380000}"/>
    <cellStyle name="2_NTHOC_Bieu du thao QD von ho tro co MT 4" xfId="18817" xr:uid="{00000000-0005-0000-0000-000067380000}"/>
    <cellStyle name="2_NTHOC_Bieu du thao QD von ho tro co MT 5" xfId="18818" xr:uid="{00000000-0005-0000-0000-000068380000}"/>
    <cellStyle name="2_NTHOC_Chi tieu 5 nam" xfId="18819" xr:uid="{00000000-0005-0000-0000-000069380000}"/>
    <cellStyle name="2_NTHOC_Chi tieu 5 nam 2" xfId="18820" xr:uid="{00000000-0005-0000-0000-00006A380000}"/>
    <cellStyle name="2_NTHOC_Chi tieu 5 nam 2 2" xfId="18821" xr:uid="{00000000-0005-0000-0000-00006B380000}"/>
    <cellStyle name="2_NTHOC_Chi tieu 5 nam 2 3" xfId="18822" xr:uid="{00000000-0005-0000-0000-00006C380000}"/>
    <cellStyle name="2_NTHOC_Chi tieu 5 nam 2 4" xfId="18823" xr:uid="{00000000-0005-0000-0000-00006D380000}"/>
    <cellStyle name="2_NTHOC_Chi tieu 5 nam 3" xfId="18824" xr:uid="{00000000-0005-0000-0000-00006E380000}"/>
    <cellStyle name="2_NTHOC_Chi tieu 5 nam 4" xfId="18825" xr:uid="{00000000-0005-0000-0000-00006F380000}"/>
    <cellStyle name="2_NTHOC_Chi tieu 5 nam 5" xfId="18826" xr:uid="{00000000-0005-0000-0000-000070380000}"/>
    <cellStyle name="2_NTHOC_Chi tieu 5 nam_BC cong trinh trong diem" xfId="18827" xr:uid="{00000000-0005-0000-0000-000071380000}"/>
    <cellStyle name="2_NTHOC_Chi tieu 5 nam_BC cong trinh trong diem 2" xfId="18828" xr:uid="{00000000-0005-0000-0000-000072380000}"/>
    <cellStyle name="2_NTHOC_Chi tieu 5 nam_BC cong trinh trong diem 2 2" xfId="18829" xr:uid="{00000000-0005-0000-0000-000073380000}"/>
    <cellStyle name="2_NTHOC_Chi tieu 5 nam_BC cong trinh trong diem 2 3" xfId="18830" xr:uid="{00000000-0005-0000-0000-000074380000}"/>
    <cellStyle name="2_NTHOC_Chi tieu 5 nam_BC cong trinh trong diem 2 4" xfId="18831" xr:uid="{00000000-0005-0000-0000-000075380000}"/>
    <cellStyle name="2_NTHOC_Chi tieu 5 nam_BC cong trinh trong diem 3" xfId="18832" xr:uid="{00000000-0005-0000-0000-000076380000}"/>
    <cellStyle name="2_NTHOC_Chi tieu 5 nam_BC cong trinh trong diem 4" xfId="18833" xr:uid="{00000000-0005-0000-0000-000077380000}"/>
    <cellStyle name="2_NTHOC_Chi tieu 5 nam_BC cong trinh trong diem 5" xfId="18834" xr:uid="{00000000-0005-0000-0000-000078380000}"/>
    <cellStyle name="2_NTHOC_Chi tieu 5 nam_BC cong trinh trong diem_BC von DTPT 6 thang 2012" xfId="18835" xr:uid="{00000000-0005-0000-0000-000079380000}"/>
    <cellStyle name="2_NTHOC_Chi tieu 5 nam_BC cong trinh trong diem_BC von DTPT 6 thang 2012 2" xfId="18836" xr:uid="{00000000-0005-0000-0000-00007A380000}"/>
    <cellStyle name="2_NTHOC_Chi tieu 5 nam_BC cong trinh trong diem_BC von DTPT 6 thang 2012 2 2" xfId="18837" xr:uid="{00000000-0005-0000-0000-00007B380000}"/>
    <cellStyle name="2_NTHOC_Chi tieu 5 nam_BC cong trinh trong diem_BC von DTPT 6 thang 2012 2 3" xfId="18838" xr:uid="{00000000-0005-0000-0000-00007C380000}"/>
    <cellStyle name="2_NTHOC_Chi tieu 5 nam_BC cong trinh trong diem_BC von DTPT 6 thang 2012 2 4" xfId="18839" xr:uid="{00000000-0005-0000-0000-00007D380000}"/>
    <cellStyle name="2_NTHOC_Chi tieu 5 nam_BC cong trinh trong diem_BC von DTPT 6 thang 2012 3" xfId="18840" xr:uid="{00000000-0005-0000-0000-00007E380000}"/>
    <cellStyle name="2_NTHOC_Chi tieu 5 nam_BC cong trinh trong diem_BC von DTPT 6 thang 2012 4" xfId="18841" xr:uid="{00000000-0005-0000-0000-00007F380000}"/>
    <cellStyle name="2_NTHOC_Chi tieu 5 nam_BC cong trinh trong diem_BC von DTPT 6 thang 2012 5" xfId="18842" xr:uid="{00000000-0005-0000-0000-000080380000}"/>
    <cellStyle name="2_NTHOC_Chi tieu 5 nam_BC cong trinh trong diem_Bieu du thao QD von ho tro co MT" xfId="18843" xr:uid="{00000000-0005-0000-0000-000081380000}"/>
    <cellStyle name="2_NTHOC_Chi tieu 5 nam_BC cong trinh trong diem_Bieu du thao QD von ho tro co MT 2" xfId="18844" xr:uid="{00000000-0005-0000-0000-000082380000}"/>
    <cellStyle name="2_NTHOC_Chi tieu 5 nam_BC cong trinh trong diem_Bieu du thao QD von ho tro co MT 2 2" xfId="18845" xr:uid="{00000000-0005-0000-0000-000083380000}"/>
    <cellStyle name="2_NTHOC_Chi tieu 5 nam_BC cong trinh trong diem_Bieu du thao QD von ho tro co MT 2 3" xfId="18846" xr:uid="{00000000-0005-0000-0000-000084380000}"/>
    <cellStyle name="2_NTHOC_Chi tieu 5 nam_BC cong trinh trong diem_Bieu du thao QD von ho tro co MT 2 4" xfId="18847" xr:uid="{00000000-0005-0000-0000-000085380000}"/>
    <cellStyle name="2_NTHOC_Chi tieu 5 nam_BC cong trinh trong diem_Bieu du thao QD von ho tro co MT 3" xfId="18848" xr:uid="{00000000-0005-0000-0000-000086380000}"/>
    <cellStyle name="2_NTHOC_Chi tieu 5 nam_BC cong trinh trong diem_Bieu du thao QD von ho tro co MT 4" xfId="18849" xr:uid="{00000000-0005-0000-0000-000087380000}"/>
    <cellStyle name="2_NTHOC_Chi tieu 5 nam_BC cong trinh trong diem_Bieu du thao QD von ho tro co MT 5" xfId="18850" xr:uid="{00000000-0005-0000-0000-000088380000}"/>
    <cellStyle name="2_NTHOC_Chi tieu 5 nam_BC cong trinh trong diem_Ke hoach 2012 (theo doi)" xfId="18851" xr:uid="{00000000-0005-0000-0000-000089380000}"/>
    <cellStyle name="2_NTHOC_Chi tieu 5 nam_BC cong trinh trong diem_Ke hoach 2012 (theo doi) 2" xfId="18852" xr:uid="{00000000-0005-0000-0000-00008A380000}"/>
    <cellStyle name="2_NTHOC_Chi tieu 5 nam_BC cong trinh trong diem_Ke hoach 2012 (theo doi) 2 2" xfId="18853" xr:uid="{00000000-0005-0000-0000-00008B380000}"/>
    <cellStyle name="2_NTHOC_Chi tieu 5 nam_BC cong trinh trong diem_Ke hoach 2012 (theo doi) 2 3" xfId="18854" xr:uid="{00000000-0005-0000-0000-00008C380000}"/>
    <cellStyle name="2_NTHOC_Chi tieu 5 nam_BC cong trinh trong diem_Ke hoach 2012 (theo doi) 2 4" xfId="18855" xr:uid="{00000000-0005-0000-0000-00008D380000}"/>
    <cellStyle name="2_NTHOC_Chi tieu 5 nam_BC cong trinh trong diem_Ke hoach 2012 (theo doi) 3" xfId="18856" xr:uid="{00000000-0005-0000-0000-00008E380000}"/>
    <cellStyle name="2_NTHOC_Chi tieu 5 nam_BC cong trinh trong diem_Ke hoach 2012 (theo doi) 4" xfId="18857" xr:uid="{00000000-0005-0000-0000-00008F380000}"/>
    <cellStyle name="2_NTHOC_Chi tieu 5 nam_BC cong trinh trong diem_Ke hoach 2012 (theo doi) 5" xfId="18858" xr:uid="{00000000-0005-0000-0000-000090380000}"/>
    <cellStyle name="2_NTHOC_Chi tieu 5 nam_BC cong trinh trong diem_Ke hoach 2012 theo doi (giai ngan 30.6.12)" xfId="18859" xr:uid="{00000000-0005-0000-0000-000091380000}"/>
    <cellStyle name="2_NTHOC_Chi tieu 5 nam_BC cong trinh trong diem_Ke hoach 2012 theo doi (giai ngan 30.6.12) 2" xfId="18860" xr:uid="{00000000-0005-0000-0000-000092380000}"/>
    <cellStyle name="2_NTHOC_Chi tieu 5 nam_BC cong trinh trong diem_Ke hoach 2012 theo doi (giai ngan 30.6.12) 2 2" xfId="18861" xr:uid="{00000000-0005-0000-0000-000093380000}"/>
    <cellStyle name="2_NTHOC_Chi tieu 5 nam_BC cong trinh trong diem_Ke hoach 2012 theo doi (giai ngan 30.6.12) 2 3" xfId="18862" xr:uid="{00000000-0005-0000-0000-000094380000}"/>
    <cellStyle name="2_NTHOC_Chi tieu 5 nam_BC cong trinh trong diem_Ke hoach 2012 theo doi (giai ngan 30.6.12) 2 4" xfId="18863" xr:uid="{00000000-0005-0000-0000-000095380000}"/>
    <cellStyle name="2_NTHOC_Chi tieu 5 nam_BC cong trinh trong diem_Ke hoach 2012 theo doi (giai ngan 30.6.12) 3" xfId="18864" xr:uid="{00000000-0005-0000-0000-000096380000}"/>
    <cellStyle name="2_NTHOC_Chi tieu 5 nam_BC cong trinh trong diem_Ke hoach 2012 theo doi (giai ngan 30.6.12) 4" xfId="18865" xr:uid="{00000000-0005-0000-0000-000097380000}"/>
    <cellStyle name="2_NTHOC_Chi tieu 5 nam_BC cong trinh trong diem_Ke hoach 2012 theo doi (giai ngan 30.6.12) 5" xfId="18866" xr:uid="{00000000-0005-0000-0000-000098380000}"/>
    <cellStyle name="2_NTHOC_Chi tieu 5 nam_BC von DTPT 6 thang 2012" xfId="18867" xr:uid="{00000000-0005-0000-0000-000099380000}"/>
    <cellStyle name="2_NTHOC_Chi tieu 5 nam_BC von DTPT 6 thang 2012 2" xfId="18868" xr:uid="{00000000-0005-0000-0000-00009A380000}"/>
    <cellStyle name="2_NTHOC_Chi tieu 5 nam_BC von DTPT 6 thang 2012 2 2" xfId="18869" xr:uid="{00000000-0005-0000-0000-00009B380000}"/>
    <cellStyle name="2_NTHOC_Chi tieu 5 nam_BC von DTPT 6 thang 2012 2 3" xfId="18870" xr:uid="{00000000-0005-0000-0000-00009C380000}"/>
    <cellStyle name="2_NTHOC_Chi tieu 5 nam_BC von DTPT 6 thang 2012 2 4" xfId="18871" xr:uid="{00000000-0005-0000-0000-00009D380000}"/>
    <cellStyle name="2_NTHOC_Chi tieu 5 nam_BC von DTPT 6 thang 2012 3" xfId="18872" xr:uid="{00000000-0005-0000-0000-00009E380000}"/>
    <cellStyle name="2_NTHOC_Chi tieu 5 nam_BC von DTPT 6 thang 2012 4" xfId="18873" xr:uid="{00000000-0005-0000-0000-00009F380000}"/>
    <cellStyle name="2_NTHOC_Chi tieu 5 nam_BC von DTPT 6 thang 2012 5" xfId="18874" xr:uid="{00000000-0005-0000-0000-0000A0380000}"/>
    <cellStyle name="2_NTHOC_Chi tieu 5 nam_Bieu du thao QD von ho tro co MT" xfId="18875" xr:uid="{00000000-0005-0000-0000-0000A1380000}"/>
    <cellStyle name="2_NTHOC_Chi tieu 5 nam_Bieu du thao QD von ho tro co MT 2" xfId="18876" xr:uid="{00000000-0005-0000-0000-0000A2380000}"/>
    <cellStyle name="2_NTHOC_Chi tieu 5 nam_Bieu du thao QD von ho tro co MT 2 2" xfId="18877" xr:uid="{00000000-0005-0000-0000-0000A3380000}"/>
    <cellStyle name="2_NTHOC_Chi tieu 5 nam_Bieu du thao QD von ho tro co MT 2 3" xfId="18878" xr:uid="{00000000-0005-0000-0000-0000A4380000}"/>
    <cellStyle name="2_NTHOC_Chi tieu 5 nam_Bieu du thao QD von ho tro co MT 2 4" xfId="18879" xr:uid="{00000000-0005-0000-0000-0000A5380000}"/>
    <cellStyle name="2_NTHOC_Chi tieu 5 nam_Bieu du thao QD von ho tro co MT 3" xfId="18880" xr:uid="{00000000-0005-0000-0000-0000A6380000}"/>
    <cellStyle name="2_NTHOC_Chi tieu 5 nam_Bieu du thao QD von ho tro co MT 4" xfId="18881" xr:uid="{00000000-0005-0000-0000-0000A7380000}"/>
    <cellStyle name="2_NTHOC_Chi tieu 5 nam_Bieu du thao QD von ho tro co MT 5" xfId="18882" xr:uid="{00000000-0005-0000-0000-0000A8380000}"/>
    <cellStyle name="2_NTHOC_Chi tieu 5 nam_Ke hoach 2012 (theo doi)" xfId="18883" xr:uid="{00000000-0005-0000-0000-0000A9380000}"/>
    <cellStyle name="2_NTHOC_Chi tieu 5 nam_Ke hoach 2012 (theo doi) 2" xfId="18884" xr:uid="{00000000-0005-0000-0000-0000AA380000}"/>
    <cellStyle name="2_NTHOC_Chi tieu 5 nam_Ke hoach 2012 (theo doi) 2 2" xfId="18885" xr:uid="{00000000-0005-0000-0000-0000AB380000}"/>
    <cellStyle name="2_NTHOC_Chi tieu 5 nam_Ke hoach 2012 (theo doi) 2 3" xfId="18886" xr:uid="{00000000-0005-0000-0000-0000AC380000}"/>
    <cellStyle name="2_NTHOC_Chi tieu 5 nam_Ke hoach 2012 (theo doi) 2 4" xfId="18887" xr:uid="{00000000-0005-0000-0000-0000AD380000}"/>
    <cellStyle name="2_NTHOC_Chi tieu 5 nam_Ke hoach 2012 (theo doi) 3" xfId="18888" xr:uid="{00000000-0005-0000-0000-0000AE380000}"/>
    <cellStyle name="2_NTHOC_Chi tieu 5 nam_Ke hoach 2012 (theo doi) 4" xfId="18889" xr:uid="{00000000-0005-0000-0000-0000AF380000}"/>
    <cellStyle name="2_NTHOC_Chi tieu 5 nam_Ke hoach 2012 (theo doi) 5" xfId="18890" xr:uid="{00000000-0005-0000-0000-0000B0380000}"/>
    <cellStyle name="2_NTHOC_Chi tieu 5 nam_Ke hoach 2012 theo doi (giai ngan 30.6.12)" xfId="18891" xr:uid="{00000000-0005-0000-0000-0000B1380000}"/>
    <cellStyle name="2_NTHOC_Chi tieu 5 nam_Ke hoach 2012 theo doi (giai ngan 30.6.12) 2" xfId="18892" xr:uid="{00000000-0005-0000-0000-0000B2380000}"/>
    <cellStyle name="2_NTHOC_Chi tieu 5 nam_Ke hoach 2012 theo doi (giai ngan 30.6.12) 2 2" xfId="18893" xr:uid="{00000000-0005-0000-0000-0000B3380000}"/>
    <cellStyle name="2_NTHOC_Chi tieu 5 nam_Ke hoach 2012 theo doi (giai ngan 30.6.12) 2 3" xfId="18894" xr:uid="{00000000-0005-0000-0000-0000B4380000}"/>
    <cellStyle name="2_NTHOC_Chi tieu 5 nam_Ke hoach 2012 theo doi (giai ngan 30.6.12) 2 4" xfId="18895" xr:uid="{00000000-0005-0000-0000-0000B5380000}"/>
    <cellStyle name="2_NTHOC_Chi tieu 5 nam_Ke hoach 2012 theo doi (giai ngan 30.6.12) 3" xfId="18896" xr:uid="{00000000-0005-0000-0000-0000B6380000}"/>
    <cellStyle name="2_NTHOC_Chi tieu 5 nam_Ke hoach 2012 theo doi (giai ngan 30.6.12) 4" xfId="18897" xr:uid="{00000000-0005-0000-0000-0000B7380000}"/>
    <cellStyle name="2_NTHOC_Chi tieu 5 nam_Ke hoach 2012 theo doi (giai ngan 30.6.12) 5" xfId="18898" xr:uid="{00000000-0005-0000-0000-0000B8380000}"/>
    <cellStyle name="2_NTHOC_Chi tieu 5 nam_pvhung.skhdt 20117113152041 Danh muc cong trinh trong diem" xfId="18899" xr:uid="{00000000-0005-0000-0000-0000B9380000}"/>
    <cellStyle name="2_NTHOC_Chi tieu 5 nam_pvhung.skhdt 20117113152041 Danh muc cong trinh trong diem 2" xfId="18900" xr:uid="{00000000-0005-0000-0000-0000BA380000}"/>
    <cellStyle name="2_NTHOC_Chi tieu 5 nam_pvhung.skhdt 20117113152041 Danh muc cong trinh trong diem 2 2" xfId="18901" xr:uid="{00000000-0005-0000-0000-0000BB380000}"/>
    <cellStyle name="2_NTHOC_Chi tieu 5 nam_pvhung.skhdt 20117113152041 Danh muc cong trinh trong diem 2 3" xfId="18902" xr:uid="{00000000-0005-0000-0000-0000BC380000}"/>
    <cellStyle name="2_NTHOC_Chi tieu 5 nam_pvhung.skhdt 20117113152041 Danh muc cong trinh trong diem 2 4" xfId="18903" xr:uid="{00000000-0005-0000-0000-0000BD380000}"/>
    <cellStyle name="2_NTHOC_Chi tieu 5 nam_pvhung.skhdt 20117113152041 Danh muc cong trinh trong diem 3" xfId="18904" xr:uid="{00000000-0005-0000-0000-0000BE380000}"/>
    <cellStyle name="2_NTHOC_Chi tieu 5 nam_pvhung.skhdt 20117113152041 Danh muc cong trinh trong diem 4" xfId="18905" xr:uid="{00000000-0005-0000-0000-0000BF380000}"/>
    <cellStyle name="2_NTHOC_Chi tieu 5 nam_pvhung.skhdt 20117113152041 Danh muc cong trinh trong diem 5" xfId="18906" xr:uid="{00000000-0005-0000-0000-0000C0380000}"/>
    <cellStyle name="2_NTHOC_Chi tieu 5 nam_pvhung.skhdt 20117113152041 Danh muc cong trinh trong diem_BC von DTPT 6 thang 2012" xfId="18907" xr:uid="{00000000-0005-0000-0000-0000C1380000}"/>
    <cellStyle name="2_NTHOC_Chi tieu 5 nam_pvhung.skhdt 20117113152041 Danh muc cong trinh trong diem_BC von DTPT 6 thang 2012 2" xfId="18908" xr:uid="{00000000-0005-0000-0000-0000C2380000}"/>
    <cellStyle name="2_NTHOC_Chi tieu 5 nam_pvhung.skhdt 20117113152041 Danh muc cong trinh trong diem_BC von DTPT 6 thang 2012 2 2" xfId="18909" xr:uid="{00000000-0005-0000-0000-0000C3380000}"/>
    <cellStyle name="2_NTHOC_Chi tieu 5 nam_pvhung.skhdt 20117113152041 Danh muc cong trinh trong diem_BC von DTPT 6 thang 2012 2 3" xfId="18910" xr:uid="{00000000-0005-0000-0000-0000C4380000}"/>
    <cellStyle name="2_NTHOC_Chi tieu 5 nam_pvhung.skhdt 20117113152041 Danh muc cong trinh trong diem_BC von DTPT 6 thang 2012 2 4" xfId="18911" xr:uid="{00000000-0005-0000-0000-0000C5380000}"/>
    <cellStyle name="2_NTHOC_Chi tieu 5 nam_pvhung.skhdt 20117113152041 Danh muc cong trinh trong diem_BC von DTPT 6 thang 2012 3" xfId="18912" xr:uid="{00000000-0005-0000-0000-0000C6380000}"/>
    <cellStyle name="2_NTHOC_Chi tieu 5 nam_pvhung.skhdt 20117113152041 Danh muc cong trinh trong diem_BC von DTPT 6 thang 2012 4" xfId="18913" xr:uid="{00000000-0005-0000-0000-0000C7380000}"/>
    <cellStyle name="2_NTHOC_Chi tieu 5 nam_pvhung.skhdt 20117113152041 Danh muc cong trinh trong diem_BC von DTPT 6 thang 2012 5" xfId="18914" xr:uid="{00000000-0005-0000-0000-0000C8380000}"/>
    <cellStyle name="2_NTHOC_Chi tieu 5 nam_pvhung.skhdt 20117113152041 Danh muc cong trinh trong diem_Bieu du thao QD von ho tro co MT" xfId="18915" xr:uid="{00000000-0005-0000-0000-0000C9380000}"/>
    <cellStyle name="2_NTHOC_Chi tieu 5 nam_pvhung.skhdt 20117113152041 Danh muc cong trinh trong diem_Bieu du thao QD von ho tro co MT 2" xfId="18916" xr:uid="{00000000-0005-0000-0000-0000CA380000}"/>
    <cellStyle name="2_NTHOC_Chi tieu 5 nam_pvhung.skhdt 20117113152041 Danh muc cong trinh trong diem_Bieu du thao QD von ho tro co MT 2 2" xfId="18917" xr:uid="{00000000-0005-0000-0000-0000CB380000}"/>
    <cellStyle name="2_NTHOC_Chi tieu 5 nam_pvhung.skhdt 20117113152041 Danh muc cong trinh trong diem_Bieu du thao QD von ho tro co MT 2 3" xfId="18918" xr:uid="{00000000-0005-0000-0000-0000CC380000}"/>
    <cellStyle name="2_NTHOC_Chi tieu 5 nam_pvhung.skhdt 20117113152041 Danh muc cong trinh trong diem_Bieu du thao QD von ho tro co MT 2 4" xfId="18919" xr:uid="{00000000-0005-0000-0000-0000CD380000}"/>
    <cellStyle name="2_NTHOC_Chi tieu 5 nam_pvhung.skhdt 20117113152041 Danh muc cong trinh trong diem_Bieu du thao QD von ho tro co MT 3" xfId="18920" xr:uid="{00000000-0005-0000-0000-0000CE380000}"/>
    <cellStyle name="2_NTHOC_Chi tieu 5 nam_pvhung.skhdt 20117113152041 Danh muc cong trinh trong diem_Bieu du thao QD von ho tro co MT 4" xfId="18921" xr:uid="{00000000-0005-0000-0000-0000CF380000}"/>
    <cellStyle name="2_NTHOC_Chi tieu 5 nam_pvhung.skhdt 20117113152041 Danh muc cong trinh trong diem_Bieu du thao QD von ho tro co MT 5" xfId="18922" xr:uid="{00000000-0005-0000-0000-0000D0380000}"/>
    <cellStyle name="2_NTHOC_Chi tieu 5 nam_pvhung.skhdt 20117113152041 Danh muc cong trinh trong diem_Ke hoach 2012 (theo doi)" xfId="18923" xr:uid="{00000000-0005-0000-0000-0000D1380000}"/>
    <cellStyle name="2_NTHOC_Chi tieu 5 nam_pvhung.skhdt 20117113152041 Danh muc cong trinh trong diem_Ke hoach 2012 (theo doi) 2" xfId="18924" xr:uid="{00000000-0005-0000-0000-0000D2380000}"/>
    <cellStyle name="2_NTHOC_Chi tieu 5 nam_pvhung.skhdt 20117113152041 Danh muc cong trinh trong diem_Ke hoach 2012 (theo doi) 2 2" xfId="18925" xr:uid="{00000000-0005-0000-0000-0000D3380000}"/>
    <cellStyle name="2_NTHOC_Chi tieu 5 nam_pvhung.skhdt 20117113152041 Danh muc cong trinh trong diem_Ke hoach 2012 (theo doi) 2 3" xfId="18926" xr:uid="{00000000-0005-0000-0000-0000D4380000}"/>
    <cellStyle name="2_NTHOC_Chi tieu 5 nam_pvhung.skhdt 20117113152041 Danh muc cong trinh trong diem_Ke hoach 2012 (theo doi) 2 4" xfId="18927" xr:uid="{00000000-0005-0000-0000-0000D5380000}"/>
    <cellStyle name="2_NTHOC_Chi tieu 5 nam_pvhung.skhdt 20117113152041 Danh muc cong trinh trong diem_Ke hoach 2012 (theo doi) 3" xfId="18928" xr:uid="{00000000-0005-0000-0000-0000D6380000}"/>
    <cellStyle name="2_NTHOC_Chi tieu 5 nam_pvhung.skhdt 20117113152041 Danh muc cong trinh trong diem_Ke hoach 2012 (theo doi) 4" xfId="18929" xr:uid="{00000000-0005-0000-0000-0000D7380000}"/>
    <cellStyle name="2_NTHOC_Chi tieu 5 nam_pvhung.skhdt 20117113152041 Danh muc cong trinh trong diem_Ke hoach 2012 (theo doi) 5" xfId="18930" xr:uid="{00000000-0005-0000-0000-0000D8380000}"/>
    <cellStyle name="2_NTHOC_Chi tieu 5 nam_pvhung.skhdt 20117113152041 Danh muc cong trinh trong diem_Ke hoach 2012 theo doi (giai ngan 30.6.12)" xfId="18931" xr:uid="{00000000-0005-0000-0000-0000D9380000}"/>
    <cellStyle name="2_NTHOC_Chi tieu 5 nam_pvhung.skhdt 20117113152041 Danh muc cong trinh trong diem_Ke hoach 2012 theo doi (giai ngan 30.6.12) 2" xfId="18932" xr:uid="{00000000-0005-0000-0000-0000DA380000}"/>
    <cellStyle name="2_NTHOC_Chi tieu 5 nam_pvhung.skhdt 20117113152041 Danh muc cong trinh trong diem_Ke hoach 2012 theo doi (giai ngan 30.6.12) 2 2" xfId="18933" xr:uid="{00000000-0005-0000-0000-0000DB380000}"/>
    <cellStyle name="2_NTHOC_Chi tieu 5 nam_pvhung.skhdt 20117113152041 Danh muc cong trinh trong diem_Ke hoach 2012 theo doi (giai ngan 30.6.12) 2 3" xfId="18934" xr:uid="{00000000-0005-0000-0000-0000DC380000}"/>
    <cellStyle name="2_NTHOC_Chi tieu 5 nam_pvhung.skhdt 20117113152041 Danh muc cong trinh trong diem_Ke hoach 2012 theo doi (giai ngan 30.6.12) 2 4" xfId="18935" xr:uid="{00000000-0005-0000-0000-0000DD380000}"/>
    <cellStyle name="2_NTHOC_Chi tieu 5 nam_pvhung.skhdt 20117113152041 Danh muc cong trinh trong diem_Ke hoach 2012 theo doi (giai ngan 30.6.12) 3" xfId="18936" xr:uid="{00000000-0005-0000-0000-0000DE380000}"/>
    <cellStyle name="2_NTHOC_Chi tieu 5 nam_pvhung.skhdt 20117113152041 Danh muc cong trinh trong diem_Ke hoach 2012 theo doi (giai ngan 30.6.12) 4" xfId="18937" xr:uid="{00000000-0005-0000-0000-0000DF380000}"/>
    <cellStyle name="2_NTHOC_Chi tieu 5 nam_pvhung.skhdt 20117113152041 Danh muc cong trinh trong diem_Ke hoach 2012 theo doi (giai ngan 30.6.12) 5" xfId="18938" xr:uid="{00000000-0005-0000-0000-0000E0380000}"/>
    <cellStyle name="2_NTHOC_Dang ky phan khai von ODA (gui Bo)" xfId="18939" xr:uid="{00000000-0005-0000-0000-0000E1380000}"/>
    <cellStyle name="2_NTHOC_Dang ky phan khai von ODA (gui Bo) 2" xfId="18940" xr:uid="{00000000-0005-0000-0000-0000E2380000}"/>
    <cellStyle name="2_NTHOC_Dang ky phan khai von ODA (gui Bo) 2 2" xfId="18941" xr:uid="{00000000-0005-0000-0000-0000E3380000}"/>
    <cellStyle name="2_NTHOC_Dang ky phan khai von ODA (gui Bo) 2 3" xfId="18942" xr:uid="{00000000-0005-0000-0000-0000E4380000}"/>
    <cellStyle name="2_NTHOC_Dang ky phan khai von ODA (gui Bo) 2 4" xfId="18943" xr:uid="{00000000-0005-0000-0000-0000E5380000}"/>
    <cellStyle name="2_NTHOC_Dang ky phan khai von ODA (gui Bo) 3" xfId="18944" xr:uid="{00000000-0005-0000-0000-0000E6380000}"/>
    <cellStyle name="2_NTHOC_Dang ky phan khai von ODA (gui Bo) 4" xfId="18945" xr:uid="{00000000-0005-0000-0000-0000E7380000}"/>
    <cellStyle name="2_NTHOC_Dang ky phan khai von ODA (gui Bo) 5" xfId="18946" xr:uid="{00000000-0005-0000-0000-0000E8380000}"/>
    <cellStyle name="2_NTHOC_Dang ky phan khai von ODA (gui Bo)_BC von DTPT 6 thang 2012" xfId="18947" xr:uid="{00000000-0005-0000-0000-0000E9380000}"/>
    <cellStyle name="2_NTHOC_Dang ky phan khai von ODA (gui Bo)_BC von DTPT 6 thang 2012 2" xfId="18948" xr:uid="{00000000-0005-0000-0000-0000EA380000}"/>
    <cellStyle name="2_NTHOC_Dang ky phan khai von ODA (gui Bo)_BC von DTPT 6 thang 2012 2 2" xfId="18949" xr:uid="{00000000-0005-0000-0000-0000EB380000}"/>
    <cellStyle name="2_NTHOC_Dang ky phan khai von ODA (gui Bo)_BC von DTPT 6 thang 2012 2 3" xfId="18950" xr:uid="{00000000-0005-0000-0000-0000EC380000}"/>
    <cellStyle name="2_NTHOC_Dang ky phan khai von ODA (gui Bo)_BC von DTPT 6 thang 2012 2 4" xfId="18951" xr:uid="{00000000-0005-0000-0000-0000ED380000}"/>
    <cellStyle name="2_NTHOC_Dang ky phan khai von ODA (gui Bo)_BC von DTPT 6 thang 2012 3" xfId="18952" xr:uid="{00000000-0005-0000-0000-0000EE380000}"/>
    <cellStyle name="2_NTHOC_Dang ky phan khai von ODA (gui Bo)_BC von DTPT 6 thang 2012 4" xfId="18953" xr:uid="{00000000-0005-0000-0000-0000EF380000}"/>
    <cellStyle name="2_NTHOC_Dang ky phan khai von ODA (gui Bo)_BC von DTPT 6 thang 2012 5" xfId="18954" xr:uid="{00000000-0005-0000-0000-0000F0380000}"/>
    <cellStyle name="2_NTHOC_Dang ky phan khai von ODA (gui Bo)_Bieu du thao QD von ho tro co MT" xfId="18955" xr:uid="{00000000-0005-0000-0000-0000F1380000}"/>
    <cellStyle name="2_NTHOC_Dang ky phan khai von ODA (gui Bo)_Bieu du thao QD von ho tro co MT 2" xfId="18956" xr:uid="{00000000-0005-0000-0000-0000F2380000}"/>
    <cellStyle name="2_NTHOC_Dang ky phan khai von ODA (gui Bo)_Bieu du thao QD von ho tro co MT 2 2" xfId="18957" xr:uid="{00000000-0005-0000-0000-0000F3380000}"/>
    <cellStyle name="2_NTHOC_Dang ky phan khai von ODA (gui Bo)_Bieu du thao QD von ho tro co MT 2 3" xfId="18958" xr:uid="{00000000-0005-0000-0000-0000F4380000}"/>
    <cellStyle name="2_NTHOC_Dang ky phan khai von ODA (gui Bo)_Bieu du thao QD von ho tro co MT 2 4" xfId="18959" xr:uid="{00000000-0005-0000-0000-0000F5380000}"/>
    <cellStyle name="2_NTHOC_Dang ky phan khai von ODA (gui Bo)_Bieu du thao QD von ho tro co MT 3" xfId="18960" xr:uid="{00000000-0005-0000-0000-0000F6380000}"/>
    <cellStyle name="2_NTHOC_Dang ky phan khai von ODA (gui Bo)_Bieu du thao QD von ho tro co MT 4" xfId="18961" xr:uid="{00000000-0005-0000-0000-0000F7380000}"/>
    <cellStyle name="2_NTHOC_Dang ky phan khai von ODA (gui Bo)_Bieu du thao QD von ho tro co MT 5" xfId="18962" xr:uid="{00000000-0005-0000-0000-0000F8380000}"/>
    <cellStyle name="2_NTHOC_Dang ky phan khai von ODA (gui Bo)_Ke hoach 2012 theo doi (giai ngan 30.6.12)" xfId="18963" xr:uid="{00000000-0005-0000-0000-0000F9380000}"/>
    <cellStyle name="2_NTHOC_Dang ky phan khai von ODA (gui Bo)_Ke hoach 2012 theo doi (giai ngan 30.6.12) 2" xfId="18964" xr:uid="{00000000-0005-0000-0000-0000FA380000}"/>
    <cellStyle name="2_NTHOC_Dang ky phan khai von ODA (gui Bo)_Ke hoach 2012 theo doi (giai ngan 30.6.12) 2 2" xfId="18965" xr:uid="{00000000-0005-0000-0000-0000FB380000}"/>
    <cellStyle name="2_NTHOC_Dang ky phan khai von ODA (gui Bo)_Ke hoach 2012 theo doi (giai ngan 30.6.12) 2 3" xfId="18966" xr:uid="{00000000-0005-0000-0000-0000FC380000}"/>
    <cellStyle name="2_NTHOC_Dang ky phan khai von ODA (gui Bo)_Ke hoach 2012 theo doi (giai ngan 30.6.12) 2 4" xfId="18967" xr:uid="{00000000-0005-0000-0000-0000FD380000}"/>
    <cellStyle name="2_NTHOC_Dang ky phan khai von ODA (gui Bo)_Ke hoach 2012 theo doi (giai ngan 30.6.12) 3" xfId="18968" xr:uid="{00000000-0005-0000-0000-0000FE380000}"/>
    <cellStyle name="2_NTHOC_Dang ky phan khai von ODA (gui Bo)_Ke hoach 2012 theo doi (giai ngan 30.6.12) 4" xfId="18969" xr:uid="{00000000-0005-0000-0000-0000FF380000}"/>
    <cellStyle name="2_NTHOC_Dang ky phan khai von ODA (gui Bo)_Ke hoach 2012 theo doi (giai ngan 30.6.12) 5" xfId="18970" xr:uid="{00000000-0005-0000-0000-000000390000}"/>
    <cellStyle name="2_NTHOC_DK bo tri lai (chinh thuc)" xfId="18971" xr:uid="{00000000-0005-0000-0000-000001390000}"/>
    <cellStyle name="2_NTHOC_DK bo tri lai (chinh thuc) 2" xfId="18972" xr:uid="{00000000-0005-0000-0000-000002390000}"/>
    <cellStyle name="2_NTHOC_DK bo tri lai (chinh thuc) 2 2" xfId="18973" xr:uid="{00000000-0005-0000-0000-000003390000}"/>
    <cellStyle name="2_NTHOC_DK bo tri lai (chinh thuc) 2 3" xfId="18974" xr:uid="{00000000-0005-0000-0000-000004390000}"/>
    <cellStyle name="2_NTHOC_DK bo tri lai (chinh thuc) 2 4" xfId="18975" xr:uid="{00000000-0005-0000-0000-000005390000}"/>
    <cellStyle name="2_NTHOC_DK bo tri lai (chinh thuc) 3" xfId="18976" xr:uid="{00000000-0005-0000-0000-000006390000}"/>
    <cellStyle name="2_NTHOC_DK bo tri lai (chinh thuc) 4" xfId="18977" xr:uid="{00000000-0005-0000-0000-000007390000}"/>
    <cellStyle name="2_NTHOC_DK bo tri lai (chinh thuc) 5" xfId="18978" xr:uid="{00000000-0005-0000-0000-000008390000}"/>
    <cellStyle name="2_NTHOC_DK bo tri lai (chinh thuc)_BC von DTPT 6 thang 2012" xfId="18979" xr:uid="{00000000-0005-0000-0000-000009390000}"/>
    <cellStyle name="2_NTHOC_DK bo tri lai (chinh thuc)_BC von DTPT 6 thang 2012 2" xfId="18980" xr:uid="{00000000-0005-0000-0000-00000A390000}"/>
    <cellStyle name="2_NTHOC_DK bo tri lai (chinh thuc)_BC von DTPT 6 thang 2012 2 2" xfId="18981" xr:uid="{00000000-0005-0000-0000-00000B390000}"/>
    <cellStyle name="2_NTHOC_DK bo tri lai (chinh thuc)_BC von DTPT 6 thang 2012 2 3" xfId="18982" xr:uid="{00000000-0005-0000-0000-00000C390000}"/>
    <cellStyle name="2_NTHOC_DK bo tri lai (chinh thuc)_BC von DTPT 6 thang 2012 2 4" xfId="18983" xr:uid="{00000000-0005-0000-0000-00000D390000}"/>
    <cellStyle name="2_NTHOC_DK bo tri lai (chinh thuc)_BC von DTPT 6 thang 2012 3" xfId="18984" xr:uid="{00000000-0005-0000-0000-00000E390000}"/>
    <cellStyle name="2_NTHOC_DK bo tri lai (chinh thuc)_BC von DTPT 6 thang 2012 4" xfId="18985" xr:uid="{00000000-0005-0000-0000-00000F390000}"/>
    <cellStyle name="2_NTHOC_DK bo tri lai (chinh thuc)_BC von DTPT 6 thang 2012 5" xfId="18986" xr:uid="{00000000-0005-0000-0000-000010390000}"/>
    <cellStyle name="2_NTHOC_DK bo tri lai (chinh thuc)_Bieu du thao QD von ho tro co MT" xfId="18987" xr:uid="{00000000-0005-0000-0000-000011390000}"/>
    <cellStyle name="2_NTHOC_DK bo tri lai (chinh thuc)_Bieu du thao QD von ho tro co MT 2" xfId="18988" xr:uid="{00000000-0005-0000-0000-000012390000}"/>
    <cellStyle name="2_NTHOC_DK bo tri lai (chinh thuc)_Bieu du thao QD von ho tro co MT 2 2" xfId="18989" xr:uid="{00000000-0005-0000-0000-000013390000}"/>
    <cellStyle name="2_NTHOC_DK bo tri lai (chinh thuc)_Bieu du thao QD von ho tro co MT 2 3" xfId="18990" xr:uid="{00000000-0005-0000-0000-000014390000}"/>
    <cellStyle name="2_NTHOC_DK bo tri lai (chinh thuc)_Bieu du thao QD von ho tro co MT 2 4" xfId="18991" xr:uid="{00000000-0005-0000-0000-000015390000}"/>
    <cellStyle name="2_NTHOC_DK bo tri lai (chinh thuc)_Bieu du thao QD von ho tro co MT 3" xfId="18992" xr:uid="{00000000-0005-0000-0000-000016390000}"/>
    <cellStyle name="2_NTHOC_DK bo tri lai (chinh thuc)_Bieu du thao QD von ho tro co MT 4" xfId="18993" xr:uid="{00000000-0005-0000-0000-000017390000}"/>
    <cellStyle name="2_NTHOC_DK bo tri lai (chinh thuc)_Bieu du thao QD von ho tro co MT 5" xfId="18994" xr:uid="{00000000-0005-0000-0000-000018390000}"/>
    <cellStyle name="2_NTHOC_DK bo tri lai (chinh thuc)_Ke hoach 2012 (theo doi)" xfId="18995" xr:uid="{00000000-0005-0000-0000-000019390000}"/>
    <cellStyle name="2_NTHOC_DK bo tri lai (chinh thuc)_Ke hoach 2012 (theo doi) 2" xfId="18996" xr:uid="{00000000-0005-0000-0000-00001A390000}"/>
    <cellStyle name="2_NTHOC_DK bo tri lai (chinh thuc)_Ke hoach 2012 (theo doi) 2 2" xfId="18997" xr:uid="{00000000-0005-0000-0000-00001B390000}"/>
    <cellStyle name="2_NTHOC_DK bo tri lai (chinh thuc)_Ke hoach 2012 (theo doi) 2 3" xfId="18998" xr:uid="{00000000-0005-0000-0000-00001C390000}"/>
    <cellStyle name="2_NTHOC_DK bo tri lai (chinh thuc)_Ke hoach 2012 (theo doi) 2 4" xfId="18999" xr:uid="{00000000-0005-0000-0000-00001D390000}"/>
    <cellStyle name="2_NTHOC_DK bo tri lai (chinh thuc)_Ke hoach 2012 (theo doi) 3" xfId="19000" xr:uid="{00000000-0005-0000-0000-00001E390000}"/>
    <cellStyle name="2_NTHOC_DK bo tri lai (chinh thuc)_Ke hoach 2012 (theo doi) 4" xfId="19001" xr:uid="{00000000-0005-0000-0000-00001F390000}"/>
    <cellStyle name="2_NTHOC_DK bo tri lai (chinh thuc)_Ke hoach 2012 (theo doi) 5" xfId="19002" xr:uid="{00000000-0005-0000-0000-000020390000}"/>
    <cellStyle name="2_NTHOC_DK bo tri lai (chinh thuc)_Ke hoach 2012 theo doi (giai ngan 30.6.12)" xfId="19003" xr:uid="{00000000-0005-0000-0000-000021390000}"/>
    <cellStyle name="2_NTHOC_DK bo tri lai (chinh thuc)_Ke hoach 2012 theo doi (giai ngan 30.6.12) 2" xfId="19004" xr:uid="{00000000-0005-0000-0000-000022390000}"/>
    <cellStyle name="2_NTHOC_DK bo tri lai (chinh thuc)_Ke hoach 2012 theo doi (giai ngan 30.6.12) 2 2" xfId="19005" xr:uid="{00000000-0005-0000-0000-000023390000}"/>
    <cellStyle name="2_NTHOC_DK bo tri lai (chinh thuc)_Ke hoach 2012 theo doi (giai ngan 30.6.12) 2 3" xfId="19006" xr:uid="{00000000-0005-0000-0000-000024390000}"/>
    <cellStyle name="2_NTHOC_DK bo tri lai (chinh thuc)_Ke hoach 2012 theo doi (giai ngan 30.6.12) 2 4" xfId="19007" xr:uid="{00000000-0005-0000-0000-000025390000}"/>
    <cellStyle name="2_NTHOC_DK bo tri lai (chinh thuc)_Ke hoach 2012 theo doi (giai ngan 30.6.12) 3" xfId="19008" xr:uid="{00000000-0005-0000-0000-000026390000}"/>
    <cellStyle name="2_NTHOC_DK bo tri lai (chinh thuc)_Ke hoach 2012 theo doi (giai ngan 30.6.12) 4" xfId="19009" xr:uid="{00000000-0005-0000-0000-000027390000}"/>
    <cellStyle name="2_NTHOC_DK bo tri lai (chinh thuc)_Ke hoach 2012 theo doi (giai ngan 30.6.12) 5" xfId="19010" xr:uid="{00000000-0005-0000-0000-000028390000}"/>
    <cellStyle name="2_NTHOC_Ke hoach 2012 (theo doi)" xfId="19011" xr:uid="{00000000-0005-0000-0000-000029390000}"/>
    <cellStyle name="2_NTHOC_Ke hoach 2012 (theo doi) 2" xfId="19012" xr:uid="{00000000-0005-0000-0000-00002A390000}"/>
    <cellStyle name="2_NTHOC_Ke hoach 2012 (theo doi) 2 2" xfId="19013" xr:uid="{00000000-0005-0000-0000-00002B390000}"/>
    <cellStyle name="2_NTHOC_Ke hoach 2012 (theo doi) 2 3" xfId="19014" xr:uid="{00000000-0005-0000-0000-00002C390000}"/>
    <cellStyle name="2_NTHOC_Ke hoach 2012 (theo doi) 2 4" xfId="19015" xr:uid="{00000000-0005-0000-0000-00002D390000}"/>
    <cellStyle name="2_NTHOC_Ke hoach 2012 (theo doi) 3" xfId="19016" xr:uid="{00000000-0005-0000-0000-00002E390000}"/>
    <cellStyle name="2_NTHOC_Ke hoach 2012 (theo doi) 4" xfId="19017" xr:uid="{00000000-0005-0000-0000-00002F390000}"/>
    <cellStyle name="2_NTHOC_Ke hoach 2012 (theo doi) 5" xfId="19018" xr:uid="{00000000-0005-0000-0000-000030390000}"/>
    <cellStyle name="2_NTHOC_Ke hoach 2012 theo doi (giai ngan 30.6.12)" xfId="19019" xr:uid="{00000000-0005-0000-0000-000031390000}"/>
    <cellStyle name="2_NTHOC_Ke hoach 2012 theo doi (giai ngan 30.6.12) 2" xfId="19020" xr:uid="{00000000-0005-0000-0000-000032390000}"/>
    <cellStyle name="2_NTHOC_Ke hoach 2012 theo doi (giai ngan 30.6.12) 2 2" xfId="19021" xr:uid="{00000000-0005-0000-0000-000033390000}"/>
    <cellStyle name="2_NTHOC_Ke hoach 2012 theo doi (giai ngan 30.6.12) 2 3" xfId="19022" xr:uid="{00000000-0005-0000-0000-000034390000}"/>
    <cellStyle name="2_NTHOC_Ke hoach 2012 theo doi (giai ngan 30.6.12) 2 4" xfId="19023" xr:uid="{00000000-0005-0000-0000-000035390000}"/>
    <cellStyle name="2_NTHOC_Ke hoach 2012 theo doi (giai ngan 30.6.12) 3" xfId="19024" xr:uid="{00000000-0005-0000-0000-000036390000}"/>
    <cellStyle name="2_NTHOC_Ke hoach 2012 theo doi (giai ngan 30.6.12) 4" xfId="19025" xr:uid="{00000000-0005-0000-0000-000037390000}"/>
    <cellStyle name="2_NTHOC_Ke hoach 2012 theo doi (giai ngan 30.6.12) 5" xfId="19026" xr:uid="{00000000-0005-0000-0000-000038390000}"/>
    <cellStyle name="2_NTHOC_Ke hoach nam 2013 nguon MT(theo doi) den 31-5-13" xfId="19027" xr:uid="{00000000-0005-0000-0000-000039390000}"/>
    <cellStyle name="2_NTHOC_Ke hoach nam 2013 nguon MT(theo doi) den 31-5-13 2" xfId="19028" xr:uid="{00000000-0005-0000-0000-00003A390000}"/>
    <cellStyle name="2_NTHOC_Ke hoach nam 2013 nguon MT(theo doi) den 31-5-13 2 2" xfId="19029" xr:uid="{00000000-0005-0000-0000-00003B390000}"/>
    <cellStyle name="2_NTHOC_Ke hoach nam 2013 nguon MT(theo doi) den 31-5-13 2 3" xfId="19030" xr:uid="{00000000-0005-0000-0000-00003C390000}"/>
    <cellStyle name="2_NTHOC_Ke hoach nam 2013 nguon MT(theo doi) den 31-5-13 2 4" xfId="19031" xr:uid="{00000000-0005-0000-0000-00003D390000}"/>
    <cellStyle name="2_NTHOC_Ke hoach nam 2013 nguon MT(theo doi) den 31-5-13 3" xfId="19032" xr:uid="{00000000-0005-0000-0000-00003E390000}"/>
    <cellStyle name="2_NTHOC_Ke hoach nam 2013 nguon MT(theo doi) den 31-5-13 4" xfId="19033" xr:uid="{00000000-0005-0000-0000-00003F390000}"/>
    <cellStyle name="2_NTHOC_Ke hoach nam 2013 nguon MT(theo doi) den 31-5-13 5" xfId="19034" xr:uid="{00000000-0005-0000-0000-000040390000}"/>
    <cellStyle name="2_NTHOC_pvhung.skhdt 20117113152041 Danh muc cong trinh trong diem" xfId="19035" xr:uid="{00000000-0005-0000-0000-000041390000}"/>
    <cellStyle name="2_NTHOC_pvhung.skhdt 20117113152041 Danh muc cong trinh trong diem 2" xfId="19036" xr:uid="{00000000-0005-0000-0000-000042390000}"/>
    <cellStyle name="2_NTHOC_pvhung.skhdt 20117113152041 Danh muc cong trinh trong diem 2 2" xfId="19037" xr:uid="{00000000-0005-0000-0000-000043390000}"/>
    <cellStyle name="2_NTHOC_pvhung.skhdt 20117113152041 Danh muc cong trinh trong diem 2 2 2" xfId="19038" xr:uid="{00000000-0005-0000-0000-000044390000}"/>
    <cellStyle name="2_NTHOC_pvhung.skhdt 20117113152041 Danh muc cong trinh trong diem 2 2 3" xfId="19039" xr:uid="{00000000-0005-0000-0000-000045390000}"/>
    <cellStyle name="2_NTHOC_pvhung.skhdt 20117113152041 Danh muc cong trinh trong diem 2 2 4" xfId="19040" xr:uid="{00000000-0005-0000-0000-000046390000}"/>
    <cellStyle name="2_NTHOC_pvhung.skhdt 20117113152041 Danh muc cong trinh trong diem 2 3" xfId="19041" xr:uid="{00000000-0005-0000-0000-000047390000}"/>
    <cellStyle name="2_NTHOC_pvhung.skhdt 20117113152041 Danh muc cong trinh trong diem 2 4" xfId="19042" xr:uid="{00000000-0005-0000-0000-000048390000}"/>
    <cellStyle name="2_NTHOC_pvhung.skhdt 20117113152041 Danh muc cong trinh trong diem 2 5" xfId="19043" xr:uid="{00000000-0005-0000-0000-000049390000}"/>
    <cellStyle name="2_NTHOC_pvhung.skhdt 20117113152041 Danh muc cong trinh trong diem 3" xfId="19044" xr:uid="{00000000-0005-0000-0000-00004A390000}"/>
    <cellStyle name="2_NTHOC_pvhung.skhdt 20117113152041 Danh muc cong trinh trong diem 3 2" xfId="19045" xr:uid="{00000000-0005-0000-0000-00004B390000}"/>
    <cellStyle name="2_NTHOC_pvhung.skhdt 20117113152041 Danh muc cong trinh trong diem 3 3" xfId="19046" xr:uid="{00000000-0005-0000-0000-00004C390000}"/>
    <cellStyle name="2_NTHOC_pvhung.skhdt 20117113152041 Danh muc cong trinh trong diem 3 4" xfId="19047" xr:uid="{00000000-0005-0000-0000-00004D390000}"/>
    <cellStyle name="2_NTHOC_pvhung.skhdt 20117113152041 Danh muc cong trinh trong diem 4" xfId="19048" xr:uid="{00000000-0005-0000-0000-00004E390000}"/>
    <cellStyle name="2_NTHOC_pvhung.skhdt 20117113152041 Danh muc cong trinh trong diem 5" xfId="19049" xr:uid="{00000000-0005-0000-0000-00004F390000}"/>
    <cellStyle name="2_NTHOC_pvhung.skhdt 20117113152041 Danh muc cong trinh trong diem 6" xfId="19050" xr:uid="{00000000-0005-0000-0000-000050390000}"/>
    <cellStyle name="2_NTHOC_pvhung.skhdt 20117113152041 Danh muc cong trinh trong diem_BC von DTPT 6 thang 2012" xfId="19051" xr:uid="{00000000-0005-0000-0000-000051390000}"/>
    <cellStyle name="2_NTHOC_pvhung.skhdt 20117113152041 Danh muc cong trinh trong diem_BC von DTPT 6 thang 2012 2" xfId="19052" xr:uid="{00000000-0005-0000-0000-000052390000}"/>
    <cellStyle name="2_NTHOC_pvhung.skhdt 20117113152041 Danh muc cong trinh trong diem_BC von DTPT 6 thang 2012 2 2" xfId="19053" xr:uid="{00000000-0005-0000-0000-000053390000}"/>
    <cellStyle name="2_NTHOC_pvhung.skhdt 20117113152041 Danh muc cong trinh trong diem_BC von DTPT 6 thang 2012 2 2 2" xfId="19054" xr:uid="{00000000-0005-0000-0000-000054390000}"/>
    <cellStyle name="2_NTHOC_pvhung.skhdt 20117113152041 Danh muc cong trinh trong diem_BC von DTPT 6 thang 2012 2 2 3" xfId="19055" xr:uid="{00000000-0005-0000-0000-000055390000}"/>
    <cellStyle name="2_NTHOC_pvhung.skhdt 20117113152041 Danh muc cong trinh trong diem_BC von DTPT 6 thang 2012 2 2 4" xfId="19056" xr:uid="{00000000-0005-0000-0000-000056390000}"/>
    <cellStyle name="2_NTHOC_pvhung.skhdt 20117113152041 Danh muc cong trinh trong diem_BC von DTPT 6 thang 2012 2 3" xfId="19057" xr:uid="{00000000-0005-0000-0000-000057390000}"/>
    <cellStyle name="2_NTHOC_pvhung.skhdt 20117113152041 Danh muc cong trinh trong diem_BC von DTPT 6 thang 2012 2 4" xfId="19058" xr:uid="{00000000-0005-0000-0000-000058390000}"/>
    <cellStyle name="2_NTHOC_pvhung.skhdt 20117113152041 Danh muc cong trinh trong diem_BC von DTPT 6 thang 2012 2 5" xfId="19059" xr:uid="{00000000-0005-0000-0000-000059390000}"/>
    <cellStyle name="2_NTHOC_pvhung.skhdt 20117113152041 Danh muc cong trinh trong diem_BC von DTPT 6 thang 2012 3" xfId="19060" xr:uid="{00000000-0005-0000-0000-00005A390000}"/>
    <cellStyle name="2_NTHOC_pvhung.skhdt 20117113152041 Danh muc cong trinh trong diem_BC von DTPT 6 thang 2012 3 2" xfId="19061" xr:uid="{00000000-0005-0000-0000-00005B390000}"/>
    <cellStyle name="2_NTHOC_pvhung.skhdt 20117113152041 Danh muc cong trinh trong diem_BC von DTPT 6 thang 2012 3 3" xfId="19062" xr:uid="{00000000-0005-0000-0000-00005C390000}"/>
    <cellStyle name="2_NTHOC_pvhung.skhdt 20117113152041 Danh muc cong trinh trong diem_BC von DTPT 6 thang 2012 3 4" xfId="19063" xr:uid="{00000000-0005-0000-0000-00005D390000}"/>
    <cellStyle name="2_NTHOC_pvhung.skhdt 20117113152041 Danh muc cong trinh trong diem_BC von DTPT 6 thang 2012 4" xfId="19064" xr:uid="{00000000-0005-0000-0000-00005E390000}"/>
    <cellStyle name="2_NTHOC_pvhung.skhdt 20117113152041 Danh muc cong trinh trong diem_BC von DTPT 6 thang 2012 5" xfId="19065" xr:uid="{00000000-0005-0000-0000-00005F390000}"/>
    <cellStyle name="2_NTHOC_pvhung.skhdt 20117113152041 Danh muc cong trinh trong diem_BC von DTPT 6 thang 2012 6" xfId="19066" xr:uid="{00000000-0005-0000-0000-000060390000}"/>
    <cellStyle name="2_NTHOC_pvhung.skhdt 20117113152041 Danh muc cong trinh trong diem_Bieu du thao QD von ho tro co MT" xfId="19067" xr:uid="{00000000-0005-0000-0000-000061390000}"/>
    <cellStyle name="2_NTHOC_pvhung.skhdt 20117113152041 Danh muc cong trinh trong diem_Bieu du thao QD von ho tro co MT 2" xfId="19068" xr:uid="{00000000-0005-0000-0000-000062390000}"/>
    <cellStyle name="2_NTHOC_pvhung.skhdt 20117113152041 Danh muc cong trinh trong diem_Bieu du thao QD von ho tro co MT 2 2" xfId="19069" xr:uid="{00000000-0005-0000-0000-000063390000}"/>
    <cellStyle name="2_NTHOC_pvhung.skhdt 20117113152041 Danh muc cong trinh trong diem_Bieu du thao QD von ho tro co MT 2 2 2" xfId="19070" xr:uid="{00000000-0005-0000-0000-000064390000}"/>
    <cellStyle name="2_NTHOC_pvhung.skhdt 20117113152041 Danh muc cong trinh trong diem_Bieu du thao QD von ho tro co MT 2 2 3" xfId="19071" xr:uid="{00000000-0005-0000-0000-000065390000}"/>
    <cellStyle name="2_NTHOC_pvhung.skhdt 20117113152041 Danh muc cong trinh trong diem_Bieu du thao QD von ho tro co MT 2 2 4" xfId="19072" xr:uid="{00000000-0005-0000-0000-000066390000}"/>
    <cellStyle name="2_NTHOC_pvhung.skhdt 20117113152041 Danh muc cong trinh trong diem_Bieu du thao QD von ho tro co MT 2 3" xfId="19073" xr:uid="{00000000-0005-0000-0000-000067390000}"/>
    <cellStyle name="2_NTHOC_pvhung.skhdt 20117113152041 Danh muc cong trinh trong diem_Bieu du thao QD von ho tro co MT 2 4" xfId="19074" xr:uid="{00000000-0005-0000-0000-000068390000}"/>
    <cellStyle name="2_NTHOC_pvhung.skhdt 20117113152041 Danh muc cong trinh trong diem_Bieu du thao QD von ho tro co MT 2 5" xfId="19075" xr:uid="{00000000-0005-0000-0000-000069390000}"/>
    <cellStyle name="2_NTHOC_pvhung.skhdt 20117113152041 Danh muc cong trinh trong diem_Bieu du thao QD von ho tro co MT 3" xfId="19076" xr:uid="{00000000-0005-0000-0000-00006A390000}"/>
    <cellStyle name="2_NTHOC_pvhung.skhdt 20117113152041 Danh muc cong trinh trong diem_Bieu du thao QD von ho tro co MT 3 2" xfId="19077" xr:uid="{00000000-0005-0000-0000-00006B390000}"/>
    <cellStyle name="2_NTHOC_pvhung.skhdt 20117113152041 Danh muc cong trinh trong diem_Bieu du thao QD von ho tro co MT 3 3" xfId="19078" xr:uid="{00000000-0005-0000-0000-00006C390000}"/>
    <cellStyle name="2_NTHOC_pvhung.skhdt 20117113152041 Danh muc cong trinh trong diem_Bieu du thao QD von ho tro co MT 3 4" xfId="19079" xr:uid="{00000000-0005-0000-0000-00006D390000}"/>
    <cellStyle name="2_NTHOC_pvhung.skhdt 20117113152041 Danh muc cong trinh trong diem_Bieu du thao QD von ho tro co MT 4" xfId="19080" xr:uid="{00000000-0005-0000-0000-00006E390000}"/>
    <cellStyle name="2_NTHOC_pvhung.skhdt 20117113152041 Danh muc cong trinh trong diem_Bieu du thao QD von ho tro co MT 5" xfId="19081" xr:uid="{00000000-0005-0000-0000-00006F390000}"/>
    <cellStyle name="2_NTHOC_pvhung.skhdt 20117113152041 Danh muc cong trinh trong diem_Bieu du thao QD von ho tro co MT 6" xfId="19082" xr:uid="{00000000-0005-0000-0000-000070390000}"/>
    <cellStyle name="2_NTHOC_pvhung.skhdt 20117113152041 Danh muc cong trinh trong diem_Ke hoach 2012 (theo doi)" xfId="19083" xr:uid="{00000000-0005-0000-0000-000071390000}"/>
    <cellStyle name="2_NTHOC_pvhung.skhdt 20117113152041 Danh muc cong trinh trong diem_Ke hoach 2012 (theo doi) 2" xfId="19084" xr:uid="{00000000-0005-0000-0000-000072390000}"/>
    <cellStyle name="2_NTHOC_pvhung.skhdt 20117113152041 Danh muc cong trinh trong diem_Ke hoach 2012 (theo doi) 2 2" xfId="19085" xr:uid="{00000000-0005-0000-0000-000073390000}"/>
    <cellStyle name="2_NTHOC_pvhung.skhdt 20117113152041 Danh muc cong trinh trong diem_Ke hoach 2012 (theo doi) 2 2 2" xfId="19086" xr:uid="{00000000-0005-0000-0000-000074390000}"/>
    <cellStyle name="2_NTHOC_pvhung.skhdt 20117113152041 Danh muc cong trinh trong diem_Ke hoach 2012 (theo doi) 2 2 3" xfId="19087" xr:uid="{00000000-0005-0000-0000-000075390000}"/>
    <cellStyle name="2_NTHOC_pvhung.skhdt 20117113152041 Danh muc cong trinh trong diem_Ke hoach 2012 (theo doi) 2 2 4" xfId="19088" xr:uid="{00000000-0005-0000-0000-000076390000}"/>
    <cellStyle name="2_NTHOC_pvhung.skhdt 20117113152041 Danh muc cong trinh trong diem_Ke hoach 2012 (theo doi) 2 3" xfId="19089" xr:uid="{00000000-0005-0000-0000-000077390000}"/>
    <cellStyle name="2_NTHOC_pvhung.skhdt 20117113152041 Danh muc cong trinh trong diem_Ke hoach 2012 (theo doi) 2 4" xfId="19090" xr:uid="{00000000-0005-0000-0000-000078390000}"/>
    <cellStyle name="2_NTHOC_pvhung.skhdt 20117113152041 Danh muc cong trinh trong diem_Ke hoach 2012 (theo doi) 2 5" xfId="19091" xr:uid="{00000000-0005-0000-0000-000079390000}"/>
    <cellStyle name="2_NTHOC_pvhung.skhdt 20117113152041 Danh muc cong trinh trong diem_Ke hoach 2012 (theo doi) 3" xfId="19092" xr:uid="{00000000-0005-0000-0000-00007A390000}"/>
    <cellStyle name="2_NTHOC_pvhung.skhdt 20117113152041 Danh muc cong trinh trong diem_Ke hoach 2012 (theo doi) 3 2" xfId="19093" xr:uid="{00000000-0005-0000-0000-00007B390000}"/>
    <cellStyle name="2_NTHOC_pvhung.skhdt 20117113152041 Danh muc cong trinh trong diem_Ke hoach 2012 (theo doi) 3 3" xfId="19094" xr:uid="{00000000-0005-0000-0000-00007C390000}"/>
    <cellStyle name="2_NTHOC_pvhung.skhdt 20117113152041 Danh muc cong trinh trong diem_Ke hoach 2012 (theo doi) 3 4" xfId="19095" xr:uid="{00000000-0005-0000-0000-00007D390000}"/>
    <cellStyle name="2_NTHOC_pvhung.skhdt 20117113152041 Danh muc cong trinh trong diem_Ke hoach 2012 (theo doi) 4" xfId="19096" xr:uid="{00000000-0005-0000-0000-00007E390000}"/>
    <cellStyle name="2_NTHOC_pvhung.skhdt 20117113152041 Danh muc cong trinh trong diem_Ke hoach 2012 (theo doi) 5" xfId="19097" xr:uid="{00000000-0005-0000-0000-00007F390000}"/>
    <cellStyle name="2_NTHOC_pvhung.skhdt 20117113152041 Danh muc cong trinh trong diem_Ke hoach 2012 (theo doi) 6" xfId="19098" xr:uid="{00000000-0005-0000-0000-000080390000}"/>
    <cellStyle name="2_NTHOC_pvhung.skhdt 20117113152041 Danh muc cong trinh trong diem_Ke hoach 2012 theo doi (giai ngan 30.6.12)" xfId="19099" xr:uid="{00000000-0005-0000-0000-000081390000}"/>
    <cellStyle name="2_NTHOC_pvhung.skhdt 20117113152041 Danh muc cong trinh trong diem_Ke hoach 2012 theo doi (giai ngan 30.6.12) 2" xfId="19100" xr:uid="{00000000-0005-0000-0000-000082390000}"/>
    <cellStyle name="2_NTHOC_pvhung.skhdt 20117113152041 Danh muc cong trinh trong diem_Ke hoach 2012 theo doi (giai ngan 30.6.12) 2 2" xfId="19101" xr:uid="{00000000-0005-0000-0000-000083390000}"/>
    <cellStyle name="2_NTHOC_pvhung.skhdt 20117113152041 Danh muc cong trinh trong diem_Ke hoach 2012 theo doi (giai ngan 30.6.12) 2 2 2" xfId="19102" xr:uid="{00000000-0005-0000-0000-000084390000}"/>
    <cellStyle name="2_NTHOC_pvhung.skhdt 20117113152041 Danh muc cong trinh trong diem_Ke hoach 2012 theo doi (giai ngan 30.6.12) 2 2 3" xfId="19103" xr:uid="{00000000-0005-0000-0000-000085390000}"/>
    <cellStyle name="2_NTHOC_pvhung.skhdt 20117113152041 Danh muc cong trinh trong diem_Ke hoach 2012 theo doi (giai ngan 30.6.12) 2 2 4" xfId="19104" xr:uid="{00000000-0005-0000-0000-000086390000}"/>
    <cellStyle name="2_NTHOC_pvhung.skhdt 20117113152041 Danh muc cong trinh trong diem_Ke hoach 2012 theo doi (giai ngan 30.6.12) 2 3" xfId="19105" xr:uid="{00000000-0005-0000-0000-000087390000}"/>
    <cellStyle name="2_NTHOC_pvhung.skhdt 20117113152041 Danh muc cong trinh trong diem_Ke hoach 2012 theo doi (giai ngan 30.6.12) 2 4" xfId="19106" xr:uid="{00000000-0005-0000-0000-000088390000}"/>
    <cellStyle name="2_NTHOC_pvhung.skhdt 20117113152041 Danh muc cong trinh trong diem_Ke hoach 2012 theo doi (giai ngan 30.6.12) 2 5" xfId="19107" xr:uid="{00000000-0005-0000-0000-000089390000}"/>
    <cellStyle name="2_NTHOC_pvhung.skhdt 20117113152041 Danh muc cong trinh trong diem_Ke hoach 2012 theo doi (giai ngan 30.6.12) 3" xfId="19108" xr:uid="{00000000-0005-0000-0000-00008A390000}"/>
    <cellStyle name="2_NTHOC_pvhung.skhdt 20117113152041 Danh muc cong trinh trong diem_Ke hoach 2012 theo doi (giai ngan 30.6.12) 3 2" xfId="19109" xr:uid="{00000000-0005-0000-0000-00008B390000}"/>
    <cellStyle name="2_NTHOC_pvhung.skhdt 20117113152041 Danh muc cong trinh trong diem_Ke hoach 2012 theo doi (giai ngan 30.6.12) 3 3" xfId="19110" xr:uid="{00000000-0005-0000-0000-00008C390000}"/>
    <cellStyle name="2_NTHOC_pvhung.skhdt 20117113152041 Danh muc cong trinh trong diem_Ke hoach 2012 theo doi (giai ngan 30.6.12) 3 4" xfId="19111" xr:uid="{00000000-0005-0000-0000-00008D390000}"/>
    <cellStyle name="2_NTHOC_pvhung.skhdt 20117113152041 Danh muc cong trinh trong diem_Ke hoach 2012 theo doi (giai ngan 30.6.12) 4" xfId="19112" xr:uid="{00000000-0005-0000-0000-00008E390000}"/>
    <cellStyle name="2_NTHOC_pvhung.skhdt 20117113152041 Danh muc cong trinh trong diem_Ke hoach 2012 theo doi (giai ngan 30.6.12) 5" xfId="19113" xr:uid="{00000000-0005-0000-0000-00008F390000}"/>
    <cellStyle name="2_NTHOC_pvhung.skhdt 20117113152041 Danh muc cong trinh trong diem_Ke hoach 2012 theo doi (giai ngan 30.6.12) 6" xfId="19114" xr:uid="{00000000-0005-0000-0000-000090390000}"/>
    <cellStyle name="2_NTHOC_Ra soat KH 2009 (chinh thuc o nha)" xfId="19115" xr:uid="{00000000-0005-0000-0000-000091390000}"/>
    <cellStyle name="2_NTHOC_Ra soat KH 2009 (chinh thuc o nha) 2" xfId="19116" xr:uid="{00000000-0005-0000-0000-000092390000}"/>
    <cellStyle name="2_NTHOC_Ra soat KH 2009 (chinh thuc o nha) 2 2" xfId="19117" xr:uid="{00000000-0005-0000-0000-000093390000}"/>
    <cellStyle name="2_NTHOC_Ra soat KH 2009 (chinh thuc o nha) 2 3" xfId="19118" xr:uid="{00000000-0005-0000-0000-000094390000}"/>
    <cellStyle name="2_NTHOC_Ra soat KH 2009 (chinh thuc o nha) 2 4" xfId="19119" xr:uid="{00000000-0005-0000-0000-000095390000}"/>
    <cellStyle name="2_NTHOC_Ra soat KH 2009 (chinh thuc o nha) 3" xfId="19120" xr:uid="{00000000-0005-0000-0000-000096390000}"/>
    <cellStyle name="2_NTHOC_Ra soat KH 2009 (chinh thuc o nha) 4" xfId="19121" xr:uid="{00000000-0005-0000-0000-000097390000}"/>
    <cellStyle name="2_NTHOC_Ra soat KH 2009 (chinh thuc o nha) 5" xfId="19122" xr:uid="{00000000-0005-0000-0000-000098390000}"/>
    <cellStyle name="2_NTHOC_Ra soat KH 2009 (chinh thuc o nha)_BC von DTPT 6 thang 2012" xfId="19123" xr:uid="{00000000-0005-0000-0000-000099390000}"/>
    <cellStyle name="2_NTHOC_Ra soat KH 2009 (chinh thuc o nha)_BC von DTPT 6 thang 2012 2" xfId="19124" xr:uid="{00000000-0005-0000-0000-00009A390000}"/>
    <cellStyle name="2_NTHOC_Ra soat KH 2009 (chinh thuc o nha)_BC von DTPT 6 thang 2012 2 2" xfId="19125" xr:uid="{00000000-0005-0000-0000-00009B390000}"/>
    <cellStyle name="2_NTHOC_Ra soat KH 2009 (chinh thuc o nha)_BC von DTPT 6 thang 2012 2 3" xfId="19126" xr:uid="{00000000-0005-0000-0000-00009C390000}"/>
    <cellStyle name="2_NTHOC_Ra soat KH 2009 (chinh thuc o nha)_BC von DTPT 6 thang 2012 2 4" xfId="19127" xr:uid="{00000000-0005-0000-0000-00009D390000}"/>
    <cellStyle name="2_NTHOC_Ra soat KH 2009 (chinh thuc o nha)_BC von DTPT 6 thang 2012 3" xfId="19128" xr:uid="{00000000-0005-0000-0000-00009E390000}"/>
    <cellStyle name="2_NTHOC_Ra soat KH 2009 (chinh thuc o nha)_BC von DTPT 6 thang 2012 4" xfId="19129" xr:uid="{00000000-0005-0000-0000-00009F390000}"/>
    <cellStyle name="2_NTHOC_Ra soat KH 2009 (chinh thuc o nha)_BC von DTPT 6 thang 2012 5" xfId="19130" xr:uid="{00000000-0005-0000-0000-0000A0390000}"/>
    <cellStyle name="2_NTHOC_Ra soat KH 2009 (chinh thuc o nha)_Bieu du thao QD von ho tro co MT" xfId="19131" xr:uid="{00000000-0005-0000-0000-0000A1390000}"/>
    <cellStyle name="2_NTHOC_Ra soat KH 2009 (chinh thuc o nha)_Bieu du thao QD von ho tro co MT 2" xfId="19132" xr:uid="{00000000-0005-0000-0000-0000A2390000}"/>
    <cellStyle name="2_NTHOC_Ra soat KH 2009 (chinh thuc o nha)_Bieu du thao QD von ho tro co MT 2 2" xfId="19133" xr:uid="{00000000-0005-0000-0000-0000A3390000}"/>
    <cellStyle name="2_NTHOC_Ra soat KH 2009 (chinh thuc o nha)_Bieu du thao QD von ho tro co MT 2 3" xfId="19134" xr:uid="{00000000-0005-0000-0000-0000A4390000}"/>
    <cellStyle name="2_NTHOC_Ra soat KH 2009 (chinh thuc o nha)_Bieu du thao QD von ho tro co MT 2 4" xfId="19135" xr:uid="{00000000-0005-0000-0000-0000A5390000}"/>
    <cellStyle name="2_NTHOC_Ra soat KH 2009 (chinh thuc o nha)_Bieu du thao QD von ho tro co MT 3" xfId="19136" xr:uid="{00000000-0005-0000-0000-0000A6390000}"/>
    <cellStyle name="2_NTHOC_Ra soat KH 2009 (chinh thuc o nha)_Bieu du thao QD von ho tro co MT 4" xfId="19137" xr:uid="{00000000-0005-0000-0000-0000A7390000}"/>
    <cellStyle name="2_NTHOC_Ra soat KH 2009 (chinh thuc o nha)_Bieu du thao QD von ho tro co MT 5" xfId="19138" xr:uid="{00000000-0005-0000-0000-0000A8390000}"/>
    <cellStyle name="2_NTHOC_Ra soat KH 2009 (chinh thuc o nha)_Ke hoach 2012 (theo doi)" xfId="19139" xr:uid="{00000000-0005-0000-0000-0000A9390000}"/>
    <cellStyle name="2_NTHOC_Ra soat KH 2009 (chinh thuc o nha)_Ke hoach 2012 (theo doi) 2" xfId="19140" xr:uid="{00000000-0005-0000-0000-0000AA390000}"/>
    <cellStyle name="2_NTHOC_Ra soat KH 2009 (chinh thuc o nha)_Ke hoach 2012 (theo doi) 2 2" xfId="19141" xr:uid="{00000000-0005-0000-0000-0000AB390000}"/>
    <cellStyle name="2_NTHOC_Ra soat KH 2009 (chinh thuc o nha)_Ke hoach 2012 (theo doi) 2 3" xfId="19142" xr:uid="{00000000-0005-0000-0000-0000AC390000}"/>
    <cellStyle name="2_NTHOC_Ra soat KH 2009 (chinh thuc o nha)_Ke hoach 2012 (theo doi) 2 4" xfId="19143" xr:uid="{00000000-0005-0000-0000-0000AD390000}"/>
    <cellStyle name="2_NTHOC_Ra soat KH 2009 (chinh thuc o nha)_Ke hoach 2012 (theo doi) 3" xfId="19144" xr:uid="{00000000-0005-0000-0000-0000AE390000}"/>
    <cellStyle name="2_NTHOC_Ra soat KH 2009 (chinh thuc o nha)_Ke hoach 2012 (theo doi) 4" xfId="19145" xr:uid="{00000000-0005-0000-0000-0000AF390000}"/>
    <cellStyle name="2_NTHOC_Ra soat KH 2009 (chinh thuc o nha)_Ke hoach 2012 (theo doi) 5" xfId="19146" xr:uid="{00000000-0005-0000-0000-0000B0390000}"/>
    <cellStyle name="2_NTHOC_Ra soat KH 2009 (chinh thuc o nha)_Ke hoach 2012 theo doi (giai ngan 30.6.12)" xfId="19147" xr:uid="{00000000-0005-0000-0000-0000B1390000}"/>
    <cellStyle name="2_NTHOC_Ra soat KH 2009 (chinh thuc o nha)_Ke hoach 2012 theo doi (giai ngan 30.6.12) 2" xfId="19148" xr:uid="{00000000-0005-0000-0000-0000B2390000}"/>
    <cellStyle name="2_NTHOC_Ra soat KH 2009 (chinh thuc o nha)_Ke hoach 2012 theo doi (giai ngan 30.6.12) 2 2" xfId="19149" xr:uid="{00000000-0005-0000-0000-0000B3390000}"/>
    <cellStyle name="2_NTHOC_Ra soat KH 2009 (chinh thuc o nha)_Ke hoach 2012 theo doi (giai ngan 30.6.12) 2 3" xfId="19150" xr:uid="{00000000-0005-0000-0000-0000B4390000}"/>
    <cellStyle name="2_NTHOC_Ra soat KH 2009 (chinh thuc o nha)_Ke hoach 2012 theo doi (giai ngan 30.6.12) 2 4" xfId="19151" xr:uid="{00000000-0005-0000-0000-0000B5390000}"/>
    <cellStyle name="2_NTHOC_Ra soat KH 2009 (chinh thuc o nha)_Ke hoach 2012 theo doi (giai ngan 30.6.12) 3" xfId="19152" xr:uid="{00000000-0005-0000-0000-0000B6390000}"/>
    <cellStyle name="2_NTHOC_Ra soat KH 2009 (chinh thuc o nha)_Ke hoach 2012 theo doi (giai ngan 30.6.12) 4" xfId="19153" xr:uid="{00000000-0005-0000-0000-0000B7390000}"/>
    <cellStyle name="2_NTHOC_Ra soat KH 2009 (chinh thuc o nha)_Ke hoach 2012 theo doi (giai ngan 30.6.12) 5" xfId="19154" xr:uid="{00000000-0005-0000-0000-0000B8390000}"/>
    <cellStyle name="2_NTHOC_Tong hop so lieu" xfId="19155" xr:uid="{00000000-0005-0000-0000-0000B9390000}"/>
    <cellStyle name="2_NTHOC_Tong hop so lieu 2" xfId="19156" xr:uid="{00000000-0005-0000-0000-0000BA390000}"/>
    <cellStyle name="2_NTHOC_Tong hop so lieu 2 2" xfId="19157" xr:uid="{00000000-0005-0000-0000-0000BB390000}"/>
    <cellStyle name="2_NTHOC_Tong hop so lieu 2 3" xfId="19158" xr:uid="{00000000-0005-0000-0000-0000BC390000}"/>
    <cellStyle name="2_NTHOC_Tong hop so lieu 2 4" xfId="19159" xr:uid="{00000000-0005-0000-0000-0000BD390000}"/>
    <cellStyle name="2_NTHOC_Tong hop so lieu 3" xfId="19160" xr:uid="{00000000-0005-0000-0000-0000BE390000}"/>
    <cellStyle name="2_NTHOC_Tong hop so lieu 4" xfId="19161" xr:uid="{00000000-0005-0000-0000-0000BF390000}"/>
    <cellStyle name="2_NTHOC_Tong hop so lieu 5" xfId="19162" xr:uid="{00000000-0005-0000-0000-0000C0390000}"/>
    <cellStyle name="2_NTHOC_Tong hop so lieu_BC cong trinh trong diem" xfId="19163" xr:uid="{00000000-0005-0000-0000-0000C1390000}"/>
    <cellStyle name="2_NTHOC_Tong hop so lieu_BC cong trinh trong diem 2" xfId="19164" xr:uid="{00000000-0005-0000-0000-0000C2390000}"/>
    <cellStyle name="2_NTHOC_Tong hop so lieu_BC cong trinh trong diem 2 2" xfId="19165" xr:uid="{00000000-0005-0000-0000-0000C3390000}"/>
    <cellStyle name="2_NTHOC_Tong hop so lieu_BC cong trinh trong diem 2 3" xfId="19166" xr:uid="{00000000-0005-0000-0000-0000C4390000}"/>
    <cellStyle name="2_NTHOC_Tong hop so lieu_BC cong trinh trong diem 2 4" xfId="19167" xr:uid="{00000000-0005-0000-0000-0000C5390000}"/>
    <cellStyle name="2_NTHOC_Tong hop so lieu_BC cong trinh trong diem 3" xfId="19168" xr:uid="{00000000-0005-0000-0000-0000C6390000}"/>
    <cellStyle name="2_NTHOC_Tong hop so lieu_BC cong trinh trong diem 4" xfId="19169" xr:uid="{00000000-0005-0000-0000-0000C7390000}"/>
    <cellStyle name="2_NTHOC_Tong hop so lieu_BC cong trinh trong diem 5" xfId="19170" xr:uid="{00000000-0005-0000-0000-0000C8390000}"/>
    <cellStyle name="2_NTHOC_Tong hop so lieu_BC cong trinh trong diem_BC von DTPT 6 thang 2012" xfId="19171" xr:uid="{00000000-0005-0000-0000-0000C9390000}"/>
    <cellStyle name="2_NTHOC_Tong hop so lieu_BC cong trinh trong diem_BC von DTPT 6 thang 2012 2" xfId="19172" xr:uid="{00000000-0005-0000-0000-0000CA390000}"/>
    <cellStyle name="2_NTHOC_Tong hop so lieu_BC cong trinh trong diem_BC von DTPT 6 thang 2012 2 2" xfId="19173" xr:uid="{00000000-0005-0000-0000-0000CB390000}"/>
    <cellStyle name="2_NTHOC_Tong hop so lieu_BC cong trinh trong diem_BC von DTPT 6 thang 2012 2 3" xfId="19174" xr:uid="{00000000-0005-0000-0000-0000CC390000}"/>
    <cellStyle name="2_NTHOC_Tong hop so lieu_BC cong trinh trong diem_BC von DTPT 6 thang 2012 2 4" xfId="19175" xr:uid="{00000000-0005-0000-0000-0000CD390000}"/>
    <cellStyle name="2_NTHOC_Tong hop so lieu_BC cong trinh trong diem_BC von DTPT 6 thang 2012 3" xfId="19176" xr:uid="{00000000-0005-0000-0000-0000CE390000}"/>
    <cellStyle name="2_NTHOC_Tong hop so lieu_BC cong trinh trong diem_BC von DTPT 6 thang 2012 4" xfId="19177" xr:uid="{00000000-0005-0000-0000-0000CF390000}"/>
    <cellStyle name="2_NTHOC_Tong hop so lieu_BC cong trinh trong diem_BC von DTPT 6 thang 2012 5" xfId="19178" xr:uid="{00000000-0005-0000-0000-0000D0390000}"/>
    <cellStyle name="2_NTHOC_Tong hop so lieu_BC cong trinh trong diem_Bieu du thao QD von ho tro co MT" xfId="19179" xr:uid="{00000000-0005-0000-0000-0000D1390000}"/>
    <cellStyle name="2_NTHOC_Tong hop so lieu_BC cong trinh trong diem_Bieu du thao QD von ho tro co MT 2" xfId="19180" xr:uid="{00000000-0005-0000-0000-0000D2390000}"/>
    <cellStyle name="2_NTHOC_Tong hop so lieu_BC cong trinh trong diem_Bieu du thao QD von ho tro co MT 2 2" xfId="19181" xr:uid="{00000000-0005-0000-0000-0000D3390000}"/>
    <cellStyle name="2_NTHOC_Tong hop so lieu_BC cong trinh trong diem_Bieu du thao QD von ho tro co MT 2 3" xfId="19182" xr:uid="{00000000-0005-0000-0000-0000D4390000}"/>
    <cellStyle name="2_NTHOC_Tong hop so lieu_BC cong trinh trong diem_Bieu du thao QD von ho tro co MT 2 4" xfId="19183" xr:uid="{00000000-0005-0000-0000-0000D5390000}"/>
    <cellStyle name="2_NTHOC_Tong hop so lieu_BC cong trinh trong diem_Bieu du thao QD von ho tro co MT 3" xfId="19184" xr:uid="{00000000-0005-0000-0000-0000D6390000}"/>
    <cellStyle name="2_NTHOC_Tong hop so lieu_BC cong trinh trong diem_Bieu du thao QD von ho tro co MT 4" xfId="19185" xr:uid="{00000000-0005-0000-0000-0000D7390000}"/>
    <cellStyle name="2_NTHOC_Tong hop so lieu_BC cong trinh trong diem_Bieu du thao QD von ho tro co MT 5" xfId="19186" xr:uid="{00000000-0005-0000-0000-0000D8390000}"/>
    <cellStyle name="2_NTHOC_Tong hop so lieu_BC cong trinh trong diem_Ke hoach 2012 (theo doi)" xfId="19187" xr:uid="{00000000-0005-0000-0000-0000D9390000}"/>
    <cellStyle name="2_NTHOC_Tong hop so lieu_BC cong trinh trong diem_Ke hoach 2012 (theo doi) 2" xfId="19188" xr:uid="{00000000-0005-0000-0000-0000DA390000}"/>
    <cellStyle name="2_NTHOC_Tong hop so lieu_BC cong trinh trong diem_Ke hoach 2012 (theo doi) 2 2" xfId="19189" xr:uid="{00000000-0005-0000-0000-0000DB390000}"/>
    <cellStyle name="2_NTHOC_Tong hop so lieu_BC cong trinh trong diem_Ke hoach 2012 (theo doi) 2 3" xfId="19190" xr:uid="{00000000-0005-0000-0000-0000DC390000}"/>
    <cellStyle name="2_NTHOC_Tong hop so lieu_BC cong trinh trong diem_Ke hoach 2012 (theo doi) 2 4" xfId="19191" xr:uid="{00000000-0005-0000-0000-0000DD390000}"/>
    <cellStyle name="2_NTHOC_Tong hop so lieu_BC cong trinh trong diem_Ke hoach 2012 (theo doi) 3" xfId="19192" xr:uid="{00000000-0005-0000-0000-0000DE390000}"/>
    <cellStyle name="2_NTHOC_Tong hop so lieu_BC cong trinh trong diem_Ke hoach 2012 (theo doi) 4" xfId="19193" xr:uid="{00000000-0005-0000-0000-0000DF390000}"/>
    <cellStyle name="2_NTHOC_Tong hop so lieu_BC cong trinh trong diem_Ke hoach 2012 (theo doi) 5" xfId="19194" xr:uid="{00000000-0005-0000-0000-0000E0390000}"/>
    <cellStyle name="2_NTHOC_Tong hop so lieu_BC cong trinh trong diem_Ke hoach 2012 theo doi (giai ngan 30.6.12)" xfId="19195" xr:uid="{00000000-0005-0000-0000-0000E1390000}"/>
    <cellStyle name="2_NTHOC_Tong hop so lieu_BC cong trinh trong diem_Ke hoach 2012 theo doi (giai ngan 30.6.12) 2" xfId="19196" xr:uid="{00000000-0005-0000-0000-0000E2390000}"/>
    <cellStyle name="2_NTHOC_Tong hop so lieu_BC cong trinh trong diem_Ke hoach 2012 theo doi (giai ngan 30.6.12) 2 2" xfId="19197" xr:uid="{00000000-0005-0000-0000-0000E3390000}"/>
    <cellStyle name="2_NTHOC_Tong hop so lieu_BC cong trinh trong diem_Ke hoach 2012 theo doi (giai ngan 30.6.12) 2 3" xfId="19198" xr:uid="{00000000-0005-0000-0000-0000E4390000}"/>
    <cellStyle name="2_NTHOC_Tong hop so lieu_BC cong trinh trong diem_Ke hoach 2012 theo doi (giai ngan 30.6.12) 2 4" xfId="19199" xr:uid="{00000000-0005-0000-0000-0000E5390000}"/>
    <cellStyle name="2_NTHOC_Tong hop so lieu_BC cong trinh trong diem_Ke hoach 2012 theo doi (giai ngan 30.6.12) 3" xfId="19200" xr:uid="{00000000-0005-0000-0000-0000E6390000}"/>
    <cellStyle name="2_NTHOC_Tong hop so lieu_BC cong trinh trong diem_Ke hoach 2012 theo doi (giai ngan 30.6.12) 4" xfId="19201" xr:uid="{00000000-0005-0000-0000-0000E7390000}"/>
    <cellStyle name="2_NTHOC_Tong hop so lieu_BC cong trinh trong diem_Ke hoach 2012 theo doi (giai ngan 30.6.12) 5" xfId="19202" xr:uid="{00000000-0005-0000-0000-0000E8390000}"/>
    <cellStyle name="2_NTHOC_Tong hop so lieu_BC von DTPT 6 thang 2012" xfId="19203" xr:uid="{00000000-0005-0000-0000-0000E9390000}"/>
    <cellStyle name="2_NTHOC_Tong hop so lieu_BC von DTPT 6 thang 2012 2" xfId="19204" xr:uid="{00000000-0005-0000-0000-0000EA390000}"/>
    <cellStyle name="2_NTHOC_Tong hop so lieu_BC von DTPT 6 thang 2012 2 2" xfId="19205" xr:uid="{00000000-0005-0000-0000-0000EB390000}"/>
    <cellStyle name="2_NTHOC_Tong hop so lieu_BC von DTPT 6 thang 2012 2 3" xfId="19206" xr:uid="{00000000-0005-0000-0000-0000EC390000}"/>
    <cellStyle name="2_NTHOC_Tong hop so lieu_BC von DTPT 6 thang 2012 2 4" xfId="19207" xr:uid="{00000000-0005-0000-0000-0000ED390000}"/>
    <cellStyle name="2_NTHOC_Tong hop so lieu_BC von DTPT 6 thang 2012 3" xfId="19208" xr:uid="{00000000-0005-0000-0000-0000EE390000}"/>
    <cellStyle name="2_NTHOC_Tong hop so lieu_BC von DTPT 6 thang 2012 4" xfId="19209" xr:uid="{00000000-0005-0000-0000-0000EF390000}"/>
    <cellStyle name="2_NTHOC_Tong hop so lieu_BC von DTPT 6 thang 2012 5" xfId="19210" xr:uid="{00000000-0005-0000-0000-0000F0390000}"/>
    <cellStyle name="2_NTHOC_Tong hop so lieu_Bieu du thao QD von ho tro co MT" xfId="19211" xr:uid="{00000000-0005-0000-0000-0000F1390000}"/>
    <cellStyle name="2_NTHOC_Tong hop so lieu_Bieu du thao QD von ho tro co MT 2" xfId="19212" xr:uid="{00000000-0005-0000-0000-0000F2390000}"/>
    <cellStyle name="2_NTHOC_Tong hop so lieu_Bieu du thao QD von ho tro co MT 2 2" xfId="19213" xr:uid="{00000000-0005-0000-0000-0000F3390000}"/>
    <cellStyle name="2_NTHOC_Tong hop so lieu_Bieu du thao QD von ho tro co MT 2 3" xfId="19214" xr:uid="{00000000-0005-0000-0000-0000F4390000}"/>
    <cellStyle name="2_NTHOC_Tong hop so lieu_Bieu du thao QD von ho tro co MT 2 4" xfId="19215" xr:uid="{00000000-0005-0000-0000-0000F5390000}"/>
    <cellStyle name="2_NTHOC_Tong hop so lieu_Bieu du thao QD von ho tro co MT 3" xfId="19216" xr:uid="{00000000-0005-0000-0000-0000F6390000}"/>
    <cellStyle name="2_NTHOC_Tong hop so lieu_Bieu du thao QD von ho tro co MT 4" xfId="19217" xr:uid="{00000000-0005-0000-0000-0000F7390000}"/>
    <cellStyle name="2_NTHOC_Tong hop so lieu_Bieu du thao QD von ho tro co MT 5" xfId="19218" xr:uid="{00000000-0005-0000-0000-0000F8390000}"/>
    <cellStyle name="2_NTHOC_Tong hop so lieu_Ke hoach 2012 (theo doi)" xfId="19219" xr:uid="{00000000-0005-0000-0000-0000F9390000}"/>
    <cellStyle name="2_NTHOC_Tong hop so lieu_Ke hoach 2012 (theo doi) 2" xfId="19220" xr:uid="{00000000-0005-0000-0000-0000FA390000}"/>
    <cellStyle name="2_NTHOC_Tong hop so lieu_Ke hoach 2012 (theo doi) 2 2" xfId="19221" xr:uid="{00000000-0005-0000-0000-0000FB390000}"/>
    <cellStyle name="2_NTHOC_Tong hop so lieu_Ke hoach 2012 (theo doi) 2 3" xfId="19222" xr:uid="{00000000-0005-0000-0000-0000FC390000}"/>
    <cellStyle name="2_NTHOC_Tong hop so lieu_Ke hoach 2012 (theo doi) 2 4" xfId="19223" xr:uid="{00000000-0005-0000-0000-0000FD390000}"/>
    <cellStyle name="2_NTHOC_Tong hop so lieu_Ke hoach 2012 (theo doi) 3" xfId="19224" xr:uid="{00000000-0005-0000-0000-0000FE390000}"/>
    <cellStyle name="2_NTHOC_Tong hop so lieu_Ke hoach 2012 (theo doi) 4" xfId="19225" xr:uid="{00000000-0005-0000-0000-0000FF390000}"/>
    <cellStyle name="2_NTHOC_Tong hop so lieu_Ke hoach 2012 (theo doi) 5" xfId="19226" xr:uid="{00000000-0005-0000-0000-0000003A0000}"/>
    <cellStyle name="2_NTHOC_Tong hop so lieu_Ke hoach 2012 theo doi (giai ngan 30.6.12)" xfId="19227" xr:uid="{00000000-0005-0000-0000-0000013A0000}"/>
    <cellStyle name="2_NTHOC_Tong hop so lieu_Ke hoach 2012 theo doi (giai ngan 30.6.12) 2" xfId="19228" xr:uid="{00000000-0005-0000-0000-0000023A0000}"/>
    <cellStyle name="2_NTHOC_Tong hop so lieu_Ke hoach 2012 theo doi (giai ngan 30.6.12) 2 2" xfId="19229" xr:uid="{00000000-0005-0000-0000-0000033A0000}"/>
    <cellStyle name="2_NTHOC_Tong hop so lieu_Ke hoach 2012 theo doi (giai ngan 30.6.12) 2 3" xfId="19230" xr:uid="{00000000-0005-0000-0000-0000043A0000}"/>
    <cellStyle name="2_NTHOC_Tong hop so lieu_Ke hoach 2012 theo doi (giai ngan 30.6.12) 2 4" xfId="19231" xr:uid="{00000000-0005-0000-0000-0000053A0000}"/>
    <cellStyle name="2_NTHOC_Tong hop so lieu_Ke hoach 2012 theo doi (giai ngan 30.6.12) 3" xfId="19232" xr:uid="{00000000-0005-0000-0000-0000063A0000}"/>
    <cellStyle name="2_NTHOC_Tong hop so lieu_Ke hoach 2012 theo doi (giai ngan 30.6.12) 4" xfId="19233" xr:uid="{00000000-0005-0000-0000-0000073A0000}"/>
    <cellStyle name="2_NTHOC_Tong hop so lieu_Ke hoach 2012 theo doi (giai ngan 30.6.12) 5" xfId="19234" xr:uid="{00000000-0005-0000-0000-0000083A0000}"/>
    <cellStyle name="2_NTHOC_Tong hop so lieu_pvhung.skhdt 20117113152041 Danh muc cong trinh trong diem" xfId="19235" xr:uid="{00000000-0005-0000-0000-0000093A0000}"/>
    <cellStyle name="2_NTHOC_Tong hop so lieu_pvhung.skhdt 20117113152041 Danh muc cong trinh trong diem 2" xfId="19236" xr:uid="{00000000-0005-0000-0000-00000A3A0000}"/>
    <cellStyle name="2_NTHOC_Tong hop so lieu_pvhung.skhdt 20117113152041 Danh muc cong trinh trong diem 2 2" xfId="19237" xr:uid="{00000000-0005-0000-0000-00000B3A0000}"/>
    <cellStyle name="2_NTHOC_Tong hop so lieu_pvhung.skhdt 20117113152041 Danh muc cong trinh trong diem 2 3" xfId="19238" xr:uid="{00000000-0005-0000-0000-00000C3A0000}"/>
    <cellStyle name="2_NTHOC_Tong hop so lieu_pvhung.skhdt 20117113152041 Danh muc cong trinh trong diem 2 4" xfId="19239" xr:uid="{00000000-0005-0000-0000-00000D3A0000}"/>
    <cellStyle name="2_NTHOC_Tong hop so lieu_pvhung.skhdt 20117113152041 Danh muc cong trinh trong diem 3" xfId="19240" xr:uid="{00000000-0005-0000-0000-00000E3A0000}"/>
    <cellStyle name="2_NTHOC_Tong hop so lieu_pvhung.skhdt 20117113152041 Danh muc cong trinh trong diem 4" xfId="19241" xr:uid="{00000000-0005-0000-0000-00000F3A0000}"/>
    <cellStyle name="2_NTHOC_Tong hop so lieu_pvhung.skhdt 20117113152041 Danh muc cong trinh trong diem 5" xfId="19242" xr:uid="{00000000-0005-0000-0000-0000103A0000}"/>
    <cellStyle name="2_NTHOC_Tong hop so lieu_pvhung.skhdt 20117113152041 Danh muc cong trinh trong diem_BC von DTPT 6 thang 2012" xfId="19243" xr:uid="{00000000-0005-0000-0000-0000113A0000}"/>
    <cellStyle name="2_NTHOC_Tong hop so lieu_pvhung.skhdt 20117113152041 Danh muc cong trinh trong diem_BC von DTPT 6 thang 2012 2" xfId="19244" xr:uid="{00000000-0005-0000-0000-0000123A0000}"/>
    <cellStyle name="2_NTHOC_Tong hop so lieu_pvhung.skhdt 20117113152041 Danh muc cong trinh trong diem_BC von DTPT 6 thang 2012 2 2" xfId="19245" xr:uid="{00000000-0005-0000-0000-0000133A0000}"/>
    <cellStyle name="2_NTHOC_Tong hop so lieu_pvhung.skhdt 20117113152041 Danh muc cong trinh trong diem_BC von DTPT 6 thang 2012 2 3" xfId="19246" xr:uid="{00000000-0005-0000-0000-0000143A0000}"/>
    <cellStyle name="2_NTHOC_Tong hop so lieu_pvhung.skhdt 20117113152041 Danh muc cong trinh trong diem_BC von DTPT 6 thang 2012 2 4" xfId="19247" xr:uid="{00000000-0005-0000-0000-0000153A0000}"/>
    <cellStyle name="2_NTHOC_Tong hop so lieu_pvhung.skhdt 20117113152041 Danh muc cong trinh trong diem_BC von DTPT 6 thang 2012 3" xfId="19248" xr:uid="{00000000-0005-0000-0000-0000163A0000}"/>
    <cellStyle name="2_NTHOC_Tong hop so lieu_pvhung.skhdt 20117113152041 Danh muc cong trinh trong diem_BC von DTPT 6 thang 2012 4" xfId="19249" xr:uid="{00000000-0005-0000-0000-0000173A0000}"/>
    <cellStyle name="2_NTHOC_Tong hop so lieu_pvhung.skhdt 20117113152041 Danh muc cong trinh trong diem_BC von DTPT 6 thang 2012 5" xfId="19250" xr:uid="{00000000-0005-0000-0000-0000183A0000}"/>
    <cellStyle name="2_NTHOC_Tong hop so lieu_pvhung.skhdt 20117113152041 Danh muc cong trinh trong diem_Bieu du thao QD von ho tro co MT" xfId="19251" xr:uid="{00000000-0005-0000-0000-0000193A0000}"/>
    <cellStyle name="2_NTHOC_Tong hop so lieu_pvhung.skhdt 20117113152041 Danh muc cong trinh trong diem_Bieu du thao QD von ho tro co MT 2" xfId="19252" xr:uid="{00000000-0005-0000-0000-00001A3A0000}"/>
    <cellStyle name="2_NTHOC_Tong hop so lieu_pvhung.skhdt 20117113152041 Danh muc cong trinh trong diem_Bieu du thao QD von ho tro co MT 2 2" xfId="19253" xr:uid="{00000000-0005-0000-0000-00001B3A0000}"/>
    <cellStyle name="2_NTHOC_Tong hop so lieu_pvhung.skhdt 20117113152041 Danh muc cong trinh trong diem_Bieu du thao QD von ho tro co MT 2 3" xfId="19254" xr:uid="{00000000-0005-0000-0000-00001C3A0000}"/>
    <cellStyle name="2_NTHOC_Tong hop so lieu_pvhung.skhdt 20117113152041 Danh muc cong trinh trong diem_Bieu du thao QD von ho tro co MT 2 4" xfId="19255" xr:uid="{00000000-0005-0000-0000-00001D3A0000}"/>
    <cellStyle name="2_NTHOC_Tong hop so lieu_pvhung.skhdt 20117113152041 Danh muc cong trinh trong diem_Bieu du thao QD von ho tro co MT 3" xfId="19256" xr:uid="{00000000-0005-0000-0000-00001E3A0000}"/>
    <cellStyle name="2_NTHOC_Tong hop so lieu_pvhung.skhdt 20117113152041 Danh muc cong trinh trong diem_Bieu du thao QD von ho tro co MT 4" xfId="19257" xr:uid="{00000000-0005-0000-0000-00001F3A0000}"/>
    <cellStyle name="2_NTHOC_Tong hop so lieu_pvhung.skhdt 20117113152041 Danh muc cong trinh trong diem_Bieu du thao QD von ho tro co MT 5" xfId="19258" xr:uid="{00000000-0005-0000-0000-0000203A0000}"/>
    <cellStyle name="2_NTHOC_Tong hop so lieu_pvhung.skhdt 20117113152041 Danh muc cong trinh trong diem_Ke hoach 2012 (theo doi)" xfId="19259" xr:uid="{00000000-0005-0000-0000-0000213A0000}"/>
    <cellStyle name="2_NTHOC_Tong hop so lieu_pvhung.skhdt 20117113152041 Danh muc cong trinh trong diem_Ke hoach 2012 (theo doi) 2" xfId="19260" xr:uid="{00000000-0005-0000-0000-0000223A0000}"/>
    <cellStyle name="2_NTHOC_Tong hop so lieu_pvhung.skhdt 20117113152041 Danh muc cong trinh trong diem_Ke hoach 2012 (theo doi) 2 2" xfId="19261" xr:uid="{00000000-0005-0000-0000-0000233A0000}"/>
    <cellStyle name="2_NTHOC_Tong hop so lieu_pvhung.skhdt 20117113152041 Danh muc cong trinh trong diem_Ke hoach 2012 (theo doi) 2 3" xfId="19262" xr:uid="{00000000-0005-0000-0000-0000243A0000}"/>
    <cellStyle name="2_NTHOC_Tong hop so lieu_pvhung.skhdt 20117113152041 Danh muc cong trinh trong diem_Ke hoach 2012 (theo doi) 2 4" xfId="19263" xr:uid="{00000000-0005-0000-0000-0000253A0000}"/>
    <cellStyle name="2_NTHOC_Tong hop so lieu_pvhung.skhdt 20117113152041 Danh muc cong trinh trong diem_Ke hoach 2012 (theo doi) 3" xfId="19264" xr:uid="{00000000-0005-0000-0000-0000263A0000}"/>
    <cellStyle name="2_NTHOC_Tong hop so lieu_pvhung.skhdt 20117113152041 Danh muc cong trinh trong diem_Ke hoach 2012 (theo doi) 4" xfId="19265" xr:uid="{00000000-0005-0000-0000-0000273A0000}"/>
    <cellStyle name="2_NTHOC_Tong hop so lieu_pvhung.skhdt 20117113152041 Danh muc cong trinh trong diem_Ke hoach 2012 (theo doi) 5" xfId="19266" xr:uid="{00000000-0005-0000-0000-0000283A0000}"/>
    <cellStyle name="2_NTHOC_Tong hop so lieu_pvhung.skhdt 20117113152041 Danh muc cong trinh trong diem_Ke hoach 2012 theo doi (giai ngan 30.6.12)" xfId="19267" xr:uid="{00000000-0005-0000-0000-0000293A0000}"/>
    <cellStyle name="2_NTHOC_Tong hop so lieu_pvhung.skhdt 20117113152041 Danh muc cong trinh trong diem_Ke hoach 2012 theo doi (giai ngan 30.6.12) 2" xfId="19268" xr:uid="{00000000-0005-0000-0000-00002A3A0000}"/>
    <cellStyle name="2_NTHOC_Tong hop so lieu_pvhung.skhdt 20117113152041 Danh muc cong trinh trong diem_Ke hoach 2012 theo doi (giai ngan 30.6.12) 2 2" xfId="19269" xr:uid="{00000000-0005-0000-0000-00002B3A0000}"/>
    <cellStyle name="2_NTHOC_Tong hop so lieu_pvhung.skhdt 20117113152041 Danh muc cong trinh trong diem_Ke hoach 2012 theo doi (giai ngan 30.6.12) 2 3" xfId="19270" xr:uid="{00000000-0005-0000-0000-00002C3A0000}"/>
    <cellStyle name="2_NTHOC_Tong hop so lieu_pvhung.skhdt 20117113152041 Danh muc cong trinh trong diem_Ke hoach 2012 theo doi (giai ngan 30.6.12) 2 4" xfId="19271" xr:uid="{00000000-0005-0000-0000-00002D3A0000}"/>
    <cellStyle name="2_NTHOC_Tong hop so lieu_pvhung.skhdt 20117113152041 Danh muc cong trinh trong diem_Ke hoach 2012 theo doi (giai ngan 30.6.12) 3" xfId="19272" xr:uid="{00000000-0005-0000-0000-00002E3A0000}"/>
    <cellStyle name="2_NTHOC_Tong hop so lieu_pvhung.skhdt 20117113152041 Danh muc cong trinh trong diem_Ke hoach 2012 theo doi (giai ngan 30.6.12) 4" xfId="19273" xr:uid="{00000000-0005-0000-0000-00002F3A0000}"/>
    <cellStyle name="2_NTHOC_Tong hop so lieu_pvhung.skhdt 20117113152041 Danh muc cong trinh trong diem_Ke hoach 2012 theo doi (giai ngan 30.6.12) 5" xfId="19274" xr:uid="{00000000-0005-0000-0000-0000303A0000}"/>
    <cellStyle name="2_NTHOC_Tong hop theo doi von TPCP" xfId="19275" xr:uid="{00000000-0005-0000-0000-0000313A0000}"/>
    <cellStyle name="2_NTHOC_Tong hop theo doi von TPCP (BC)" xfId="19276" xr:uid="{00000000-0005-0000-0000-0000323A0000}"/>
    <cellStyle name="2_NTHOC_Tong hop theo doi von TPCP (BC) 2" xfId="19277" xr:uid="{00000000-0005-0000-0000-0000333A0000}"/>
    <cellStyle name="2_NTHOC_Tong hop theo doi von TPCP (BC) 2 2" xfId="19278" xr:uid="{00000000-0005-0000-0000-0000343A0000}"/>
    <cellStyle name="2_NTHOC_Tong hop theo doi von TPCP (BC) 2 3" xfId="19279" xr:uid="{00000000-0005-0000-0000-0000353A0000}"/>
    <cellStyle name="2_NTHOC_Tong hop theo doi von TPCP (BC) 2 4" xfId="19280" xr:uid="{00000000-0005-0000-0000-0000363A0000}"/>
    <cellStyle name="2_NTHOC_Tong hop theo doi von TPCP (BC) 3" xfId="19281" xr:uid="{00000000-0005-0000-0000-0000373A0000}"/>
    <cellStyle name="2_NTHOC_Tong hop theo doi von TPCP (BC) 4" xfId="19282" xr:uid="{00000000-0005-0000-0000-0000383A0000}"/>
    <cellStyle name="2_NTHOC_Tong hop theo doi von TPCP (BC) 5" xfId="19283" xr:uid="{00000000-0005-0000-0000-0000393A0000}"/>
    <cellStyle name="2_NTHOC_Tong hop theo doi von TPCP (BC)_BC von DTPT 6 thang 2012" xfId="19284" xr:uid="{00000000-0005-0000-0000-00003A3A0000}"/>
    <cellStyle name="2_NTHOC_Tong hop theo doi von TPCP (BC)_BC von DTPT 6 thang 2012 2" xfId="19285" xr:uid="{00000000-0005-0000-0000-00003B3A0000}"/>
    <cellStyle name="2_NTHOC_Tong hop theo doi von TPCP (BC)_BC von DTPT 6 thang 2012 2 2" xfId="19286" xr:uid="{00000000-0005-0000-0000-00003C3A0000}"/>
    <cellStyle name="2_NTHOC_Tong hop theo doi von TPCP (BC)_BC von DTPT 6 thang 2012 2 3" xfId="19287" xr:uid="{00000000-0005-0000-0000-00003D3A0000}"/>
    <cellStyle name="2_NTHOC_Tong hop theo doi von TPCP (BC)_BC von DTPT 6 thang 2012 2 4" xfId="19288" xr:uid="{00000000-0005-0000-0000-00003E3A0000}"/>
    <cellStyle name="2_NTHOC_Tong hop theo doi von TPCP (BC)_BC von DTPT 6 thang 2012 3" xfId="19289" xr:uid="{00000000-0005-0000-0000-00003F3A0000}"/>
    <cellStyle name="2_NTHOC_Tong hop theo doi von TPCP (BC)_BC von DTPT 6 thang 2012 4" xfId="19290" xr:uid="{00000000-0005-0000-0000-0000403A0000}"/>
    <cellStyle name="2_NTHOC_Tong hop theo doi von TPCP (BC)_BC von DTPT 6 thang 2012 5" xfId="19291" xr:uid="{00000000-0005-0000-0000-0000413A0000}"/>
    <cellStyle name="2_NTHOC_Tong hop theo doi von TPCP (BC)_Bieu du thao QD von ho tro co MT" xfId="19292" xr:uid="{00000000-0005-0000-0000-0000423A0000}"/>
    <cellStyle name="2_NTHOC_Tong hop theo doi von TPCP (BC)_Bieu du thao QD von ho tro co MT 2" xfId="19293" xr:uid="{00000000-0005-0000-0000-0000433A0000}"/>
    <cellStyle name="2_NTHOC_Tong hop theo doi von TPCP (BC)_Bieu du thao QD von ho tro co MT 2 2" xfId="19294" xr:uid="{00000000-0005-0000-0000-0000443A0000}"/>
    <cellStyle name="2_NTHOC_Tong hop theo doi von TPCP (BC)_Bieu du thao QD von ho tro co MT 2 3" xfId="19295" xr:uid="{00000000-0005-0000-0000-0000453A0000}"/>
    <cellStyle name="2_NTHOC_Tong hop theo doi von TPCP (BC)_Bieu du thao QD von ho tro co MT 2 4" xfId="19296" xr:uid="{00000000-0005-0000-0000-0000463A0000}"/>
    <cellStyle name="2_NTHOC_Tong hop theo doi von TPCP (BC)_Bieu du thao QD von ho tro co MT 3" xfId="19297" xr:uid="{00000000-0005-0000-0000-0000473A0000}"/>
    <cellStyle name="2_NTHOC_Tong hop theo doi von TPCP (BC)_Bieu du thao QD von ho tro co MT 4" xfId="19298" xr:uid="{00000000-0005-0000-0000-0000483A0000}"/>
    <cellStyle name="2_NTHOC_Tong hop theo doi von TPCP (BC)_Bieu du thao QD von ho tro co MT 5" xfId="19299" xr:uid="{00000000-0005-0000-0000-0000493A0000}"/>
    <cellStyle name="2_NTHOC_Tong hop theo doi von TPCP (BC)_Ke hoach 2012 (theo doi)" xfId="19300" xr:uid="{00000000-0005-0000-0000-00004A3A0000}"/>
    <cellStyle name="2_NTHOC_Tong hop theo doi von TPCP (BC)_Ke hoach 2012 (theo doi) 2" xfId="19301" xr:uid="{00000000-0005-0000-0000-00004B3A0000}"/>
    <cellStyle name="2_NTHOC_Tong hop theo doi von TPCP (BC)_Ke hoach 2012 (theo doi) 2 2" xfId="19302" xr:uid="{00000000-0005-0000-0000-00004C3A0000}"/>
    <cellStyle name="2_NTHOC_Tong hop theo doi von TPCP (BC)_Ke hoach 2012 (theo doi) 2 3" xfId="19303" xr:uid="{00000000-0005-0000-0000-00004D3A0000}"/>
    <cellStyle name="2_NTHOC_Tong hop theo doi von TPCP (BC)_Ke hoach 2012 (theo doi) 2 4" xfId="19304" xr:uid="{00000000-0005-0000-0000-00004E3A0000}"/>
    <cellStyle name="2_NTHOC_Tong hop theo doi von TPCP (BC)_Ke hoach 2012 (theo doi) 3" xfId="19305" xr:uid="{00000000-0005-0000-0000-00004F3A0000}"/>
    <cellStyle name="2_NTHOC_Tong hop theo doi von TPCP (BC)_Ke hoach 2012 (theo doi) 4" xfId="19306" xr:uid="{00000000-0005-0000-0000-0000503A0000}"/>
    <cellStyle name="2_NTHOC_Tong hop theo doi von TPCP (BC)_Ke hoach 2012 (theo doi) 5" xfId="19307" xr:uid="{00000000-0005-0000-0000-0000513A0000}"/>
    <cellStyle name="2_NTHOC_Tong hop theo doi von TPCP (BC)_Ke hoach 2012 theo doi (giai ngan 30.6.12)" xfId="19308" xr:uid="{00000000-0005-0000-0000-0000523A0000}"/>
    <cellStyle name="2_NTHOC_Tong hop theo doi von TPCP (BC)_Ke hoach 2012 theo doi (giai ngan 30.6.12) 2" xfId="19309" xr:uid="{00000000-0005-0000-0000-0000533A0000}"/>
    <cellStyle name="2_NTHOC_Tong hop theo doi von TPCP (BC)_Ke hoach 2012 theo doi (giai ngan 30.6.12) 2 2" xfId="19310" xr:uid="{00000000-0005-0000-0000-0000543A0000}"/>
    <cellStyle name="2_NTHOC_Tong hop theo doi von TPCP (BC)_Ke hoach 2012 theo doi (giai ngan 30.6.12) 2 3" xfId="19311" xr:uid="{00000000-0005-0000-0000-0000553A0000}"/>
    <cellStyle name="2_NTHOC_Tong hop theo doi von TPCP (BC)_Ke hoach 2012 theo doi (giai ngan 30.6.12) 2 4" xfId="19312" xr:uid="{00000000-0005-0000-0000-0000563A0000}"/>
    <cellStyle name="2_NTHOC_Tong hop theo doi von TPCP (BC)_Ke hoach 2012 theo doi (giai ngan 30.6.12) 3" xfId="19313" xr:uid="{00000000-0005-0000-0000-0000573A0000}"/>
    <cellStyle name="2_NTHOC_Tong hop theo doi von TPCP (BC)_Ke hoach 2012 theo doi (giai ngan 30.6.12) 4" xfId="19314" xr:uid="{00000000-0005-0000-0000-0000583A0000}"/>
    <cellStyle name="2_NTHOC_Tong hop theo doi von TPCP (BC)_Ke hoach 2012 theo doi (giai ngan 30.6.12) 5" xfId="19315" xr:uid="{00000000-0005-0000-0000-0000593A0000}"/>
    <cellStyle name="2_NTHOC_Tong hop theo doi von TPCP 10" xfId="19316" xr:uid="{00000000-0005-0000-0000-00005A3A0000}"/>
    <cellStyle name="2_NTHOC_Tong hop theo doi von TPCP 10 2" xfId="19317" xr:uid="{00000000-0005-0000-0000-00005B3A0000}"/>
    <cellStyle name="2_NTHOC_Tong hop theo doi von TPCP 10 3" xfId="19318" xr:uid="{00000000-0005-0000-0000-00005C3A0000}"/>
    <cellStyle name="2_NTHOC_Tong hop theo doi von TPCP 10 4" xfId="19319" xr:uid="{00000000-0005-0000-0000-00005D3A0000}"/>
    <cellStyle name="2_NTHOC_Tong hop theo doi von TPCP 11" xfId="19320" xr:uid="{00000000-0005-0000-0000-00005E3A0000}"/>
    <cellStyle name="2_NTHOC_Tong hop theo doi von TPCP 11 2" xfId="19321" xr:uid="{00000000-0005-0000-0000-00005F3A0000}"/>
    <cellStyle name="2_NTHOC_Tong hop theo doi von TPCP 11 3" xfId="19322" xr:uid="{00000000-0005-0000-0000-0000603A0000}"/>
    <cellStyle name="2_NTHOC_Tong hop theo doi von TPCP 11 4" xfId="19323" xr:uid="{00000000-0005-0000-0000-0000613A0000}"/>
    <cellStyle name="2_NTHOC_Tong hop theo doi von TPCP 12" xfId="19324" xr:uid="{00000000-0005-0000-0000-0000623A0000}"/>
    <cellStyle name="2_NTHOC_Tong hop theo doi von TPCP 13" xfId="19325" xr:uid="{00000000-0005-0000-0000-0000633A0000}"/>
    <cellStyle name="2_NTHOC_Tong hop theo doi von TPCP 14" xfId="19326" xr:uid="{00000000-0005-0000-0000-0000643A0000}"/>
    <cellStyle name="2_NTHOC_Tong hop theo doi von TPCP 2" xfId="19327" xr:uid="{00000000-0005-0000-0000-0000653A0000}"/>
    <cellStyle name="2_NTHOC_Tong hop theo doi von TPCP 2 2" xfId="19328" xr:uid="{00000000-0005-0000-0000-0000663A0000}"/>
    <cellStyle name="2_NTHOC_Tong hop theo doi von TPCP 2 3" xfId="19329" xr:uid="{00000000-0005-0000-0000-0000673A0000}"/>
    <cellStyle name="2_NTHOC_Tong hop theo doi von TPCP 2 4" xfId="19330" xr:uid="{00000000-0005-0000-0000-0000683A0000}"/>
    <cellStyle name="2_NTHOC_Tong hop theo doi von TPCP 3" xfId="19331" xr:uid="{00000000-0005-0000-0000-0000693A0000}"/>
    <cellStyle name="2_NTHOC_Tong hop theo doi von TPCP 3 2" xfId="19332" xr:uid="{00000000-0005-0000-0000-00006A3A0000}"/>
    <cellStyle name="2_NTHOC_Tong hop theo doi von TPCP 3 3" xfId="19333" xr:uid="{00000000-0005-0000-0000-00006B3A0000}"/>
    <cellStyle name="2_NTHOC_Tong hop theo doi von TPCP 3 4" xfId="19334" xr:uid="{00000000-0005-0000-0000-00006C3A0000}"/>
    <cellStyle name="2_NTHOC_Tong hop theo doi von TPCP 4" xfId="19335" xr:uid="{00000000-0005-0000-0000-00006D3A0000}"/>
    <cellStyle name="2_NTHOC_Tong hop theo doi von TPCP 4 2" xfId="19336" xr:uid="{00000000-0005-0000-0000-00006E3A0000}"/>
    <cellStyle name="2_NTHOC_Tong hop theo doi von TPCP 4 3" xfId="19337" xr:uid="{00000000-0005-0000-0000-00006F3A0000}"/>
    <cellStyle name="2_NTHOC_Tong hop theo doi von TPCP 4 4" xfId="19338" xr:uid="{00000000-0005-0000-0000-0000703A0000}"/>
    <cellStyle name="2_NTHOC_Tong hop theo doi von TPCP 5" xfId="19339" xr:uid="{00000000-0005-0000-0000-0000713A0000}"/>
    <cellStyle name="2_NTHOC_Tong hop theo doi von TPCP 5 2" xfId="19340" xr:uid="{00000000-0005-0000-0000-0000723A0000}"/>
    <cellStyle name="2_NTHOC_Tong hop theo doi von TPCP 5 3" xfId="19341" xr:uid="{00000000-0005-0000-0000-0000733A0000}"/>
    <cellStyle name="2_NTHOC_Tong hop theo doi von TPCP 5 4" xfId="19342" xr:uid="{00000000-0005-0000-0000-0000743A0000}"/>
    <cellStyle name="2_NTHOC_Tong hop theo doi von TPCP 6" xfId="19343" xr:uid="{00000000-0005-0000-0000-0000753A0000}"/>
    <cellStyle name="2_NTHOC_Tong hop theo doi von TPCP 6 2" xfId="19344" xr:uid="{00000000-0005-0000-0000-0000763A0000}"/>
    <cellStyle name="2_NTHOC_Tong hop theo doi von TPCP 6 3" xfId="19345" xr:uid="{00000000-0005-0000-0000-0000773A0000}"/>
    <cellStyle name="2_NTHOC_Tong hop theo doi von TPCP 6 4" xfId="19346" xr:uid="{00000000-0005-0000-0000-0000783A0000}"/>
    <cellStyle name="2_NTHOC_Tong hop theo doi von TPCP 7" xfId="19347" xr:uid="{00000000-0005-0000-0000-0000793A0000}"/>
    <cellStyle name="2_NTHOC_Tong hop theo doi von TPCP 7 2" xfId="19348" xr:uid="{00000000-0005-0000-0000-00007A3A0000}"/>
    <cellStyle name="2_NTHOC_Tong hop theo doi von TPCP 7 3" xfId="19349" xr:uid="{00000000-0005-0000-0000-00007B3A0000}"/>
    <cellStyle name="2_NTHOC_Tong hop theo doi von TPCP 7 4" xfId="19350" xr:uid="{00000000-0005-0000-0000-00007C3A0000}"/>
    <cellStyle name="2_NTHOC_Tong hop theo doi von TPCP 8" xfId="19351" xr:uid="{00000000-0005-0000-0000-00007D3A0000}"/>
    <cellStyle name="2_NTHOC_Tong hop theo doi von TPCP 8 2" xfId="19352" xr:uid="{00000000-0005-0000-0000-00007E3A0000}"/>
    <cellStyle name="2_NTHOC_Tong hop theo doi von TPCP 8 3" xfId="19353" xr:uid="{00000000-0005-0000-0000-00007F3A0000}"/>
    <cellStyle name="2_NTHOC_Tong hop theo doi von TPCP 8 4" xfId="19354" xr:uid="{00000000-0005-0000-0000-0000803A0000}"/>
    <cellStyle name="2_NTHOC_Tong hop theo doi von TPCP 9" xfId="19355" xr:uid="{00000000-0005-0000-0000-0000813A0000}"/>
    <cellStyle name="2_NTHOC_Tong hop theo doi von TPCP 9 2" xfId="19356" xr:uid="{00000000-0005-0000-0000-0000823A0000}"/>
    <cellStyle name="2_NTHOC_Tong hop theo doi von TPCP 9 3" xfId="19357" xr:uid="{00000000-0005-0000-0000-0000833A0000}"/>
    <cellStyle name="2_NTHOC_Tong hop theo doi von TPCP 9 4" xfId="19358" xr:uid="{00000000-0005-0000-0000-0000843A0000}"/>
    <cellStyle name="2_NTHOC_Tong hop theo doi von TPCP_BC von DTPT 6 thang 2012" xfId="19359" xr:uid="{00000000-0005-0000-0000-0000853A0000}"/>
    <cellStyle name="2_NTHOC_Tong hop theo doi von TPCP_BC von DTPT 6 thang 2012 2" xfId="19360" xr:uid="{00000000-0005-0000-0000-0000863A0000}"/>
    <cellStyle name="2_NTHOC_Tong hop theo doi von TPCP_BC von DTPT 6 thang 2012 2 2" xfId="19361" xr:uid="{00000000-0005-0000-0000-0000873A0000}"/>
    <cellStyle name="2_NTHOC_Tong hop theo doi von TPCP_BC von DTPT 6 thang 2012 2 3" xfId="19362" xr:uid="{00000000-0005-0000-0000-0000883A0000}"/>
    <cellStyle name="2_NTHOC_Tong hop theo doi von TPCP_BC von DTPT 6 thang 2012 2 4" xfId="19363" xr:uid="{00000000-0005-0000-0000-0000893A0000}"/>
    <cellStyle name="2_NTHOC_Tong hop theo doi von TPCP_BC von DTPT 6 thang 2012 3" xfId="19364" xr:uid="{00000000-0005-0000-0000-00008A3A0000}"/>
    <cellStyle name="2_NTHOC_Tong hop theo doi von TPCP_BC von DTPT 6 thang 2012 4" xfId="19365" xr:uid="{00000000-0005-0000-0000-00008B3A0000}"/>
    <cellStyle name="2_NTHOC_Tong hop theo doi von TPCP_BC von DTPT 6 thang 2012 5" xfId="19366" xr:uid="{00000000-0005-0000-0000-00008C3A0000}"/>
    <cellStyle name="2_NTHOC_Tong hop theo doi von TPCP_Bieu du thao QD von ho tro co MT" xfId="19367" xr:uid="{00000000-0005-0000-0000-00008D3A0000}"/>
    <cellStyle name="2_NTHOC_Tong hop theo doi von TPCP_Bieu du thao QD von ho tro co MT 2" xfId="19368" xr:uid="{00000000-0005-0000-0000-00008E3A0000}"/>
    <cellStyle name="2_NTHOC_Tong hop theo doi von TPCP_Bieu du thao QD von ho tro co MT 2 2" xfId="19369" xr:uid="{00000000-0005-0000-0000-00008F3A0000}"/>
    <cellStyle name="2_NTHOC_Tong hop theo doi von TPCP_Bieu du thao QD von ho tro co MT 2 3" xfId="19370" xr:uid="{00000000-0005-0000-0000-0000903A0000}"/>
    <cellStyle name="2_NTHOC_Tong hop theo doi von TPCP_Bieu du thao QD von ho tro co MT 2 4" xfId="19371" xr:uid="{00000000-0005-0000-0000-0000913A0000}"/>
    <cellStyle name="2_NTHOC_Tong hop theo doi von TPCP_Bieu du thao QD von ho tro co MT 3" xfId="19372" xr:uid="{00000000-0005-0000-0000-0000923A0000}"/>
    <cellStyle name="2_NTHOC_Tong hop theo doi von TPCP_Bieu du thao QD von ho tro co MT 4" xfId="19373" xr:uid="{00000000-0005-0000-0000-0000933A0000}"/>
    <cellStyle name="2_NTHOC_Tong hop theo doi von TPCP_Bieu du thao QD von ho tro co MT 5" xfId="19374" xr:uid="{00000000-0005-0000-0000-0000943A0000}"/>
    <cellStyle name="2_NTHOC_Tong hop theo doi von TPCP_Dang ky phan khai von ODA (gui Bo)" xfId="19375" xr:uid="{00000000-0005-0000-0000-0000953A0000}"/>
    <cellStyle name="2_NTHOC_Tong hop theo doi von TPCP_Dang ky phan khai von ODA (gui Bo) 2" xfId="19376" xr:uid="{00000000-0005-0000-0000-0000963A0000}"/>
    <cellStyle name="2_NTHOC_Tong hop theo doi von TPCP_Dang ky phan khai von ODA (gui Bo) 2 2" xfId="19377" xr:uid="{00000000-0005-0000-0000-0000973A0000}"/>
    <cellStyle name="2_NTHOC_Tong hop theo doi von TPCP_Dang ky phan khai von ODA (gui Bo) 2 3" xfId="19378" xr:uid="{00000000-0005-0000-0000-0000983A0000}"/>
    <cellStyle name="2_NTHOC_Tong hop theo doi von TPCP_Dang ky phan khai von ODA (gui Bo) 2 4" xfId="19379" xr:uid="{00000000-0005-0000-0000-0000993A0000}"/>
    <cellStyle name="2_NTHOC_Tong hop theo doi von TPCP_Dang ky phan khai von ODA (gui Bo) 3" xfId="19380" xr:uid="{00000000-0005-0000-0000-00009A3A0000}"/>
    <cellStyle name="2_NTHOC_Tong hop theo doi von TPCP_Dang ky phan khai von ODA (gui Bo) 4" xfId="19381" xr:uid="{00000000-0005-0000-0000-00009B3A0000}"/>
    <cellStyle name="2_NTHOC_Tong hop theo doi von TPCP_Dang ky phan khai von ODA (gui Bo) 5" xfId="19382" xr:uid="{00000000-0005-0000-0000-00009C3A0000}"/>
    <cellStyle name="2_NTHOC_Tong hop theo doi von TPCP_Dang ky phan khai von ODA (gui Bo)_BC von DTPT 6 thang 2012" xfId="19383" xr:uid="{00000000-0005-0000-0000-00009D3A0000}"/>
    <cellStyle name="2_NTHOC_Tong hop theo doi von TPCP_Dang ky phan khai von ODA (gui Bo)_BC von DTPT 6 thang 2012 2" xfId="19384" xr:uid="{00000000-0005-0000-0000-00009E3A0000}"/>
    <cellStyle name="2_NTHOC_Tong hop theo doi von TPCP_Dang ky phan khai von ODA (gui Bo)_BC von DTPT 6 thang 2012 2 2" xfId="19385" xr:uid="{00000000-0005-0000-0000-00009F3A0000}"/>
    <cellStyle name="2_NTHOC_Tong hop theo doi von TPCP_Dang ky phan khai von ODA (gui Bo)_BC von DTPT 6 thang 2012 2 3" xfId="19386" xr:uid="{00000000-0005-0000-0000-0000A03A0000}"/>
    <cellStyle name="2_NTHOC_Tong hop theo doi von TPCP_Dang ky phan khai von ODA (gui Bo)_BC von DTPT 6 thang 2012 2 4" xfId="19387" xr:uid="{00000000-0005-0000-0000-0000A13A0000}"/>
    <cellStyle name="2_NTHOC_Tong hop theo doi von TPCP_Dang ky phan khai von ODA (gui Bo)_BC von DTPT 6 thang 2012 3" xfId="19388" xr:uid="{00000000-0005-0000-0000-0000A23A0000}"/>
    <cellStyle name="2_NTHOC_Tong hop theo doi von TPCP_Dang ky phan khai von ODA (gui Bo)_BC von DTPT 6 thang 2012 4" xfId="19389" xr:uid="{00000000-0005-0000-0000-0000A33A0000}"/>
    <cellStyle name="2_NTHOC_Tong hop theo doi von TPCP_Dang ky phan khai von ODA (gui Bo)_BC von DTPT 6 thang 2012 5" xfId="19390" xr:uid="{00000000-0005-0000-0000-0000A43A0000}"/>
    <cellStyle name="2_NTHOC_Tong hop theo doi von TPCP_Dang ky phan khai von ODA (gui Bo)_Bieu du thao QD von ho tro co MT" xfId="19391" xr:uid="{00000000-0005-0000-0000-0000A53A0000}"/>
    <cellStyle name="2_NTHOC_Tong hop theo doi von TPCP_Dang ky phan khai von ODA (gui Bo)_Bieu du thao QD von ho tro co MT 2" xfId="19392" xr:uid="{00000000-0005-0000-0000-0000A63A0000}"/>
    <cellStyle name="2_NTHOC_Tong hop theo doi von TPCP_Dang ky phan khai von ODA (gui Bo)_Bieu du thao QD von ho tro co MT 2 2" xfId="19393" xr:uid="{00000000-0005-0000-0000-0000A73A0000}"/>
    <cellStyle name="2_NTHOC_Tong hop theo doi von TPCP_Dang ky phan khai von ODA (gui Bo)_Bieu du thao QD von ho tro co MT 2 3" xfId="19394" xr:uid="{00000000-0005-0000-0000-0000A83A0000}"/>
    <cellStyle name="2_NTHOC_Tong hop theo doi von TPCP_Dang ky phan khai von ODA (gui Bo)_Bieu du thao QD von ho tro co MT 2 4" xfId="19395" xr:uid="{00000000-0005-0000-0000-0000A93A0000}"/>
    <cellStyle name="2_NTHOC_Tong hop theo doi von TPCP_Dang ky phan khai von ODA (gui Bo)_Bieu du thao QD von ho tro co MT 3" xfId="19396" xr:uid="{00000000-0005-0000-0000-0000AA3A0000}"/>
    <cellStyle name="2_NTHOC_Tong hop theo doi von TPCP_Dang ky phan khai von ODA (gui Bo)_Bieu du thao QD von ho tro co MT 4" xfId="19397" xr:uid="{00000000-0005-0000-0000-0000AB3A0000}"/>
    <cellStyle name="2_NTHOC_Tong hop theo doi von TPCP_Dang ky phan khai von ODA (gui Bo)_Bieu du thao QD von ho tro co MT 5" xfId="19398" xr:uid="{00000000-0005-0000-0000-0000AC3A0000}"/>
    <cellStyle name="2_NTHOC_Tong hop theo doi von TPCP_Dang ky phan khai von ODA (gui Bo)_Ke hoach 2012 theo doi (giai ngan 30.6.12)" xfId="19399" xr:uid="{00000000-0005-0000-0000-0000AD3A0000}"/>
    <cellStyle name="2_NTHOC_Tong hop theo doi von TPCP_Dang ky phan khai von ODA (gui Bo)_Ke hoach 2012 theo doi (giai ngan 30.6.12) 2" xfId="19400" xr:uid="{00000000-0005-0000-0000-0000AE3A0000}"/>
    <cellStyle name="2_NTHOC_Tong hop theo doi von TPCP_Dang ky phan khai von ODA (gui Bo)_Ke hoach 2012 theo doi (giai ngan 30.6.12) 2 2" xfId="19401" xr:uid="{00000000-0005-0000-0000-0000AF3A0000}"/>
    <cellStyle name="2_NTHOC_Tong hop theo doi von TPCP_Dang ky phan khai von ODA (gui Bo)_Ke hoach 2012 theo doi (giai ngan 30.6.12) 2 3" xfId="19402" xr:uid="{00000000-0005-0000-0000-0000B03A0000}"/>
    <cellStyle name="2_NTHOC_Tong hop theo doi von TPCP_Dang ky phan khai von ODA (gui Bo)_Ke hoach 2012 theo doi (giai ngan 30.6.12) 2 4" xfId="19403" xr:uid="{00000000-0005-0000-0000-0000B13A0000}"/>
    <cellStyle name="2_NTHOC_Tong hop theo doi von TPCP_Dang ky phan khai von ODA (gui Bo)_Ke hoach 2012 theo doi (giai ngan 30.6.12) 3" xfId="19404" xr:uid="{00000000-0005-0000-0000-0000B23A0000}"/>
    <cellStyle name="2_NTHOC_Tong hop theo doi von TPCP_Dang ky phan khai von ODA (gui Bo)_Ke hoach 2012 theo doi (giai ngan 30.6.12) 4" xfId="19405" xr:uid="{00000000-0005-0000-0000-0000B33A0000}"/>
    <cellStyle name="2_NTHOC_Tong hop theo doi von TPCP_Dang ky phan khai von ODA (gui Bo)_Ke hoach 2012 theo doi (giai ngan 30.6.12) 5" xfId="19406" xr:uid="{00000000-0005-0000-0000-0000B43A0000}"/>
    <cellStyle name="2_NTHOC_Tong hop theo doi von TPCP_Ke hoach 2012 (theo doi)" xfId="19407" xr:uid="{00000000-0005-0000-0000-0000B53A0000}"/>
    <cellStyle name="2_NTHOC_Tong hop theo doi von TPCP_Ke hoach 2012 (theo doi) 2" xfId="19408" xr:uid="{00000000-0005-0000-0000-0000B63A0000}"/>
    <cellStyle name="2_NTHOC_Tong hop theo doi von TPCP_Ke hoach 2012 (theo doi) 2 2" xfId="19409" xr:uid="{00000000-0005-0000-0000-0000B73A0000}"/>
    <cellStyle name="2_NTHOC_Tong hop theo doi von TPCP_Ke hoach 2012 (theo doi) 2 3" xfId="19410" xr:uid="{00000000-0005-0000-0000-0000B83A0000}"/>
    <cellStyle name="2_NTHOC_Tong hop theo doi von TPCP_Ke hoach 2012 (theo doi) 2 4" xfId="19411" xr:uid="{00000000-0005-0000-0000-0000B93A0000}"/>
    <cellStyle name="2_NTHOC_Tong hop theo doi von TPCP_Ke hoach 2012 (theo doi) 3" xfId="19412" xr:uid="{00000000-0005-0000-0000-0000BA3A0000}"/>
    <cellStyle name="2_NTHOC_Tong hop theo doi von TPCP_Ke hoach 2012 (theo doi) 4" xfId="19413" xr:uid="{00000000-0005-0000-0000-0000BB3A0000}"/>
    <cellStyle name="2_NTHOC_Tong hop theo doi von TPCP_Ke hoach 2012 (theo doi) 5" xfId="19414" xr:uid="{00000000-0005-0000-0000-0000BC3A0000}"/>
    <cellStyle name="2_NTHOC_Tong hop theo doi von TPCP_Ke hoach 2012 theo doi (giai ngan 30.6.12)" xfId="19415" xr:uid="{00000000-0005-0000-0000-0000BD3A0000}"/>
    <cellStyle name="2_NTHOC_Tong hop theo doi von TPCP_Ke hoach 2012 theo doi (giai ngan 30.6.12) 2" xfId="19416" xr:uid="{00000000-0005-0000-0000-0000BE3A0000}"/>
    <cellStyle name="2_NTHOC_Tong hop theo doi von TPCP_Ke hoach 2012 theo doi (giai ngan 30.6.12) 2 2" xfId="19417" xr:uid="{00000000-0005-0000-0000-0000BF3A0000}"/>
    <cellStyle name="2_NTHOC_Tong hop theo doi von TPCP_Ke hoach 2012 theo doi (giai ngan 30.6.12) 2 3" xfId="19418" xr:uid="{00000000-0005-0000-0000-0000C03A0000}"/>
    <cellStyle name="2_NTHOC_Tong hop theo doi von TPCP_Ke hoach 2012 theo doi (giai ngan 30.6.12) 2 4" xfId="19419" xr:uid="{00000000-0005-0000-0000-0000C13A0000}"/>
    <cellStyle name="2_NTHOC_Tong hop theo doi von TPCP_Ke hoach 2012 theo doi (giai ngan 30.6.12) 3" xfId="19420" xr:uid="{00000000-0005-0000-0000-0000C23A0000}"/>
    <cellStyle name="2_NTHOC_Tong hop theo doi von TPCP_Ke hoach 2012 theo doi (giai ngan 30.6.12) 4" xfId="19421" xr:uid="{00000000-0005-0000-0000-0000C33A0000}"/>
    <cellStyle name="2_NTHOC_Tong hop theo doi von TPCP_Ke hoach 2012 theo doi (giai ngan 30.6.12) 5" xfId="19422" xr:uid="{00000000-0005-0000-0000-0000C43A0000}"/>
    <cellStyle name="2_NTHOC_Worksheet in D: My Documents Ke Hoach KH cac nam Nam 2014 Bao cao ve Ke hoach nam 2014 ( Hoan chinh sau TL voi Bo KH)" xfId="19423" xr:uid="{00000000-0005-0000-0000-0000C53A0000}"/>
    <cellStyle name="2_NTHOC_Worksheet in D: My Documents Ke Hoach KH cac nam Nam 2014 Bao cao ve Ke hoach nam 2014 ( Hoan chinh sau TL voi Bo KH) 2" xfId="19424" xr:uid="{00000000-0005-0000-0000-0000C63A0000}"/>
    <cellStyle name="2_NTHOC_Worksheet in D: My Documents Ke Hoach KH cac nam Nam 2014 Bao cao ve Ke hoach nam 2014 ( Hoan chinh sau TL voi Bo KH) 2 2" xfId="19425" xr:uid="{00000000-0005-0000-0000-0000C73A0000}"/>
    <cellStyle name="2_NTHOC_Worksheet in D: My Documents Ke Hoach KH cac nam Nam 2014 Bao cao ve Ke hoach nam 2014 ( Hoan chinh sau TL voi Bo KH) 2 3" xfId="19426" xr:uid="{00000000-0005-0000-0000-0000C83A0000}"/>
    <cellStyle name="2_NTHOC_Worksheet in D: My Documents Ke Hoach KH cac nam Nam 2014 Bao cao ve Ke hoach nam 2014 ( Hoan chinh sau TL voi Bo KH) 2 4" xfId="19427" xr:uid="{00000000-0005-0000-0000-0000C93A0000}"/>
    <cellStyle name="2_NTHOC_Worksheet in D: My Documents Ke Hoach KH cac nam Nam 2014 Bao cao ve Ke hoach nam 2014 ( Hoan chinh sau TL voi Bo KH) 3" xfId="19428" xr:uid="{00000000-0005-0000-0000-0000CA3A0000}"/>
    <cellStyle name="2_NTHOC_Worksheet in D: My Documents Ke Hoach KH cac nam Nam 2014 Bao cao ve Ke hoach nam 2014 ( Hoan chinh sau TL voi Bo KH) 4" xfId="19429" xr:uid="{00000000-0005-0000-0000-0000CB3A0000}"/>
    <cellStyle name="2_NTHOC_Worksheet in D: My Documents Ke Hoach KH cac nam Nam 2014 Bao cao ve Ke hoach nam 2014 ( Hoan chinh sau TL voi Bo KH) 5" xfId="19430" xr:uid="{00000000-0005-0000-0000-0000CC3A0000}"/>
    <cellStyle name="2_pvhung.skhdt 20117113152041 Danh muc cong trinh trong diem" xfId="19431" xr:uid="{00000000-0005-0000-0000-0000CD3A0000}"/>
    <cellStyle name="2_pvhung.skhdt 20117113152041 Danh muc cong trinh trong diem 2" xfId="19432" xr:uid="{00000000-0005-0000-0000-0000CE3A0000}"/>
    <cellStyle name="2_pvhung.skhdt 20117113152041 Danh muc cong trinh trong diem 2 2" xfId="19433" xr:uid="{00000000-0005-0000-0000-0000CF3A0000}"/>
    <cellStyle name="2_pvhung.skhdt 20117113152041 Danh muc cong trinh trong diem 2 2 2" xfId="19434" xr:uid="{00000000-0005-0000-0000-0000D03A0000}"/>
    <cellStyle name="2_pvhung.skhdt 20117113152041 Danh muc cong trinh trong diem 2 2 3" xfId="19435" xr:uid="{00000000-0005-0000-0000-0000D13A0000}"/>
    <cellStyle name="2_pvhung.skhdt 20117113152041 Danh muc cong trinh trong diem 2 2 4" xfId="19436" xr:uid="{00000000-0005-0000-0000-0000D23A0000}"/>
    <cellStyle name="2_pvhung.skhdt 20117113152041 Danh muc cong trinh trong diem 2 3" xfId="19437" xr:uid="{00000000-0005-0000-0000-0000D33A0000}"/>
    <cellStyle name="2_pvhung.skhdt 20117113152041 Danh muc cong trinh trong diem 2 4" xfId="19438" xr:uid="{00000000-0005-0000-0000-0000D43A0000}"/>
    <cellStyle name="2_pvhung.skhdt 20117113152041 Danh muc cong trinh trong diem 2 5" xfId="19439" xr:uid="{00000000-0005-0000-0000-0000D53A0000}"/>
    <cellStyle name="2_pvhung.skhdt 20117113152041 Danh muc cong trinh trong diem 3" xfId="19440" xr:uid="{00000000-0005-0000-0000-0000D63A0000}"/>
    <cellStyle name="2_pvhung.skhdt 20117113152041 Danh muc cong trinh trong diem 3 2" xfId="19441" xr:uid="{00000000-0005-0000-0000-0000D73A0000}"/>
    <cellStyle name="2_pvhung.skhdt 20117113152041 Danh muc cong trinh trong diem 3 3" xfId="19442" xr:uid="{00000000-0005-0000-0000-0000D83A0000}"/>
    <cellStyle name="2_pvhung.skhdt 20117113152041 Danh muc cong trinh trong diem 3 4" xfId="19443" xr:uid="{00000000-0005-0000-0000-0000D93A0000}"/>
    <cellStyle name="2_pvhung.skhdt 20117113152041 Danh muc cong trinh trong diem 4" xfId="19444" xr:uid="{00000000-0005-0000-0000-0000DA3A0000}"/>
    <cellStyle name="2_pvhung.skhdt 20117113152041 Danh muc cong trinh trong diem 5" xfId="19445" xr:uid="{00000000-0005-0000-0000-0000DB3A0000}"/>
    <cellStyle name="2_pvhung.skhdt 20117113152041 Danh muc cong trinh trong diem 6" xfId="19446" xr:uid="{00000000-0005-0000-0000-0000DC3A0000}"/>
    <cellStyle name="2_pvhung.skhdt 20117113152041 Danh muc cong trinh trong diem_BC von DTPT 6 thang 2012" xfId="19447" xr:uid="{00000000-0005-0000-0000-0000DD3A0000}"/>
    <cellStyle name="2_pvhung.skhdt 20117113152041 Danh muc cong trinh trong diem_BC von DTPT 6 thang 2012 2" xfId="19448" xr:uid="{00000000-0005-0000-0000-0000DE3A0000}"/>
    <cellStyle name="2_pvhung.skhdt 20117113152041 Danh muc cong trinh trong diem_BC von DTPT 6 thang 2012 2 2" xfId="19449" xr:uid="{00000000-0005-0000-0000-0000DF3A0000}"/>
    <cellStyle name="2_pvhung.skhdt 20117113152041 Danh muc cong trinh trong diem_BC von DTPT 6 thang 2012 2 2 2" xfId="19450" xr:uid="{00000000-0005-0000-0000-0000E03A0000}"/>
    <cellStyle name="2_pvhung.skhdt 20117113152041 Danh muc cong trinh trong diem_BC von DTPT 6 thang 2012 2 2 3" xfId="19451" xr:uid="{00000000-0005-0000-0000-0000E13A0000}"/>
    <cellStyle name="2_pvhung.skhdt 20117113152041 Danh muc cong trinh trong diem_BC von DTPT 6 thang 2012 2 2 4" xfId="19452" xr:uid="{00000000-0005-0000-0000-0000E23A0000}"/>
    <cellStyle name="2_pvhung.skhdt 20117113152041 Danh muc cong trinh trong diem_BC von DTPT 6 thang 2012 2 3" xfId="19453" xr:uid="{00000000-0005-0000-0000-0000E33A0000}"/>
    <cellStyle name="2_pvhung.skhdt 20117113152041 Danh muc cong trinh trong diem_BC von DTPT 6 thang 2012 2 4" xfId="19454" xr:uid="{00000000-0005-0000-0000-0000E43A0000}"/>
    <cellStyle name="2_pvhung.skhdt 20117113152041 Danh muc cong trinh trong diem_BC von DTPT 6 thang 2012 2 5" xfId="19455" xr:uid="{00000000-0005-0000-0000-0000E53A0000}"/>
    <cellStyle name="2_pvhung.skhdt 20117113152041 Danh muc cong trinh trong diem_BC von DTPT 6 thang 2012 3" xfId="19456" xr:uid="{00000000-0005-0000-0000-0000E63A0000}"/>
    <cellStyle name="2_pvhung.skhdt 20117113152041 Danh muc cong trinh trong diem_BC von DTPT 6 thang 2012 3 2" xfId="19457" xr:uid="{00000000-0005-0000-0000-0000E73A0000}"/>
    <cellStyle name="2_pvhung.skhdt 20117113152041 Danh muc cong trinh trong diem_BC von DTPT 6 thang 2012 3 3" xfId="19458" xr:uid="{00000000-0005-0000-0000-0000E83A0000}"/>
    <cellStyle name="2_pvhung.skhdt 20117113152041 Danh muc cong trinh trong diem_BC von DTPT 6 thang 2012 3 4" xfId="19459" xr:uid="{00000000-0005-0000-0000-0000E93A0000}"/>
    <cellStyle name="2_pvhung.skhdt 20117113152041 Danh muc cong trinh trong diem_BC von DTPT 6 thang 2012 4" xfId="19460" xr:uid="{00000000-0005-0000-0000-0000EA3A0000}"/>
    <cellStyle name="2_pvhung.skhdt 20117113152041 Danh muc cong trinh trong diem_BC von DTPT 6 thang 2012 5" xfId="19461" xr:uid="{00000000-0005-0000-0000-0000EB3A0000}"/>
    <cellStyle name="2_pvhung.skhdt 20117113152041 Danh muc cong trinh trong diem_BC von DTPT 6 thang 2012 6" xfId="19462" xr:uid="{00000000-0005-0000-0000-0000EC3A0000}"/>
    <cellStyle name="2_pvhung.skhdt 20117113152041 Danh muc cong trinh trong diem_Bieu du thao QD von ho tro co MT" xfId="19463" xr:uid="{00000000-0005-0000-0000-0000ED3A0000}"/>
    <cellStyle name="2_pvhung.skhdt 20117113152041 Danh muc cong trinh trong diem_Bieu du thao QD von ho tro co MT 2" xfId="19464" xr:uid="{00000000-0005-0000-0000-0000EE3A0000}"/>
    <cellStyle name="2_pvhung.skhdt 20117113152041 Danh muc cong trinh trong diem_Bieu du thao QD von ho tro co MT 2 2" xfId="19465" xr:uid="{00000000-0005-0000-0000-0000EF3A0000}"/>
    <cellStyle name="2_pvhung.skhdt 20117113152041 Danh muc cong trinh trong diem_Bieu du thao QD von ho tro co MT 2 2 2" xfId="19466" xr:uid="{00000000-0005-0000-0000-0000F03A0000}"/>
    <cellStyle name="2_pvhung.skhdt 20117113152041 Danh muc cong trinh trong diem_Bieu du thao QD von ho tro co MT 2 2 3" xfId="19467" xr:uid="{00000000-0005-0000-0000-0000F13A0000}"/>
    <cellStyle name="2_pvhung.skhdt 20117113152041 Danh muc cong trinh trong diem_Bieu du thao QD von ho tro co MT 2 2 4" xfId="19468" xr:uid="{00000000-0005-0000-0000-0000F23A0000}"/>
    <cellStyle name="2_pvhung.skhdt 20117113152041 Danh muc cong trinh trong diem_Bieu du thao QD von ho tro co MT 2 3" xfId="19469" xr:uid="{00000000-0005-0000-0000-0000F33A0000}"/>
    <cellStyle name="2_pvhung.skhdt 20117113152041 Danh muc cong trinh trong diem_Bieu du thao QD von ho tro co MT 2 4" xfId="19470" xr:uid="{00000000-0005-0000-0000-0000F43A0000}"/>
    <cellStyle name="2_pvhung.skhdt 20117113152041 Danh muc cong trinh trong diem_Bieu du thao QD von ho tro co MT 2 5" xfId="19471" xr:uid="{00000000-0005-0000-0000-0000F53A0000}"/>
    <cellStyle name="2_pvhung.skhdt 20117113152041 Danh muc cong trinh trong diem_Bieu du thao QD von ho tro co MT 3" xfId="19472" xr:uid="{00000000-0005-0000-0000-0000F63A0000}"/>
    <cellStyle name="2_pvhung.skhdt 20117113152041 Danh muc cong trinh trong diem_Bieu du thao QD von ho tro co MT 3 2" xfId="19473" xr:uid="{00000000-0005-0000-0000-0000F73A0000}"/>
    <cellStyle name="2_pvhung.skhdt 20117113152041 Danh muc cong trinh trong diem_Bieu du thao QD von ho tro co MT 3 3" xfId="19474" xr:uid="{00000000-0005-0000-0000-0000F83A0000}"/>
    <cellStyle name="2_pvhung.skhdt 20117113152041 Danh muc cong trinh trong diem_Bieu du thao QD von ho tro co MT 3 4" xfId="19475" xr:uid="{00000000-0005-0000-0000-0000F93A0000}"/>
    <cellStyle name="2_pvhung.skhdt 20117113152041 Danh muc cong trinh trong diem_Bieu du thao QD von ho tro co MT 4" xfId="19476" xr:uid="{00000000-0005-0000-0000-0000FA3A0000}"/>
    <cellStyle name="2_pvhung.skhdt 20117113152041 Danh muc cong trinh trong diem_Bieu du thao QD von ho tro co MT 5" xfId="19477" xr:uid="{00000000-0005-0000-0000-0000FB3A0000}"/>
    <cellStyle name="2_pvhung.skhdt 20117113152041 Danh muc cong trinh trong diem_Bieu du thao QD von ho tro co MT 6" xfId="19478" xr:uid="{00000000-0005-0000-0000-0000FC3A0000}"/>
    <cellStyle name="2_pvhung.skhdt 20117113152041 Danh muc cong trinh trong diem_Ke hoach 2012 (theo doi)" xfId="19479" xr:uid="{00000000-0005-0000-0000-0000FD3A0000}"/>
    <cellStyle name="2_pvhung.skhdt 20117113152041 Danh muc cong trinh trong diem_Ke hoach 2012 (theo doi) 2" xfId="19480" xr:uid="{00000000-0005-0000-0000-0000FE3A0000}"/>
    <cellStyle name="2_pvhung.skhdt 20117113152041 Danh muc cong trinh trong diem_Ke hoach 2012 (theo doi) 2 2" xfId="19481" xr:uid="{00000000-0005-0000-0000-0000FF3A0000}"/>
    <cellStyle name="2_pvhung.skhdt 20117113152041 Danh muc cong trinh trong diem_Ke hoach 2012 (theo doi) 2 2 2" xfId="19482" xr:uid="{00000000-0005-0000-0000-0000003B0000}"/>
    <cellStyle name="2_pvhung.skhdt 20117113152041 Danh muc cong trinh trong diem_Ke hoach 2012 (theo doi) 2 2 3" xfId="19483" xr:uid="{00000000-0005-0000-0000-0000013B0000}"/>
    <cellStyle name="2_pvhung.skhdt 20117113152041 Danh muc cong trinh trong diem_Ke hoach 2012 (theo doi) 2 2 4" xfId="19484" xr:uid="{00000000-0005-0000-0000-0000023B0000}"/>
    <cellStyle name="2_pvhung.skhdt 20117113152041 Danh muc cong trinh trong diem_Ke hoach 2012 (theo doi) 2 3" xfId="19485" xr:uid="{00000000-0005-0000-0000-0000033B0000}"/>
    <cellStyle name="2_pvhung.skhdt 20117113152041 Danh muc cong trinh trong diem_Ke hoach 2012 (theo doi) 2 4" xfId="19486" xr:uid="{00000000-0005-0000-0000-0000043B0000}"/>
    <cellStyle name="2_pvhung.skhdt 20117113152041 Danh muc cong trinh trong diem_Ke hoach 2012 (theo doi) 2 5" xfId="19487" xr:uid="{00000000-0005-0000-0000-0000053B0000}"/>
    <cellStyle name="2_pvhung.skhdt 20117113152041 Danh muc cong trinh trong diem_Ke hoach 2012 (theo doi) 3" xfId="19488" xr:uid="{00000000-0005-0000-0000-0000063B0000}"/>
    <cellStyle name="2_pvhung.skhdt 20117113152041 Danh muc cong trinh trong diem_Ke hoach 2012 (theo doi) 3 2" xfId="19489" xr:uid="{00000000-0005-0000-0000-0000073B0000}"/>
    <cellStyle name="2_pvhung.skhdt 20117113152041 Danh muc cong trinh trong diem_Ke hoach 2012 (theo doi) 3 3" xfId="19490" xr:uid="{00000000-0005-0000-0000-0000083B0000}"/>
    <cellStyle name="2_pvhung.skhdt 20117113152041 Danh muc cong trinh trong diem_Ke hoach 2012 (theo doi) 3 4" xfId="19491" xr:uid="{00000000-0005-0000-0000-0000093B0000}"/>
    <cellStyle name="2_pvhung.skhdt 20117113152041 Danh muc cong trinh trong diem_Ke hoach 2012 (theo doi) 4" xfId="19492" xr:uid="{00000000-0005-0000-0000-00000A3B0000}"/>
    <cellStyle name="2_pvhung.skhdt 20117113152041 Danh muc cong trinh trong diem_Ke hoach 2012 (theo doi) 5" xfId="19493" xr:uid="{00000000-0005-0000-0000-00000B3B0000}"/>
    <cellStyle name="2_pvhung.skhdt 20117113152041 Danh muc cong trinh trong diem_Ke hoach 2012 (theo doi) 6" xfId="19494" xr:uid="{00000000-0005-0000-0000-00000C3B0000}"/>
    <cellStyle name="2_pvhung.skhdt 20117113152041 Danh muc cong trinh trong diem_Ke hoach 2012 theo doi (giai ngan 30.6.12)" xfId="19495" xr:uid="{00000000-0005-0000-0000-00000D3B0000}"/>
    <cellStyle name="2_pvhung.skhdt 20117113152041 Danh muc cong trinh trong diem_Ke hoach 2012 theo doi (giai ngan 30.6.12) 2" xfId="19496" xr:uid="{00000000-0005-0000-0000-00000E3B0000}"/>
    <cellStyle name="2_pvhung.skhdt 20117113152041 Danh muc cong trinh trong diem_Ke hoach 2012 theo doi (giai ngan 30.6.12) 2 2" xfId="19497" xr:uid="{00000000-0005-0000-0000-00000F3B0000}"/>
    <cellStyle name="2_pvhung.skhdt 20117113152041 Danh muc cong trinh trong diem_Ke hoach 2012 theo doi (giai ngan 30.6.12) 2 2 2" xfId="19498" xr:uid="{00000000-0005-0000-0000-0000103B0000}"/>
    <cellStyle name="2_pvhung.skhdt 20117113152041 Danh muc cong trinh trong diem_Ke hoach 2012 theo doi (giai ngan 30.6.12) 2 2 3" xfId="19499" xr:uid="{00000000-0005-0000-0000-0000113B0000}"/>
    <cellStyle name="2_pvhung.skhdt 20117113152041 Danh muc cong trinh trong diem_Ke hoach 2012 theo doi (giai ngan 30.6.12) 2 2 4" xfId="19500" xr:uid="{00000000-0005-0000-0000-0000123B0000}"/>
    <cellStyle name="2_pvhung.skhdt 20117113152041 Danh muc cong trinh trong diem_Ke hoach 2012 theo doi (giai ngan 30.6.12) 2 3" xfId="19501" xr:uid="{00000000-0005-0000-0000-0000133B0000}"/>
    <cellStyle name="2_pvhung.skhdt 20117113152041 Danh muc cong trinh trong diem_Ke hoach 2012 theo doi (giai ngan 30.6.12) 2 4" xfId="19502" xr:uid="{00000000-0005-0000-0000-0000143B0000}"/>
    <cellStyle name="2_pvhung.skhdt 20117113152041 Danh muc cong trinh trong diem_Ke hoach 2012 theo doi (giai ngan 30.6.12) 2 5" xfId="19503" xr:uid="{00000000-0005-0000-0000-0000153B0000}"/>
    <cellStyle name="2_pvhung.skhdt 20117113152041 Danh muc cong trinh trong diem_Ke hoach 2012 theo doi (giai ngan 30.6.12) 3" xfId="19504" xr:uid="{00000000-0005-0000-0000-0000163B0000}"/>
    <cellStyle name="2_pvhung.skhdt 20117113152041 Danh muc cong trinh trong diem_Ke hoach 2012 theo doi (giai ngan 30.6.12) 3 2" xfId="19505" xr:uid="{00000000-0005-0000-0000-0000173B0000}"/>
    <cellStyle name="2_pvhung.skhdt 20117113152041 Danh muc cong trinh trong diem_Ke hoach 2012 theo doi (giai ngan 30.6.12) 3 3" xfId="19506" xr:uid="{00000000-0005-0000-0000-0000183B0000}"/>
    <cellStyle name="2_pvhung.skhdt 20117113152041 Danh muc cong trinh trong diem_Ke hoach 2012 theo doi (giai ngan 30.6.12) 3 4" xfId="19507" xr:uid="{00000000-0005-0000-0000-0000193B0000}"/>
    <cellStyle name="2_pvhung.skhdt 20117113152041 Danh muc cong trinh trong diem_Ke hoach 2012 theo doi (giai ngan 30.6.12) 4" xfId="19508" xr:uid="{00000000-0005-0000-0000-00001A3B0000}"/>
    <cellStyle name="2_pvhung.skhdt 20117113152041 Danh muc cong trinh trong diem_Ke hoach 2012 theo doi (giai ngan 30.6.12) 5" xfId="19509" xr:uid="{00000000-0005-0000-0000-00001B3B0000}"/>
    <cellStyle name="2_pvhung.skhdt 20117113152041 Danh muc cong trinh trong diem_Ke hoach 2012 theo doi (giai ngan 30.6.12) 6" xfId="19510" xr:uid="{00000000-0005-0000-0000-00001C3B0000}"/>
    <cellStyle name="2_Ra soat KH 2008 (chinh thuc)" xfId="19511" xr:uid="{00000000-0005-0000-0000-00001D3B0000}"/>
    <cellStyle name="2_Ra soat KH 2009 (chinh thuc o nha)" xfId="19512" xr:uid="{00000000-0005-0000-0000-00001E3B0000}"/>
    <cellStyle name="2_Ra soat KH 2009 (chinh thuc o nha) 2" xfId="19513" xr:uid="{00000000-0005-0000-0000-00001F3B0000}"/>
    <cellStyle name="2_Ra soat KH 2009 (chinh thuc o nha) 2 2" xfId="19514" xr:uid="{00000000-0005-0000-0000-0000203B0000}"/>
    <cellStyle name="2_Ra soat KH 2009 (chinh thuc o nha) 2 3" xfId="19515" xr:uid="{00000000-0005-0000-0000-0000213B0000}"/>
    <cellStyle name="2_Ra soat KH 2009 (chinh thuc o nha) 2 4" xfId="19516" xr:uid="{00000000-0005-0000-0000-0000223B0000}"/>
    <cellStyle name="2_Ra soat KH 2009 (chinh thuc o nha) 3" xfId="19517" xr:uid="{00000000-0005-0000-0000-0000233B0000}"/>
    <cellStyle name="2_Ra soat KH 2009 (chinh thuc o nha) 4" xfId="19518" xr:uid="{00000000-0005-0000-0000-0000243B0000}"/>
    <cellStyle name="2_Ra soat KH 2009 (chinh thuc o nha) 5" xfId="19519" xr:uid="{00000000-0005-0000-0000-0000253B0000}"/>
    <cellStyle name="2_Ra soat KH 2009 (chinh thuc o nha)_BC von DTPT 6 thang 2012" xfId="19520" xr:uid="{00000000-0005-0000-0000-0000263B0000}"/>
    <cellStyle name="2_Ra soat KH 2009 (chinh thuc o nha)_BC von DTPT 6 thang 2012 2" xfId="19521" xr:uid="{00000000-0005-0000-0000-0000273B0000}"/>
    <cellStyle name="2_Ra soat KH 2009 (chinh thuc o nha)_BC von DTPT 6 thang 2012 2 2" xfId="19522" xr:uid="{00000000-0005-0000-0000-0000283B0000}"/>
    <cellStyle name="2_Ra soat KH 2009 (chinh thuc o nha)_BC von DTPT 6 thang 2012 2 3" xfId="19523" xr:uid="{00000000-0005-0000-0000-0000293B0000}"/>
    <cellStyle name="2_Ra soat KH 2009 (chinh thuc o nha)_BC von DTPT 6 thang 2012 2 4" xfId="19524" xr:uid="{00000000-0005-0000-0000-00002A3B0000}"/>
    <cellStyle name="2_Ra soat KH 2009 (chinh thuc o nha)_BC von DTPT 6 thang 2012 3" xfId="19525" xr:uid="{00000000-0005-0000-0000-00002B3B0000}"/>
    <cellStyle name="2_Ra soat KH 2009 (chinh thuc o nha)_BC von DTPT 6 thang 2012 4" xfId="19526" xr:uid="{00000000-0005-0000-0000-00002C3B0000}"/>
    <cellStyle name="2_Ra soat KH 2009 (chinh thuc o nha)_BC von DTPT 6 thang 2012 5" xfId="19527" xr:uid="{00000000-0005-0000-0000-00002D3B0000}"/>
    <cellStyle name="2_Ra soat KH 2009 (chinh thuc o nha)_Bieu du thao QD von ho tro co MT" xfId="19528" xr:uid="{00000000-0005-0000-0000-00002E3B0000}"/>
    <cellStyle name="2_Ra soat KH 2009 (chinh thuc o nha)_Bieu du thao QD von ho tro co MT 2" xfId="19529" xr:uid="{00000000-0005-0000-0000-00002F3B0000}"/>
    <cellStyle name="2_Ra soat KH 2009 (chinh thuc o nha)_Bieu du thao QD von ho tro co MT 2 2" xfId="19530" xr:uid="{00000000-0005-0000-0000-0000303B0000}"/>
    <cellStyle name="2_Ra soat KH 2009 (chinh thuc o nha)_Bieu du thao QD von ho tro co MT 2 3" xfId="19531" xr:uid="{00000000-0005-0000-0000-0000313B0000}"/>
    <cellStyle name="2_Ra soat KH 2009 (chinh thuc o nha)_Bieu du thao QD von ho tro co MT 2 4" xfId="19532" xr:uid="{00000000-0005-0000-0000-0000323B0000}"/>
    <cellStyle name="2_Ra soat KH 2009 (chinh thuc o nha)_Bieu du thao QD von ho tro co MT 3" xfId="19533" xr:uid="{00000000-0005-0000-0000-0000333B0000}"/>
    <cellStyle name="2_Ra soat KH 2009 (chinh thuc o nha)_Bieu du thao QD von ho tro co MT 4" xfId="19534" xr:uid="{00000000-0005-0000-0000-0000343B0000}"/>
    <cellStyle name="2_Ra soat KH 2009 (chinh thuc o nha)_Bieu du thao QD von ho tro co MT 5" xfId="19535" xr:uid="{00000000-0005-0000-0000-0000353B0000}"/>
    <cellStyle name="2_Ra soat KH 2009 (chinh thuc o nha)_Ke hoach 2012 (theo doi)" xfId="19536" xr:uid="{00000000-0005-0000-0000-0000363B0000}"/>
    <cellStyle name="2_Ra soat KH 2009 (chinh thuc o nha)_Ke hoach 2012 (theo doi) 2" xfId="19537" xr:uid="{00000000-0005-0000-0000-0000373B0000}"/>
    <cellStyle name="2_Ra soat KH 2009 (chinh thuc o nha)_Ke hoach 2012 (theo doi) 2 2" xfId="19538" xr:uid="{00000000-0005-0000-0000-0000383B0000}"/>
    <cellStyle name="2_Ra soat KH 2009 (chinh thuc o nha)_Ke hoach 2012 (theo doi) 2 3" xfId="19539" xr:uid="{00000000-0005-0000-0000-0000393B0000}"/>
    <cellStyle name="2_Ra soat KH 2009 (chinh thuc o nha)_Ke hoach 2012 (theo doi) 2 4" xfId="19540" xr:uid="{00000000-0005-0000-0000-00003A3B0000}"/>
    <cellStyle name="2_Ra soat KH 2009 (chinh thuc o nha)_Ke hoach 2012 (theo doi) 3" xfId="19541" xr:uid="{00000000-0005-0000-0000-00003B3B0000}"/>
    <cellStyle name="2_Ra soat KH 2009 (chinh thuc o nha)_Ke hoach 2012 (theo doi) 4" xfId="19542" xr:uid="{00000000-0005-0000-0000-00003C3B0000}"/>
    <cellStyle name="2_Ra soat KH 2009 (chinh thuc o nha)_Ke hoach 2012 (theo doi) 5" xfId="19543" xr:uid="{00000000-0005-0000-0000-00003D3B0000}"/>
    <cellStyle name="2_Ra soat KH 2009 (chinh thuc o nha)_Ke hoach 2012 theo doi (giai ngan 30.6.12)" xfId="19544" xr:uid="{00000000-0005-0000-0000-00003E3B0000}"/>
    <cellStyle name="2_Ra soat KH 2009 (chinh thuc o nha)_Ke hoach 2012 theo doi (giai ngan 30.6.12) 2" xfId="19545" xr:uid="{00000000-0005-0000-0000-00003F3B0000}"/>
    <cellStyle name="2_Ra soat KH 2009 (chinh thuc o nha)_Ke hoach 2012 theo doi (giai ngan 30.6.12) 2 2" xfId="19546" xr:uid="{00000000-0005-0000-0000-0000403B0000}"/>
    <cellStyle name="2_Ra soat KH 2009 (chinh thuc o nha)_Ke hoach 2012 theo doi (giai ngan 30.6.12) 2 3" xfId="19547" xr:uid="{00000000-0005-0000-0000-0000413B0000}"/>
    <cellStyle name="2_Ra soat KH 2009 (chinh thuc o nha)_Ke hoach 2012 theo doi (giai ngan 30.6.12) 2 4" xfId="19548" xr:uid="{00000000-0005-0000-0000-0000423B0000}"/>
    <cellStyle name="2_Ra soat KH 2009 (chinh thuc o nha)_Ke hoach 2012 theo doi (giai ngan 30.6.12) 3" xfId="19549" xr:uid="{00000000-0005-0000-0000-0000433B0000}"/>
    <cellStyle name="2_Ra soat KH 2009 (chinh thuc o nha)_Ke hoach 2012 theo doi (giai ngan 30.6.12) 4" xfId="19550" xr:uid="{00000000-0005-0000-0000-0000443B0000}"/>
    <cellStyle name="2_Ra soat KH 2009 (chinh thuc o nha)_Ke hoach 2012 theo doi (giai ngan 30.6.12) 5" xfId="19551" xr:uid="{00000000-0005-0000-0000-0000453B0000}"/>
    <cellStyle name="2_Tong hop so lieu" xfId="19552" xr:uid="{00000000-0005-0000-0000-0000463B0000}"/>
    <cellStyle name="2_Tong hop so lieu 2" xfId="19553" xr:uid="{00000000-0005-0000-0000-0000473B0000}"/>
    <cellStyle name="2_Tong hop so lieu 2 2" xfId="19554" xr:uid="{00000000-0005-0000-0000-0000483B0000}"/>
    <cellStyle name="2_Tong hop so lieu 2 3" xfId="19555" xr:uid="{00000000-0005-0000-0000-0000493B0000}"/>
    <cellStyle name="2_Tong hop so lieu 2 4" xfId="19556" xr:uid="{00000000-0005-0000-0000-00004A3B0000}"/>
    <cellStyle name="2_Tong hop so lieu 3" xfId="19557" xr:uid="{00000000-0005-0000-0000-00004B3B0000}"/>
    <cellStyle name="2_Tong hop so lieu 4" xfId="19558" xr:uid="{00000000-0005-0000-0000-00004C3B0000}"/>
    <cellStyle name="2_Tong hop so lieu 5" xfId="19559" xr:uid="{00000000-0005-0000-0000-00004D3B0000}"/>
    <cellStyle name="2_Tong hop so lieu_BC cong trinh trong diem" xfId="19560" xr:uid="{00000000-0005-0000-0000-00004E3B0000}"/>
    <cellStyle name="2_Tong hop so lieu_BC cong trinh trong diem 2" xfId="19561" xr:uid="{00000000-0005-0000-0000-00004F3B0000}"/>
    <cellStyle name="2_Tong hop so lieu_BC cong trinh trong diem 2 2" xfId="19562" xr:uid="{00000000-0005-0000-0000-0000503B0000}"/>
    <cellStyle name="2_Tong hop so lieu_BC cong trinh trong diem 2 3" xfId="19563" xr:uid="{00000000-0005-0000-0000-0000513B0000}"/>
    <cellStyle name="2_Tong hop so lieu_BC cong trinh trong diem 2 4" xfId="19564" xr:uid="{00000000-0005-0000-0000-0000523B0000}"/>
    <cellStyle name="2_Tong hop so lieu_BC cong trinh trong diem 3" xfId="19565" xr:uid="{00000000-0005-0000-0000-0000533B0000}"/>
    <cellStyle name="2_Tong hop so lieu_BC cong trinh trong diem 4" xfId="19566" xr:uid="{00000000-0005-0000-0000-0000543B0000}"/>
    <cellStyle name="2_Tong hop so lieu_BC cong trinh trong diem 5" xfId="19567" xr:uid="{00000000-0005-0000-0000-0000553B0000}"/>
    <cellStyle name="2_Tong hop so lieu_BC cong trinh trong diem_BC von DTPT 6 thang 2012" xfId="19568" xr:uid="{00000000-0005-0000-0000-0000563B0000}"/>
    <cellStyle name="2_Tong hop so lieu_BC cong trinh trong diem_BC von DTPT 6 thang 2012 2" xfId="19569" xr:uid="{00000000-0005-0000-0000-0000573B0000}"/>
    <cellStyle name="2_Tong hop so lieu_BC cong trinh trong diem_BC von DTPT 6 thang 2012 2 2" xfId="19570" xr:uid="{00000000-0005-0000-0000-0000583B0000}"/>
    <cellStyle name="2_Tong hop so lieu_BC cong trinh trong diem_BC von DTPT 6 thang 2012 2 3" xfId="19571" xr:uid="{00000000-0005-0000-0000-0000593B0000}"/>
    <cellStyle name="2_Tong hop so lieu_BC cong trinh trong diem_BC von DTPT 6 thang 2012 2 4" xfId="19572" xr:uid="{00000000-0005-0000-0000-00005A3B0000}"/>
    <cellStyle name="2_Tong hop so lieu_BC cong trinh trong diem_BC von DTPT 6 thang 2012 3" xfId="19573" xr:uid="{00000000-0005-0000-0000-00005B3B0000}"/>
    <cellStyle name="2_Tong hop so lieu_BC cong trinh trong diem_BC von DTPT 6 thang 2012 4" xfId="19574" xr:uid="{00000000-0005-0000-0000-00005C3B0000}"/>
    <cellStyle name="2_Tong hop so lieu_BC cong trinh trong diem_BC von DTPT 6 thang 2012 5" xfId="19575" xr:uid="{00000000-0005-0000-0000-00005D3B0000}"/>
    <cellStyle name="2_Tong hop so lieu_BC cong trinh trong diem_Bieu du thao QD von ho tro co MT" xfId="19576" xr:uid="{00000000-0005-0000-0000-00005E3B0000}"/>
    <cellStyle name="2_Tong hop so lieu_BC cong trinh trong diem_Bieu du thao QD von ho tro co MT 2" xfId="19577" xr:uid="{00000000-0005-0000-0000-00005F3B0000}"/>
    <cellStyle name="2_Tong hop so lieu_BC cong trinh trong diem_Bieu du thao QD von ho tro co MT 2 2" xfId="19578" xr:uid="{00000000-0005-0000-0000-0000603B0000}"/>
    <cellStyle name="2_Tong hop so lieu_BC cong trinh trong diem_Bieu du thao QD von ho tro co MT 2 3" xfId="19579" xr:uid="{00000000-0005-0000-0000-0000613B0000}"/>
    <cellStyle name="2_Tong hop so lieu_BC cong trinh trong diem_Bieu du thao QD von ho tro co MT 2 4" xfId="19580" xr:uid="{00000000-0005-0000-0000-0000623B0000}"/>
    <cellStyle name="2_Tong hop so lieu_BC cong trinh trong diem_Bieu du thao QD von ho tro co MT 3" xfId="19581" xr:uid="{00000000-0005-0000-0000-0000633B0000}"/>
    <cellStyle name="2_Tong hop so lieu_BC cong trinh trong diem_Bieu du thao QD von ho tro co MT 4" xfId="19582" xr:uid="{00000000-0005-0000-0000-0000643B0000}"/>
    <cellStyle name="2_Tong hop so lieu_BC cong trinh trong diem_Bieu du thao QD von ho tro co MT 5" xfId="19583" xr:uid="{00000000-0005-0000-0000-0000653B0000}"/>
    <cellStyle name="2_Tong hop so lieu_BC cong trinh trong diem_Ke hoach 2012 (theo doi)" xfId="19584" xr:uid="{00000000-0005-0000-0000-0000663B0000}"/>
    <cellStyle name="2_Tong hop so lieu_BC cong trinh trong diem_Ke hoach 2012 (theo doi) 2" xfId="19585" xr:uid="{00000000-0005-0000-0000-0000673B0000}"/>
    <cellStyle name="2_Tong hop so lieu_BC cong trinh trong diem_Ke hoach 2012 (theo doi) 2 2" xfId="19586" xr:uid="{00000000-0005-0000-0000-0000683B0000}"/>
    <cellStyle name="2_Tong hop so lieu_BC cong trinh trong diem_Ke hoach 2012 (theo doi) 2 3" xfId="19587" xr:uid="{00000000-0005-0000-0000-0000693B0000}"/>
    <cellStyle name="2_Tong hop so lieu_BC cong trinh trong diem_Ke hoach 2012 (theo doi) 2 4" xfId="19588" xr:uid="{00000000-0005-0000-0000-00006A3B0000}"/>
    <cellStyle name="2_Tong hop so lieu_BC cong trinh trong diem_Ke hoach 2012 (theo doi) 3" xfId="19589" xr:uid="{00000000-0005-0000-0000-00006B3B0000}"/>
    <cellStyle name="2_Tong hop so lieu_BC cong trinh trong diem_Ke hoach 2012 (theo doi) 4" xfId="19590" xr:uid="{00000000-0005-0000-0000-00006C3B0000}"/>
    <cellStyle name="2_Tong hop so lieu_BC cong trinh trong diem_Ke hoach 2012 (theo doi) 5" xfId="19591" xr:uid="{00000000-0005-0000-0000-00006D3B0000}"/>
    <cellStyle name="2_Tong hop so lieu_BC cong trinh trong diem_Ke hoach 2012 theo doi (giai ngan 30.6.12)" xfId="19592" xr:uid="{00000000-0005-0000-0000-00006E3B0000}"/>
    <cellStyle name="2_Tong hop so lieu_BC cong trinh trong diem_Ke hoach 2012 theo doi (giai ngan 30.6.12) 2" xfId="19593" xr:uid="{00000000-0005-0000-0000-00006F3B0000}"/>
    <cellStyle name="2_Tong hop so lieu_BC cong trinh trong diem_Ke hoach 2012 theo doi (giai ngan 30.6.12) 2 2" xfId="19594" xr:uid="{00000000-0005-0000-0000-0000703B0000}"/>
    <cellStyle name="2_Tong hop so lieu_BC cong trinh trong diem_Ke hoach 2012 theo doi (giai ngan 30.6.12) 2 3" xfId="19595" xr:uid="{00000000-0005-0000-0000-0000713B0000}"/>
    <cellStyle name="2_Tong hop so lieu_BC cong trinh trong diem_Ke hoach 2012 theo doi (giai ngan 30.6.12) 2 4" xfId="19596" xr:uid="{00000000-0005-0000-0000-0000723B0000}"/>
    <cellStyle name="2_Tong hop so lieu_BC cong trinh trong diem_Ke hoach 2012 theo doi (giai ngan 30.6.12) 3" xfId="19597" xr:uid="{00000000-0005-0000-0000-0000733B0000}"/>
    <cellStyle name="2_Tong hop so lieu_BC cong trinh trong diem_Ke hoach 2012 theo doi (giai ngan 30.6.12) 4" xfId="19598" xr:uid="{00000000-0005-0000-0000-0000743B0000}"/>
    <cellStyle name="2_Tong hop so lieu_BC cong trinh trong diem_Ke hoach 2012 theo doi (giai ngan 30.6.12) 5" xfId="19599" xr:uid="{00000000-0005-0000-0000-0000753B0000}"/>
    <cellStyle name="2_Tong hop so lieu_BC von DTPT 6 thang 2012" xfId="19600" xr:uid="{00000000-0005-0000-0000-0000763B0000}"/>
    <cellStyle name="2_Tong hop so lieu_BC von DTPT 6 thang 2012 2" xfId="19601" xr:uid="{00000000-0005-0000-0000-0000773B0000}"/>
    <cellStyle name="2_Tong hop so lieu_BC von DTPT 6 thang 2012 2 2" xfId="19602" xr:uid="{00000000-0005-0000-0000-0000783B0000}"/>
    <cellStyle name="2_Tong hop so lieu_BC von DTPT 6 thang 2012 2 3" xfId="19603" xr:uid="{00000000-0005-0000-0000-0000793B0000}"/>
    <cellStyle name="2_Tong hop so lieu_BC von DTPT 6 thang 2012 2 4" xfId="19604" xr:uid="{00000000-0005-0000-0000-00007A3B0000}"/>
    <cellStyle name="2_Tong hop so lieu_BC von DTPT 6 thang 2012 3" xfId="19605" xr:uid="{00000000-0005-0000-0000-00007B3B0000}"/>
    <cellStyle name="2_Tong hop so lieu_BC von DTPT 6 thang 2012 4" xfId="19606" xr:uid="{00000000-0005-0000-0000-00007C3B0000}"/>
    <cellStyle name="2_Tong hop so lieu_BC von DTPT 6 thang 2012 5" xfId="19607" xr:uid="{00000000-0005-0000-0000-00007D3B0000}"/>
    <cellStyle name="2_Tong hop so lieu_Bieu du thao QD von ho tro co MT" xfId="19608" xr:uid="{00000000-0005-0000-0000-00007E3B0000}"/>
    <cellStyle name="2_Tong hop so lieu_Bieu du thao QD von ho tro co MT 2" xfId="19609" xr:uid="{00000000-0005-0000-0000-00007F3B0000}"/>
    <cellStyle name="2_Tong hop so lieu_Bieu du thao QD von ho tro co MT 2 2" xfId="19610" xr:uid="{00000000-0005-0000-0000-0000803B0000}"/>
    <cellStyle name="2_Tong hop so lieu_Bieu du thao QD von ho tro co MT 2 3" xfId="19611" xr:uid="{00000000-0005-0000-0000-0000813B0000}"/>
    <cellStyle name="2_Tong hop so lieu_Bieu du thao QD von ho tro co MT 2 4" xfId="19612" xr:uid="{00000000-0005-0000-0000-0000823B0000}"/>
    <cellStyle name="2_Tong hop so lieu_Bieu du thao QD von ho tro co MT 3" xfId="19613" xr:uid="{00000000-0005-0000-0000-0000833B0000}"/>
    <cellStyle name="2_Tong hop so lieu_Bieu du thao QD von ho tro co MT 4" xfId="19614" xr:uid="{00000000-0005-0000-0000-0000843B0000}"/>
    <cellStyle name="2_Tong hop so lieu_Bieu du thao QD von ho tro co MT 5" xfId="19615" xr:uid="{00000000-0005-0000-0000-0000853B0000}"/>
    <cellStyle name="2_Tong hop so lieu_Ke hoach 2012 (theo doi)" xfId="19616" xr:uid="{00000000-0005-0000-0000-0000863B0000}"/>
    <cellStyle name="2_Tong hop so lieu_Ke hoach 2012 (theo doi) 2" xfId="19617" xr:uid="{00000000-0005-0000-0000-0000873B0000}"/>
    <cellStyle name="2_Tong hop so lieu_Ke hoach 2012 (theo doi) 2 2" xfId="19618" xr:uid="{00000000-0005-0000-0000-0000883B0000}"/>
    <cellStyle name="2_Tong hop so lieu_Ke hoach 2012 (theo doi) 2 3" xfId="19619" xr:uid="{00000000-0005-0000-0000-0000893B0000}"/>
    <cellStyle name="2_Tong hop so lieu_Ke hoach 2012 (theo doi) 2 4" xfId="19620" xr:uid="{00000000-0005-0000-0000-00008A3B0000}"/>
    <cellStyle name="2_Tong hop so lieu_Ke hoach 2012 (theo doi) 3" xfId="19621" xr:uid="{00000000-0005-0000-0000-00008B3B0000}"/>
    <cellStyle name="2_Tong hop so lieu_Ke hoach 2012 (theo doi) 4" xfId="19622" xr:uid="{00000000-0005-0000-0000-00008C3B0000}"/>
    <cellStyle name="2_Tong hop so lieu_Ke hoach 2012 (theo doi) 5" xfId="19623" xr:uid="{00000000-0005-0000-0000-00008D3B0000}"/>
    <cellStyle name="2_Tong hop so lieu_Ke hoach 2012 theo doi (giai ngan 30.6.12)" xfId="19624" xr:uid="{00000000-0005-0000-0000-00008E3B0000}"/>
    <cellStyle name="2_Tong hop so lieu_Ke hoach 2012 theo doi (giai ngan 30.6.12) 2" xfId="19625" xr:uid="{00000000-0005-0000-0000-00008F3B0000}"/>
    <cellStyle name="2_Tong hop so lieu_Ke hoach 2012 theo doi (giai ngan 30.6.12) 2 2" xfId="19626" xr:uid="{00000000-0005-0000-0000-0000903B0000}"/>
    <cellStyle name="2_Tong hop so lieu_Ke hoach 2012 theo doi (giai ngan 30.6.12) 2 3" xfId="19627" xr:uid="{00000000-0005-0000-0000-0000913B0000}"/>
    <cellStyle name="2_Tong hop so lieu_Ke hoach 2012 theo doi (giai ngan 30.6.12) 2 4" xfId="19628" xr:uid="{00000000-0005-0000-0000-0000923B0000}"/>
    <cellStyle name="2_Tong hop so lieu_Ke hoach 2012 theo doi (giai ngan 30.6.12) 3" xfId="19629" xr:uid="{00000000-0005-0000-0000-0000933B0000}"/>
    <cellStyle name="2_Tong hop so lieu_Ke hoach 2012 theo doi (giai ngan 30.6.12) 4" xfId="19630" xr:uid="{00000000-0005-0000-0000-0000943B0000}"/>
    <cellStyle name="2_Tong hop so lieu_Ke hoach 2012 theo doi (giai ngan 30.6.12) 5" xfId="19631" xr:uid="{00000000-0005-0000-0000-0000953B0000}"/>
    <cellStyle name="2_Tong hop so lieu_pvhung.skhdt 20117113152041 Danh muc cong trinh trong diem" xfId="19632" xr:uid="{00000000-0005-0000-0000-0000963B0000}"/>
    <cellStyle name="2_Tong hop so lieu_pvhung.skhdt 20117113152041 Danh muc cong trinh trong diem 2" xfId="19633" xr:uid="{00000000-0005-0000-0000-0000973B0000}"/>
    <cellStyle name="2_Tong hop so lieu_pvhung.skhdt 20117113152041 Danh muc cong trinh trong diem 2 2" xfId="19634" xr:uid="{00000000-0005-0000-0000-0000983B0000}"/>
    <cellStyle name="2_Tong hop so lieu_pvhung.skhdt 20117113152041 Danh muc cong trinh trong diem 2 3" xfId="19635" xr:uid="{00000000-0005-0000-0000-0000993B0000}"/>
    <cellStyle name="2_Tong hop so lieu_pvhung.skhdt 20117113152041 Danh muc cong trinh trong diem 2 4" xfId="19636" xr:uid="{00000000-0005-0000-0000-00009A3B0000}"/>
    <cellStyle name="2_Tong hop so lieu_pvhung.skhdt 20117113152041 Danh muc cong trinh trong diem 3" xfId="19637" xr:uid="{00000000-0005-0000-0000-00009B3B0000}"/>
    <cellStyle name="2_Tong hop so lieu_pvhung.skhdt 20117113152041 Danh muc cong trinh trong diem 4" xfId="19638" xr:uid="{00000000-0005-0000-0000-00009C3B0000}"/>
    <cellStyle name="2_Tong hop so lieu_pvhung.skhdt 20117113152041 Danh muc cong trinh trong diem 5" xfId="19639" xr:uid="{00000000-0005-0000-0000-00009D3B0000}"/>
    <cellStyle name="2_Tong hop so lieu_pvhung.skhdt 20117113152041 Danh muc cong trinh trong diem_BC von DTPT 6 thang 2012" xfId="19640" xr:uid="{00000000-0005-0000-0000-00009E3B0000}"/>
    <cellStyle name="2_Tong hop so lieu_pvhung.skhdt 20117113152041 Danh muc cong trinh trong diem_BC von DTPT 6 thang 2012 2" xfId="19641" xr:uid="{00000000-0005-0000-0000-00009F3B0000}"/>
    <cellStyle name="2_Tong hop so lieu_pvhung.skhdt 20117113152041 Danh muc cong trinh trong diem_BC von DTPT 6 thang 2012 2 2" xfId="19642" xr:uid="{00000000-0005-0000-0000-0000A03B0000}"/>
    <cellStyle name="2_Tong hop so lieu_pvhung.skhdt 20117113152041 Danh muc cong trinh trong diem_BC von DTPT 6 thang 2012 2 3" xfId="19643" xr:uid="{00000000-0005-0000-0000-0000A13B0000}"/>
    <cellStyle name="2_Tong hop so lieu_pvhung.skhdt 20117113152041 Danh muc cong trinh trong diem_BC von DTPT 6 thang 2012 2 4" xfId="19644" xr:uid="{00000000-0005-0000-0000-0000A23B0000}"/>
    <cellStyle name="2_Tong hop so lieu_pvhung.skhdt 20117113152041 Danh muc cong trinh trong diem_BC von DTPT 6 thang 2012 3" xfId="19645" xr:uid="{00000000-0005-0000-0000-0000A33B0000}"/>
    <cellStyle name="2_Tong hop so lieu_pvhung.skhdt 20117113152041 Danh muc cong trinh trong diem_BC von DTPT 6 thang 2012 4" xfId="19646" xr:uid="{00000000-0005-0000-0000-0000A43B0000}"/>
    <cellStyle name="2_Tong hop so lieu_pvhung.skhdt 20117113152041 Danh muc cong trinh trong diem_BC von DTPT 6 thang 2012 5" xfId="19647" xr:uid="{00000000-0005-0000-0000-0000A53B0000}"/>
    <cellStyle name="2_Tong hop so lieu_pvhung.skhdt 20117113152041 Danh muc cong trinh trong diem_Bieu du thao QD von ho tro co MT" xfId="19648" xr:uid="{00000000-0005-0000-0000-0000A63B0000}"/>
    <cellStyle name="2_Tong hop so lieu_pvhung.skhdt 20117113152041 Danh muc cong trinh trong diem_Bieu du thao QD von ho tro co MT 2" xfId="19649" xr:uid="{00000000-0005-0000-0000-0000A73B0000}"/>
    <cellStyle name="2_Tong hop so lieu_pvhung.skhdt 20117113152041 Danh muc cong trinh trong diem_Bieu du thao QD von ho tro co MT 2 2" xfId="19650" xr:uid="{00000000-0005-0000-0000-0000A83B0000}"/>
    <cellStyle name="2_Tong hop so lieu_pvhung.skhdt 20117113152041 Danh muc cong trinh trong diem_Bieu du thao QD von ho tro co MT 2 3" xfId="19651" xr:uid="{00000000-0005-0000-0000-0000A93B0000}"/>
    <cellStyle name="2_Tong hop so lieu_pvhung.skhdt 20117113152041 Danh muc cong trinh trong diem_Bieu du thao QD von ho tro co MT 2 4" xfId="19652" xr:uid="{00000000-0005-0000-0000-0000AA3B0000}"/>
    <cellStyle name="2_Tong hop so lieu_pvhung.skhdt 20117113152041 Danh muc cong trinh trong diem_Bieu du thao QD von ho tro co MT 3" xfId="19653" xr:uid="{00000000-0005-0000-0000-0000AB3B0000}"/>
    <cellStyle name="2_Tong hop so lieu_pvhung.skhdt 20117113152041 Danh muc cong trinh trong diem_Bieu du thao QD von ho tro co MT 4" xfId="19654" xr:uid="{00000000-0005-0000-0000-0000AC3B0000}"/>
    <cellStyle name="2_Tong hop so lieu_pvhung.skhdt 20117113152041 Danh muc cong trinh trong diem_Bieu du thao QD von ho tro co MT 5" xfId="19655" xr:uid="{00000000-0005-0000-0000-0000AD3B0000}"/>
    <cellStyle name="2_Tong hop so lieu_pvhung.skhdt 20117113152041 Danh muc cong trinh trong diem_Ke hoach 2012 (theo doi)" xfId="19656" xr:uid="{00000000-0005-0000-0000-0000AE3B0000}"/>
    <cellStyle name="2_Tong hop so lieu_pvhung.skhdt 20117113152041 Danh muc cong trinh trong diem_Ke hoach 2012 (theo doi) 2" xfId="19657" xr:uid="{00000000-0005-0000-0000-0000AF3B0000}"/>
    <cellStyle name="2_Tong hop so lieu_pvhung.skhdt 20117113152041 Danh muc cong trinh trong diem_Ke hoach 2012 (theo doi) 2 2" xfId="19658" xr:uid="{00000000-0005-0000-0000-0000B03B0000}"/>
    <cellStyle name="2_Tong hop so lieu_pvhung.skhdt 20117113152041 Danh muc cong trinh trong diem_Ke hoach 2012 (theo doi) 2 3" xfId="19659" xr:uid="{00000000-0005-0000-0000-0000B13B0000}"/>
    <cellStyle name="2_Tong hop so lieu_pvhung.skhdt 20117113152041 Danh muc cong trinh trong diem_Ke hoach 2012 (theo doi) 2 4" xfId="19660" xr:uid="{00000000-0005-0000-0000-0000B23B0000}"/>
    <cellStyle name="2_Tong hop so lieu_pvhung.skhdt 20117113152041 Danh muc cong trinh trong diem_Ke hoach 2012 (theo doi) 3" xfId="19661" xr:uid="{00000000-0005-0000-0000-0000B33B0000}"/>
    <cellStyle name="2_Tong hop so lieu_pvhung.skhdt 20117113152041 Danh muc cong trinh trong diem_Ke hoach 2012 (theo doi) 4" xfId="19662" xr:uid="{00000000-0005-0000-0000-0000B43B0000}"/>
    <cellStyle name="2_Tong hop so lieu_pvhung.skhdt 20117113152041 Danh muc cong trinh trong diem_Ke hoach 2012 (theo doi) 5" xfId="19663" xr:uid="{00000000-0005-0000-0000-0000B53B0000}"/>
    <cellStyle name="2_Tong hop so lieu_pvhung.skhdt 20117113152041 Danh muc cong trinh trong diem_Ke hoach 2012 theo doi (giai ngan 30.6.12)" xfId="19664" xr:uid="{00000000-0005-0000-0000-0000B63B0000}"/>
    <cellStyle name="2_Tong hop so lieu_pvhung.skhdt 20117113152041 Danh muc cong trinh trong diem_Ke hoach 2012 theo doi (giai ngan 30.6.12) 2" xfId="19665" xr:uid="{00000000-0005-0000-0000-0000B73B0000}"/>
    <cellStyle name="2_Tong hop so lieu_pvhung.skhdt 20117113152041 Danh muc cong trinh trong diem_Ke hoach 2012 theo doi (giai ngan 30.6.12) 2 2" xfId="19666" xr:uid="{00000000-0005-0000-0000-0000B83B0000}"/>
    <cellStyle name="2_Tong hop so lieu_pvhung.skhdt 20117113152041 Danh muc cong trinh trong diem_Ke hoach 2012 theo doi (giai ngan 30.6.12) 2 3" xfId="19667" xr:uid="{00000000-0005-0000-0000-0000B93B0000}"/>
    <cellStyle name="2_Tong hop so lieu_pvhung.skhdt 20117113152041 Danh muc cong trinh trong diem_Ke hoach 2012 theo doi (giai ngan 30.6.12) 2 4" xfId="19668" xr:uid="{00000000-0005-0000-0000-0000BA3B0000}"/>
    <cellStyle name="2_Tong hop so lieu_pvhung.skhdt 20117113152041 Danh muc cong trinh trong diem_Ke hoach 2012 theo doi (giai ngan 30.6.12) 3" xfId="19669" xr:uid="{00000000-0005-0000-0000-0000BB3B0000}"/>
    <cellStyle name="2_Tong hop so lieu_pvhung.skhdt 20117113152041 Danh muc cong trinh trong diem_Ke hoach 2012 theo doi (giai ngan 30.6.12) 4" xfId="19670" xr:uid="{00000000-0005-0000-0000-0000BC3B0000}"/>
    <cellStyle name="2_Tong hop so lieu_pvhung.skhdt 20117113152041 Danh muc cong trinh trong diem_Ke hoach 2012 theo doi (giai ngan 30.6.12) 5" xfId="19671" xr:uid="{00000000-0005-0000-0000-0000BD3B0000}"/>
    <cellStyle name="2_Tong hop theo doi von TPCP" xfId="19672" xr:uid="{00000000-0005-0000-0000-0000BE3B0000}"/>
    <cellStyle name="2_Tong hop theo doi von TPCP (BC)" xfId="19673" xr:uid="{00000000-0005-0000-0000-0000BF3B0000}"/>
    <cellStyle name="2_Tong hop theo doi von TPCP (BC) 2" xfId="19674" xr:uid="{00000000-0005-0000-0000-0000C03B0000}"/>
    <cellStyle name="2_Tong hop theo doi von TPCP (BC) 2 2" xfId="19675" xr:uid="{00000000-0005-0000-0000-0000C13B0000}"/>
    <cellStyle name="2_Tong hop theo doi von TPCP (BC) 2 3" xfId="19676" xr:uid="{00000000-0005-0000-0000-0000C23B0000}"/>
    <cellStyle name="2_Tong hop theo doi von TPCP (BC) 2 4" xfId="19677" xr:uid="{00000000-0005-0000-0000-0000C33B0000}"/>
    <cellStyle name="2_Tong hop theo doi von TPCP (BC) 3" xfId="19678" xr:uid="{00000000-0005-0000-0000-0000C43B0000}"/>
    <cellStyle name="2_Tong hop theo doi von TPCP (BC) 4" xfId="19679" xr:uid="{00000000-0005-0000-0000-0000C53B0000}"/>
    <cellStyle name="2_Tong hop theo doi von TPCP (BC) 5" xfId="19680" xr:uid="{00000000-0005-0000-0000-0000C63B0000}"/>
    <cellStyle name="2_Tong hop theo doi von TPCP (BC)_BC von DTPT 6 thang 2012" xfId="19681" xr:uid="{00000000-0005-0000-0000-0000C73B0000}"/>
    <cellStyle name="2_Tong hop theo doi von TPCP (BC)_BC von DTPT 6 thang 2012 2" xfId="19682" xr:uid="{00000000-0005-0000-0000-0000C83B0000}"/>
    <cellStyle name="2_Tong hop theo doi von TPCP (BC)_BC von DTPT 6 thang 2012 2 2" xfId="19683" xr:uid="{00000000-0005-0000-0000-0000C93B0000}"/>
    <cellStyle name="2_Tong hop theo doi von TPCP (BC)_BC von DTPT 6 thang 2012 2 3" xfId="19684" xr:uid="{00000000-0005-0000-0000-0000CA3B0000}"/>
    <cellStyle name="2_Tong hop theo doi von TPCP (BC)_BC von DTPT 6 thang 2012 2 4" xfId="19685" xr:uid="{00000000-0005-0000-0000-0000CB3B0000}"/>
    <cellStyle name="2_Tong hop theo doi von TPCP (BC)_BC von DTPT 6 thang 2012 3" xfId="19686" xr:uid="{00000000-0005-0000-0000-0000CC3B0000}"/>
    <cellStyle name="2_Tong hop theo doi von TPCP (BC)_BC von DTPT 6 thang 2012 4" xfId="19687" xr:uid="{00000000-0005-0000-0000-0000CD3B0000}"/>
    <cellStyle name="2_Tong hop theo doi von TPCP (BC)_BC von DTPT 6 thang 2012 5" xfId="19688" xr:uid="{00000000-0005-0000-0000-0000CE3B0000}"/>
    <cellStyle name="2_Tong hop theo doi von TPCP (BC)_Bieu du thao QD von ho tro co MT" xfId="19689" xr:uid="{00000000-0005-0000-0000-0000CF3B0000}"/>
    <cellStyle name="2_Tong hop theo doi von TPCP (BC)_Bieu du thao QD von ho tro co MT 2" xfId="19690" xr:uid="{00000000-0005-0000-0000-0000D03B0000}"/>
    <cellStyle name="2_Tong hop theo doi von TPCP (BC)_Bieu du thao QD von ho tro co MT 2 2" xfId="19691" xr:uid="{00000000-0005-0000-0000-0000D13B0000}"/>
    <cellStyle name="2_Tong hop theo doi von TPCP (BC)_Bieu du thao QD von ho tro co MT 2 3" xfId="19692" xr:uid="{00000000-0005-0000-0000-0000D23B0000}"/>
    <cellStyle name="2_Tong hop theo doi von TPCP (BC)_Bieu du thao QD von ho tro co MT 2 4" xfId="19693" xr:uid="{00000000-0005-0000-0000-0000D33B0000}"/>
    <cellStyle name="2_Tong hop theo doi von TPCP (BC)_Bieu du thao QD von ho tro co MT 3" xfId="19694" xr:uid="{00000000-0005-0000-0000-0000D43B0000}"/>
    <cellStyle name="2_Tong hop theo doi von TPCP (BC)_Bieu du thao QD von ho tro co MT 4" xfId="19695" xr:uid="{00000000-0005-0000-0000-0000D53B0000}"/>
    <cellStyle name="2_Tong hop theo doi von TPCP (BC)_Bieu du thao QD von ho tro co MT 5" xfId="19696" xr:uid="{00000000-0005-0000-0000-0000D63B0000}"/>
    <cellStyle name="2_Tong hop theo doi von TPCP (BC)_Ke hoach 2012 (theo doi)" xfId="19697" xr:uid="{00000000-0005-0000-0000-0000D73B0000}"/>
    <cellStyle name="2_Tong hop theo doi von TPCP (BC)_Ke hoach 2012 (theo doi) 2" xfId="19698" xr:uid="{00000000-0005-0000-0000-0000D83B0000}"/>
    <cellStyle name="2_Tong hop theo doi von TPCP (BC)_Ke hoach 2012 (theo doi) 2 2" xfId="19699" xr:uid="{00000000-0005-0000-0000-0000D93B0000}"/>
    <cellStyle name="2_Tong hop theo doi von TPCP (BC)_Ke hoach 2012 (theo doi) 2 3" xfId="19700" xr:uid="{00000000-0005-0000-0000-0000DA3B0000}"/>
    <cellStyle name="2_Tong hop theo doi von TPCP (BC)_Ke hoach 2012 (theo doi) 2 4" xfId="19701" xr:uid="{00000000-0005-0000-0000-0000DB3B0000}"/>
    <cellStyle name="2_Tong hop theo doi von TPCP (BC)_Ke hoach 2012 (theo doi) 3" xfId="19702" xr:uid="{00000000-0005-0000-0000-0000DC3B0000}"/>
    <cellStyle name="2_Tong hop theo doi von TPCP (BC)_Ke hoach 2012 (theo doi) 4" xfId="19703" xr:uid="{00000000-0005-0000-0000-0000DD3B0000}"/>
    <cellStyle name="2_Tong hop theo doi von TPCP (BC)_Ke hoach 2012 (theo doi) 5" xfId="19704" xr:uid="{00000000-0005-0000-0000-0000DE3B0000}"/>
    <cellStyle name="2_Tong hop theo doi von TPCP (BC)_Ke hoach 2012 theo doi (giai ngan 30.6.12)" xfId="19705" xr:uid="{00000000-0005-0000-0000-0000DF3B0000}"/>
    <cellStyle name="2_Tong hop theo doi von TPCP (BC)_Ke hoach 2012 theo doi (giai ngan 30.6.12) 2" xfId="19706" xr:uid="{00000000-0005-0000-0000-0000E03B0000}"/>
    <cellStyle name="2_Tong hop theo doi von TPCP (BC)_Ke hoach 2012 theo doi (giai ngan 30.6.12) 2 2" xfId="19707" xr:uid="{00000000-0005-0000-0000-0000E13B0000}"/>
    <cellStyle name="2_Tong hop theo doi von TPCP (BC)_Ke hoach 2012 theo doi (giai ngan 30.6.12) 2 3" xfId="19708" xr:uid="{00000000-0005-0000-0000-0000E23B0000}"/>
    <cellStyle name="2_Tong hop theo doi von TPCP (BC)_Ke hoach 2012 theo doi (giai ngan 30.6.12) 2 4" xfId="19709" xr:uid="{00000000-0005-0000-0000-0000E33B0000}"/>
    <cellStyle name="2_Tong hop theo doi von TPCP (BC)_Ke hoach 2012 theo doi (giai ngan 30.6.12) 3" xfId="19710" xr:uid="{00000000-0005-0000-0000-0000E43B0000}"/>
    <cellStyle name="2_Tong hop theo doi von TPCP (BC)_Ke hoach 2012 theo doi (giai ngan 30.6.12) 4" xfId="19711" xr:uid="{00000000-0005-0000-0000-0000E53B0000}"/>
    <cellStyle name="2_Tong hop theo doi von TPCP (BC)_Ke hoach 2012 theo doi (giai ngan 30.6.12) 5" xfId="19712" xr:uid="{00000000-0005-0000-0000-0000E63B0000}"/>
    <cellStyle name="2_Tong hop theo doi von TPCP 10" xfId="19713" xr:uid="{00000000-0005-0000-0000-0000E73B0000}"/>
    <cellStyle name="2_Tong hop theo doi von TPCP 10 2" xfId="19714" xr:uid="{00000000-0005-0000-0000-0000E83B0000}"/>
    <cellStyle name="2_Tong hop theo doi von TPCP 10 3" xfId="19715" xr:uid="{00000000-0005-0000-0000-0000E93B0000}"/>
    <cellStyle name="2_Tong hop theo doi von TPCP 10 4" xfId="19716" xr:uid="{00000000-0005-0000-0000-0000EA3B0000}"/>
    <cellStyle name="2_Tong hop theo doi von TPCP 11" xfId="19717" xr:uid="{00000000-0005-0000-0000-0000EB3B0000}"/>
    <cellStyle name="2_Tong hop theo doi von TPCP 11 2" xfId="19718" xr:uid="{00000000-0005-0000-0000-0000EC3B0000}"/>
    <cellStyle name="2_Tong hop theo doi von TPCP 11 3" xfId="19719" xr:uid="{00000000-0005-0000-0000-0000ED3B0000}"/>
    <cellStyle name="2_Tong hop theo doi von TPCP 11 4" xfId="19720" xr:uid="{00000000-0005-0000-0000-0000EE3B0000}"/>
    <cellStyle name="2_Tong hop theo doi von TPCP 12" xfId="19721" xr:uid="{00000000-0005-0000-0000-0000EF3B0000}"/>
    <cellStyle name="2_Tong hop theo doi von TPCP 13" xfId="19722" xr:uid="{00000000-0005-0000-0000-0000F03B0000}"/>
    <cellStyle name="2_Tong hop theo doi von TPCP 14" xfId="19723" xr:uid="{00000000-0005-0000-0000-0000F13B0000}"/>
    <cellStyle name="2_Tong hop theo doi von TPCP 2" xfId="19724" xr:uid="{00000000-0005-0000-0000-0000F23B0000}"/>
    <cellStyle name="2_Tong hop theo doi von TPCP 2 2" xfId="19725" xr:uid="{00000000-0005-0000-0000-0000F33B0000}"/>
    <cellStyle name="2_Tong hop theo doi von TPCP 2 3" xfId="19726" xr:uid="{00000000-0005-0000-0000-0000F43B0000}"/>
    <cellStyle name="2_Tong hop theo doi von TPCP 2 4" xfId="19727" xr:uid="{00000000-0005-0000-0000-0000F53B0000}"/>
    <cellStyle name="2_Tong hop theo doi von TPCP 3" xfId="19728" xr:uid="{00000000-0005-0000-0000-0000F63B0000}"/>
    <cellStyle name="2_Tong hop theo doi von TPCP 3 2" xfId="19729" xr:uid="{00000000-0005-0000-0000-0000F73B0000}"/>
    <cellStyle name="2_Tong hop theo doi von TPCP 3 3" xfId="19730" xr:uid="{00000000-0005-0000-0000-0000F83B0000}"/>
    <cellStyle name="2_Tong hop theo doi von TPCP 3 4" xfId="19731" xr:uid="{00000000-0005-0000-0000-0000F93B0000}"/>
    <cellStyle name="2_Tong hop theo doi von TPCP 4" xfId="19732" xr:uid="{00000000-0005-0000-0000-0000FA3B0000}"/>
    <cellStyle name="2_Tong hop theo doi von TPCP 4 2" xfId="19733" xr:uid="{00000000-0005-0000-0000-0000FB3B0000}"/>
    <cellStyle name="2_Tong hop theo doi von TPCP 4 3" xfId="19734" xr:uid="{00000000-0005-0000-0000-0000FC3B0000}"/>
    <cellStyle name="2_Tong hop theo doi von TPCP 4 4" xfId="19735" xr:uid="{00000000-0005-0000-0000-0000FD3B0000}"/>
    <cellStyle name="2_Tong hop theo doi von TPCP 5" xfId="19736" xr:uid="{00000000-0005-0000-0000-0000FE3B0000}"/>
    <cellStyle name="2_Tong hop theo doi von TPCP 5 2" xfId="19737" xr:uid="{00000000-0005-0000-0000-0000FF3B0000}"/>
    <cellStyle name="2_Tong hop theo doi von TPCP 5 3" xfId="19738" xr:uid="{00000000-0005-0000-0000-0000003C0000}"/>
    <cellStyle name="2_Tong hop theo doi von TPCP 5 4" xfId="19739" xr:uid="{00000000-0005-0000-0000-0000013C0000}"/>
    <cellStyle name="2_Tong hop theo doi von TPCP 6" xfId="19740" xr:uid="{00000000-0005-0000-0000-0000023C0000}"/>
    <cellStyle name="2_Tong hop theo doi von TPCP 6 2" xfId="19741" xr:uid="{00000000-0005-0000-0000-0000033C0000}"/>
    <cellStyle name="2_Tong hop theo doi von TPCP 6 3" xfId="19742" xr:uid="{00000000-0005-0000-0000-0000043C0000}"/>
    <cellStyle name="2_Tong hop theo doi von TPCP 6 4" xfId="19743" xr:uid="{00000000-0005-0000-0000-0000053C0000}"/>
    <cellStyle name="2_Tong hop theo doi von TPCP 7" xfId="19744" xr:uid="{00000000-0005-0000-0000-0000063C0000}"/>
    <cellStyle name="2_Tong hop theo doi von TPCP 7 2" xfId="19745" xr:uid="{00000000-0005-0000-0000-0000073C0000}"/>
    <cellStyle name="2_Tong hop theo doi von TPCP 7 3" xfId="19746" xr:uid="{00000000-0005-0000-0000-0000083C0000}"/>
    <cellStyle name="2_Tong hop theo doi von TPCP 7 4" xfId="19747" xr:uid="{00000000-0005-0000-0000-0000093C0000}"/>
    <cellStyle name="2_Tong hop theo doi von TPCP 8" xfId="19748" xr:uid="{00000000-0005-0000-0000-00000A3C0000}"/>
    <cellStyle name="2_Tong hop theo doi von TPCP 8 2" xfId="19749" xr:uid="{00000000-0005-0000-0000-00000B3C0000}"/>
    <cellStyle name="2_Tong hop theo doi von TPCP 8 3" xfId="19750" xr:uid="{00000000-0005-0000-0000-00000C3C0000}"/>
    <cellStyle name="2_Tong hop theo doi von TPCP 8 4" xfId="19751" xr:uid="{00000000-0005-0000-0000-00000D3C0000}"/>
    <cellStyle name="2_Tong hop theo doi von TPCP 9" xfId="19752" xr:uid="{00000000-0005-0000-0000-00000E3C0000}"/>
    <cellStyle name="2_Tong hop theo doi von TPCP 9 2" xfId="19753" xr:uid="{00000000-0005-0000-0000-00000F3C0000}"/>
    <cellStyle name="2_Tong hop theo doi von TPCP 9 3" xfId="19754" xr:uid="{00000000-0005-0000-0000-0000103C0000}"/>
    <cellStyle name="2_Tong hop theo doi von TPCP 9 4" xfId="19755" xr:uid="{00000000-0005-0000-0000-0000113C0000}"/>
    <cellStyle name="2_Tong hop theo doi von TPCP_BC von DTPT 6 thang 2012" xfId="19756" xr:uid="{00000000-0005-0000-0000-0000123C0000}"/>
    <cellStyle name="2_Tong hop theo doi von TPCP_BC von DTPT 6 thang 2012 2" xfId="19757" xr:uid="{00000000-0005-0000-0000-0000133C0000}"/>
    <cellStyle name="2_Tong hop theo doi von TPCP_BC von DTPT 6 thang 2012 2 2" xfId="19758" xr:uid="{00000000-0005-0000-0000-0000143C0000}"/>
    <cellStyle name="2_Tong hop theo doi von TPCP_BC von DTPT 6 thang 2012 2 3" xfId="19759" xr:uid="{00000000-0005-0000-0000-0000153C0000}"/>
    <cellStyle name="2_Tong hop theo doi von TPCP_BC von DTPT 6 thang 2012 2 4" xfId="19760" xr:uid="{00000000-0005-0000-0000-0000163C0000}"/>
    <cellStyle name="2_Tong hop theo doi von TPCP_BC von DTPT 6 thang 2012 3" xfId="19761" xr:uid="{00000000-0005-0000-0000-0000173C0000}"/>
    <cellStyle name="2_Tong hop theo doi von TPCP_BC von DTPT 6 thang 2012 4" xfId="19762" xr:uid="{00000000-0005-0000-0000-0000183C0000}"/>
    <cellStyle name="2_Tong hop theo doi von TPCP_BC von DTPT 6 thang 2012 5" xfId="19763" xr:uid="{00000000-0005-0000-0000-0000193C0000}"/>
    <cellStyle name="2_Tong hop theo doi von TPCP_Bieu du thao QD von ho tro co MT" xfId="19764" xr:uid="{00000000-0005-0000-0000-00001A3C0000}"/>
    <cellStyle name="2_Tong hop theo doi von TPCP_Bieu du thao QD von ho tro co MT 2" xfId="19765" xr:uid="{00000000-0005-0000-0000-00001B3C0000}"/>
    <cellStyle name="2_Tong hop theo doi von TPCP_Bieu du thao QD von ho tro co MT 2 2" xfId="19766" xr:uid="{00000000-0005-0000-0000-00001C3C0000}"/>
    <cellStyle name="2_Tong hop theo doi von TPCP_Bieu du thao QD von ho tro co MT 2 3" xfId="19767" xr:uid="{00000000-0005-0000-0000-00001D3C0000}"/>
    <cellStyle name="2_Tong hop theo doi von TPCP_Bieu du thao QD von ho tro co MT 2 4" xfId="19768" xr:uid="{00000000-0005-0000-0000-00001E3C0000}"/>
    <cellStyle name="2_Tong hop theo doi von TPCP_Bieu du thao QD von ho tro co MT 3" xfId="19769" xr:uid="{00000000-0005-0000-0000-00001F3C0000}"/>
    <cellStyle name="2_Tong hop theo doi von TPCP_Bieu du thao QD von ho tro co MT 4" xfId="19770" xr:uid="{00000000-0005-0000-0000-0000203C0000}"/>
    <cellStyle name="2_Tong hop theo doi von TPCP_Bieu du thao QD von ho tro co MT 5" xfId="19771" xr:uid="{00000000-0005-0000-0000-0000213C0000}"/>
    <cellStyle name="2_Tong hop theo doi von TPCP_Dang ky phan khai von ODA (gui Bo)" xfId="19772" xr:uid="{00000000-0005-0000-0000-0000223C0000}"/>
    <cellStyle name="2_Tong hop theo doi von TPCP_Dang ky phan khai von ODA (gui Bo) 2" xfId="19773" xr:uid="{00000000-0005-0000-0000-0000233C0000}"/>
    <cellStyle name="2_Tong hop theo doi von TPCP_Dang ky phan khai von ODA (gui Bo) 2 2" xfId="19774" xr:uid="{00000000-0005-0000-0000-0000243C0000}"/>
    <cellStyle name="2_Tong hop theo doi von TPCP_Dang ky phan khai von ODA (gui Bo) 2 3" xfId="19775" xr:uid="{00000000-0005-0000-0000-0000253C0000}"/>
    <cellStyle name="2_Tong hop theo doi von TPCP_Dang ky phan khai von ODA (gui Bo) 2 4" xfId="19776" xr:uid="{00000000-0005-0000-0000-0000263C0000}"/>
    <cellStyle name="2_Tong hop theo doi von TPCP_Dang ky phan khai von ODA (gui Bo) 3" xfId="19777" xr:uid="{00000000-0005-0000-0000-0000273C0000}"/>
    <cellStyle name="2_Tong hop theo doi von TPCP_Dang ky phan khai von ODA (gui Bo) 4" xfId="19778" xr:uid="{00000000-0005-0000-0000-0000283C0000}"/>
    <cellStyle name="2_Tong hop theo doi von TPCP_Dang ky phan khai von ODA (gui Bo) 5" xfId="19779" xr:uid="{00000000-0005-0000-0000-0000293C0000}"/>
    <cellStyle name="2_Tong hop theo doi von TPCP_Dang ky phan khai von ODA (gui Bo)_BC von DTPT 6 thang 2012" xfId="19780" xr:uid="{00000000-0005-0000-0000-00002A3C0000}"/>
    <cellStyle name="2_Tong hop theo doi von TPCP_Dang ky phan khai von ODA (gui Bo)_BC von DTPT 6 thang 2012 2" xfId="19781" xr:uid="{00000000-0005-0000-0000-00002B3C0000}"/>
    <cellStyle name="2_Tong hop theo doi von TPCP_Dang ky phan khai von ODA (gui Bo)_BC von DTPT 6 thang 2012 2 2" xfId="19782" xr:uid="{00000000-0005-0000-0000-00002C3C0000}"/>
    <cellStyle name="2_Tong hop theo doi von TPCP_Dang ky phan khai von ODA (gui Bo)_BC von DTPT 6 thang 2012 2 3" xfId="19783" xr:uid="{00000000-0005-0000-0000-00002D3C0000}"/>
    <cellStyle name="2_Tong hop theo doi von TPCP_Dang ky phan khai von ODA (gui Bo)_BC von DTPT 6 thang 2012 2 4" xfId="19784" xr:uid="{00000000-0005-0000-0000-00002E3C0000}"/>
    <cellStyle name="2_Tong hop theo doi von TPCP_Dang ky phan khai von ODA (gui Bo)_BC von DTPT 6 thang 2012 3" xfId="19785" xr:uid="{00000000-0005-0000-0000-00002F3C0000}"/>
    <cellStyle name="2_Tong hop theo doi von TPCP_Dang ky phan khai von ODA (gui Bo)_BC von DTPT 6 thang 2012 4" xfId="19786" xr:uid="{00000000-0005-0000-0000-0000303C0000}"/>
    <cellStyle name="2_Tong hop theo doi von TPCP_Dang ky phan khai von ODA (gui Bo)_BC von DTPT 6 thang 2012 5" xfId="19787" xr:uid="{00000000-0005-0000-0000-0000313C0000}"/>
    <cellStyle name="2_Tong hop theo doi von TPCP_Dang ky phan khai von ODA (gui Bo)_Bieu du thao QD von ho tro co MT" xfId="19788" xr:uid="{00000000-0005-0000-0000-0000323C0000}"/>
    <cellStyle name="2_Tong hop theo doi von TPCP_Dang ky phan khai von ODA (gui Bo)_Bieu du thao QD von ho tro co MT 2" xfId="19789" xr:uid="{00000000-0005-0000-0000-0000333C0000}"/>
    <cellStyle name="2_Tong hop theo doi von TPCP_Dang ky phan khai von ODA (gui Bo)_Bieu du thao QD von ho tro co MT 2 2" xfId="19790" xr:uid="{00000000-0005-0000-0000-0000343C0000}"/>
    <cellStyle name="2_Tong hop theo doi von TPCP_Dang ky phan khai von ODA (gui Bo)_Bieu du thao QD von ho tro co MT 2 3" xfId="19791" xr:uid="{00000000-0005-0000-0000-0000353C0000}"/>
    <cellStyle name="2_Tong hop theo doi von TPCP_Dang ky phan khai von ODA (gui Bo)_Bieu du thao QD von ho tro co MT 2 4" xfId="19792" xr:uid="{00000000-0005-0000-0000-0000363C0000}"/>
    <cellStyle name="2_Tong hop theo doi von TPCP_Dang ky phan khai von ODA (gui Bo)_Bieu du thao QD von ho tro co MT 3" xfId="19793" xr:uid="{00000000-0005-0000-0000-0000373C0000}"/>
    <cellStyle name="2_Tong hop theo doi von TPCP_Dang ky phan khai von ODA (gui Bo)_Bieu du thao QD von ho tro co MT 4" xfId="19794" xr:uid="{00000000-0005-0000-0000-0000383C0000}"/>
    <cellStyle name="2_Tong hop theo doi von TPCP_Dang ky phan khai von ODA (gui Bo)_Bieu du thao QD von ho tro co MT 5" xfId="19795" xr:uid="{00000000-0005-0000-0000-0000393C0000}"/>
    <cellStyle name="2_Tong hop theo doi von TPCP_Dang ky phan khai von ODA (gui Bo)_Ke hoach 2012 theo doi (giai ngan 30.6.12)" xfId="19796" xr:uid="{00000000-0005-0000-0000-00003A3C0000}"/>
    <cellStyle name="2_Tong hop theo doi von TPCP_Dang ky phan khai von ODA (gui Bo)_Ke hoach 2012 theo doi (giai ngan 30.6.12) 2" xfId="19797" xr:uid="{00000000-0005-0000-0000-00003B3C0000}"/>
    <cellStyle name="2_Tong hop theo doi von TPCP_Dang ky phan khai von ODA (gui Bo)_Ke hoach 2012 theo doi (giai ngan 30.6.12) 2 2" xfId="19798" xr:uid="{00000000-0005-0000-0000-00003C3C0000}"/>
    <cellStyle name="2_Tong hop theo doi von TPCP_Dang ky phan khai von ODA (gui Bo)_Ke hoach 2012 theo doi (giai ngan 30.6.12) 2 3" xfId="19799" xr:uid="{00000000-0005-0000-0000-00003D3C0000}"/>
    <cellStyle name="2_Tong hop theo doi von TPCP_Dang ky phan khai von ODA (gui Bo)_Ke hoach 2012 theo doi (giai ngan 30.6.12) 2 4" xfId="19800" xr:uid="{00000000-0005-0000-0000-00003E3C0000}"/>
    <cellStyle name="2_Tong hop theo doi von TPCP_Dang ky phan khai von ODA (gui Bo)_Ke hoach 2012 theo doi (giai ngan 30.6.12) 3" xfId="19801" xr:uid="{00000000-0005-0000-0000-00003F3C0000}"/>
    <cellStyle name="2_Tong hop theo doi von TPCP_Dang ky phan khai von ODA (gui Bo)_Ke hoach 2012 theo doi (giai ngan 30.6.12) 4" xfId="19802" xr:uid="{00000000-0005-0000-0000-0000403C0000}"/>
    <cellStyle name="2_Tong hop theo doi von TPCP_Dang ky phan khai von ODA (gui Bo)_Ke hoach 2012 theo doi (giai ngan 30.6.12) 5" xfId="19803" xr:uid="{00000000-0005-0000-0000-0000413C0000}"/>
    <cellStyle name="2_Tong hop theo doi von TPCP_Ke hoach 2012 (theo doi)" xfId="19804" xr:uid="{00000000-0005-0000-0000-0000423C0000}"/>
    <cellStyle name="2_Tong hop theo doi von TPCP_Ke hoach 2012 (theo doi) 2" xfId="19805" xr:uid="{00000000-0005-0000-0000-0000433C0000}"/>
    <cellStyle name="2_Tong hop theo doi von TPCP_Ke hoach 2012 (theo doi) 2 2" xfId="19806" xr:uid="{00000000-0005-0000-0000-0000443C0000}"/>
    <cellStyle name="2_Tong hop theo doi von TPCP_Ke hoach 2012 (theo doi) 2 3" xfId="19807" xr:uid="{00000000-0005-0000-0000-0000453C0000}"/>
    <cellStyle name="2_Tong hop theo doi von TPCP_Ke hoach 2012 (theo doi) 2 4" xfId="19808" xr:uid="{00000000-0005-0000-0000-0000463C0000}"/>
    <cellStyle name="2_Tong hop theo doi von TPCP_Ke hoach 2012 (theo doi) 3" xfId="19809" xr:uid="{00000000-0005-0000-0000-0000473C0000}"/>
    <cellStyle name="2_Tong hop theo doi von TPCP_Ke hoach 2012 (theo doi) 4" xfId="19810" xr:uid="{00000000-0005-0000-0000-0000483C0000}"/>
    <cellStyle name="2_Tong hop theo doi von TPCP_Ke hoach 2012 (theo doi) 5" xfId="19811" xr:uid="{00000000-0005-0000-0000-0000493C0000}"/>
    <cellStyle name="2_Tong hop theo doi von TPCP_Ke hoach 2012 theo doi (giai ngan 30.6.12)" xfId="19812" xr:uid="{00000000-0005-0000-0000-00004A3C0000}"/>
    <cellStyle name="2_Tong hop theo doi von TPCP_Ke hoach 2012 theo doi (giai ngan 30.6.12) 2" xfId="19813" xr:uid="{00000000-0005-0000-0000-00004B3C0000}"/>
    <cellStyle name="2_Tong hop theo doi von TPCP_Ke hoach 2012 theo doi (giai ngan 30.6.12) 2 2" xfId="19814" xr:uid="{00000000-0005-0000-0000-00004C3C0000}"/>
    <cellStyle name="2_Tong hop theo doi von TPCP_Ke hoach 2012 theo doi (giai ngan 30.6.12) 2 3" xfId="19815" xr:uid="{00000000-0005-0000-0000-00004D3C0000}"/>
    <cellStyle name="2_Tong hop theo doi von TPCP_Ke hoach 2012 theo doi (giai ngan 30.6.12) 2 4" xfId="19816" xr:uid="{00000000-0005-0000-0000-00004E3C0000}"/>
    <cellStyle name="2_Tong hop theo doi von TPCP_Ke hoach 2012 theo doi (giai ngan 30.6.12) 3" xfId="19817" xr:uid="{00000000-0005-0000-0000-00004F3C0000}"/>
    <cellStyle name="2_Tong hop theo doi von TPCP_Ke hoach 2012 theo doi (giai ngan 30.6.12) 4" xfId="19818" xr:uid="{00000000-0005-0000-0000-0000503C0000}"/>
    <cellStyle name="2_Tong hop theo doi von TPCP_Ke hoach 2012 theo doi (giai ngan 30.6.12) 5" xfId="19819" xr:uid="{00000000-0005-0000-0000-0000513C0000}"/>
    <cellStyle name="2_TRUNG PMU 5" xfId="1229" xr:uid="{00000000-0005-0000-0000-0000523C0000}"/>
    <cellStyle name="2_Tumorong" xfId="19820" xr:uid="{00000000-0005-0000-0000-0000533C0000}"/>
    <cellStyle name="2_Tumorong 2" xfId="19821" xr:uid="{00000000-0005-0000-0000-0000543C0000}"/>
    <cellStyle name="2_Worksheet in D: My Documents Ke Hoach KH cac nam Nam 2014 Bao cao ve Ke hoach nam 2014 ( Hoan chinh sau TL voi Bo KH)" xfId="19822" xr:uid="{00000000-0005-0000-0000-0000553C0000}"/>
    <cellStyle name="2_Worksheet in D: My Documents Ke Hoach KH cac nam Nam 2014 Bao cao ve Ke hoach nam 2014 ( Hoan chinh sau TL voi Bo KH) 2" xfId="19823" xr:uid="{00000000-0005-0000-0000-0000563C0000}"/>
    <cellStyle name="2_Worksheet in D: My Documents Ke Hoach KH cac nam Nam 2014 Bao cao ve Ke hoach nam 2014 ( Hoan chinh sau TL voi Bo KH) 2 2" xfId="19824" xr:uid="{00000000-0005-0000-0000-0000573C0000}"/>
    <cellStyle name="2_Worksheet in D: My Documents Ke Hoach KH cac nam Nam 2014 Bao cao ve Ke hoach nam 2014 ( Hoan chinh sau TL voi Bo KH) 2 3" xfId="19825" xr:uid="{00000000-0005-0000-0000-0000583C0000}"/>
    <cellStyle name="2_Worksheet in D: My Documents Ke Hoach KH cac nam Nam 2014 Bao cao ve Ke hoach nam 2014 ( Hoan chinh sau TL voi Bo KH) 2 4" xfId="19826" xr:uid="{00000000-0005-0000-0000-0000593C0000}"/>
    <cellStyle name="2_Worksheet in D: My Documents Ke Hoach KH cac nam Nam 2014 Bao cao ve Ke hoach nam 2014 ( Hoan chinh sau TL voi Bo KH) 3" xfId="19827" xr:uid="{00000000-0005-0000-0000-00005A3C0000}"/>
    <cellStyle name="2_Worksheet in D: My Documents Ke Hoach KH cac nam Nam 2014 Bao cao ve Ke hoach nam 2014 ( Hoan chinh sau TL voi Bo KH) 4" xfId="19828" xr:uid="{00000000-0005-0000-0000-00005B3C0000}"/>
    <cellStyle name="2_Worksheet in D: My Documents Ke Hoach KH cac nam Nam 2014 Bao cao ve Ke hoach nam 2014 ( Hoan chinh sau TL voi Bo KH) 5" xfId="19829" xr:uid="{00000000-0005-0000-0000-00005C3C0000}"/>
    <cellStyle name="2_ÿÿÿÿÿ" xfId="1230" xr:uid="{00000000-0005-0000-0000-00005D3C0000}"/>
    <cellStyle name="2_ÿÿÿÿÿ_Bieu tong hop nhu cau ung 2011 da chon loc -Mien nui" xfId="1231" xr:uid="{00000000-0005-0000-0000-00005E3C0000}"/>
    <cellStyle name="2_ÿÿÿÿÿ_Bieu tong hop nhu cau ung 2011 da chon loc -Mien nui 2" xfId="1232" xr:uid="{00000000-0005-0000-0000-00005F3C0000}"/>
    <cellStyle name="2_ÿÿÿÿÿ_Bieu tong hop nhu cau ung 2011 da chon loc -Mien nui 2 2" xfId="5195" xr:uid="{00000000-0005-0000-0000-0000603C0000}"/>
    <cellStyle name="2_ÿÿÿÿÿ_Bieu tong hop nhu cau ung 2011 da chon loc -Mien nui 3" xfId="5194" xr:uid="{00000000-0005-0000-0000-0000613C0000}"/>
    <cellStyle name="20" xfId="4273" xr:uid="{00000000-0005-0000-0000-0000623C0000}"/>
    <cellStyle name="20% - Accent1 2" xfId="1233" xr:uid="{00000000-0005-0000-0000-0000633C0000}"/>
    <cellStyle name="20% - Accent1 2 2" xfId="19830" xr:uid="{00000000-0005-0000-0000-0000643C0000}"/>
    <cellStyle name="20% - Accent1 2 2 2" xfId="19831" xr:uid="{00000000-0005-0000-0000-0000653C0000}"/>
    <cellStyle name="20% - Accent1 2 3" xfId="19832" xr:uid="{00000000-0005-0000-0000-0000663C0000}"/>
    <cellStyle name="20% - Accent1 3" xfId="19833" xr:uid="{00000000-0005-0000-0000-0000673C0000}"/>
    <cellStyle name="20% - Accent1 4" xfId="19834" xr:uid="{00000000-0005-0000-0000-0000683C0000}"/>
    <cellStyle name="20% - Accent2 2" xfId="1234" xr:uid="{00000000-0005-0000-0000-0000693C0000}"/>
    <cellStyle name="20% - Accent2 2 2" xfId="19835" xr:uid="{00000000-0005-0000-0000-00006A3C0000}"/>
    <cellStyle name="20% - Accent2 2 2 2" xfId="19836" xr:uid="{00000000-0005-0000-0000-00006B3C0000}"/>
    <cellStyle name="20% - Accent2 2 3" xfId="19837" xr:uid="{00000000-0005-0000-0000-00006C3C0000}"/>
    <cellStyle name="20% - Accent2 3" xfId="19838" xr:uid="{00000000-0005-0000-0000-00006D3C0000}"/>
    <cellStyle name="20% - Accent2 4" xfId="19839" xr:uid="{00000000-0005-0000-0000-00006E3C0000}"/>
    <cellStyle name="20% - Accent3 2" xfId="1235" xr:uid="{00000000-0005-0000-0000-00006F3C0000}"/>
    <cellStyle name="20% - Accent3 2 2" xfId="19840" xr:uid="{00000000-0005-0000-0000-0000703C0000}"/>
    <cellStyle name="20% - Accent3 2 2 2" xfId="19841" xr:uid="{00000000-0005-0000-0000-0000713C0000}"/>
    <cellStyle name="20% - Accent3 2 3" xfId="19842" xr:uid="{00000000-0005-0000-0000-0000723C0000}"/>
    <cellStyle name="20% - Accent3 3" xfId="19843" xr:uid="{00000000-0005-0000-0000-0000733C0000}"/>
    <cellStyle name="20% - Accent3 4" xfId="19844" xr:uid="{00000000-0005-0000-0000-0000743C0000}"/>
    <cellStyle name="20% - Accent4 2" xfId="1236" xr:uid="{00000000-0005-0000-0000-0000753C0000}"/>
    <cellStyle name="20% - Accent4 2 2" xfId="19845" xr:uid="{00000000-0005-0000-0000-0000763C0000}"/>
    <cellStyle name="20% - Accent4 2 2 2" xfId="19846" xr:uid="{00000000-0005-0000-0000-0000773C0000}"/>
    <cellStyle name="20% - Accent4 2 3" xfId="19847" xr:uid="{00000000-0005-0000-0000-0000783C0000}"/>
    <cellStyle name="20% - Accent4 3" xfId="19848" xr:uid="{00000000-0005-0000-0000-0000793C0000}"/>
    <cellStyle name="20% - Accent4 4" xfId="19849" xr:uid="{00000000-0005-0000-0000-00007A3C0000}"/>
    <cellStyle name="20% - Accent5 2" xfId="1237" xr:uid="{00000000-0005-0000-0000-00007B3C0000}"/>
    <cellStyle name="20% - Accent5 2 2" xfId="19850" xr:uid="{00000000-0005-0000-0000-00007C3C0000}"/>
    <cellStyle name="20% - Accent5 2 2 2" xfId="19851" xr:uid="{00000000-0005-0000-0000-00007D3C0000}"/>
    <cellStyle name="20% - Accent5 2 3" xfId="19852" xr:uid="{00000000-0005-0000-0000-00007E3C0000}"/>
    <cellStyle name="20% - Accent5 3" xfId="19853" xr:uid="{00000000-0005-0000-0000-00007F3C0000}"/>
    <cellStyle name="20% - Accent5 4" xfId="19854" xr:uid="{00000000-0005-0000-0000-0000803C0000}"/>
    <cellStyle name="20% - Accent6 2" xfId="1238" xr:uid="{00000000-0005-0000-0000-0000813C0000}"/>
    <cellStyle name="20% - Accent6 2 2" xfId="19855" xr:uid="{00000000-0005-0000-0000-0000823C0000}"/>
    <cellStyle name="20% - Accent6 2 2 2" xfId="19856" xr:uid="{00000000-0005-0000-0000-0000833C0000}"/>
    <cellStyle name="20% - Accent6 2 3" xfId="19857" xr:uid="{00000000-0005-0000-0000-0000843C0000}"/>
    <cellStyle name="20% - Accent6 3" xfId="19858" xr:uid="{00000000-0005-0000-0000-0000853C0000}"/>
    <cellStyle name="20% - Accent6 4" xfId="19859" xr:uid="{00000000-0005-0000-0000-0000863C0000}"/>
    <cellStyle name="-2001" xfId="1239" xr:uid="{00000000-0005-0000-0000-0000873C0000}"/>
    <cellStyle name="-2001?_x000c_Normal_AD_x000b_Normal_Adot?_x000d_Normal_ADAdot?_x000d_Normal_ADOT~1ⓨ␐_x000b_?ÿ?_x0012_?ÿ?adot" xfId="19860" xr:uid="{00000000-0005-0000-0000-0000883C0000}"/>
    <cellStyle name="3" xfId="1240" xr:uid="{00000000-0005-0000-0000-0000893C0000}"/>
    <cellStyle name="3_Bao cao tinh hinh thuc hien KH 2009 den 31-01-10" xfId="19861" xr:uid="{00000000-0005-0000-0000-00008A3C0000}"/>
    <cellStyle name="3_Bao cao tinh hinh thuc hien KH 2009 den 31-01-10 2" xfId="19862" xr:uid="{00000000-0005-0000-0000-00008B3C0000}"/>
    <cellStyle name="3_Book1" xfId="1241" xr:uid="{00000000-0005-0000-0000-00008C3C0000}"/>
    <cellStyle name="3_Book1_1" xfId="1242" xr:uid="{00000000-0005-0000-0000-00008D3C0000}"/>
    <cellStyle name="3_Book1_1_!1 1 bao cao giao KH ve HTCMT vung TNB   12-12-2011" xfId="1243" xr:uid="{00000000-0005-0000-0000-00008E3C0000}"/>
    <cellStyle name="3_Book1_1_Bieu4HTMT" xfId="1244" xr:uid="{00000000-0005-0000-0000-00008F3C0000}"/>
    <cellStyle name="3_Book1_1_Bieu4HTMT_!1 1 bao cao giao KH ve HTCMT vung TNB   12-12-2011" xfId="1245" xr:uid="{00000000-0005-0000-0000-0000903C0000}"/>
    <cellStyle name="3_Book1_1_Bieu4HTMT_KH TPCP vung TNB (03-1-2012)" xfId="1246" xr:uid="{00000000-0005-0000-0000-0000913C0000}"/>
    <cellStyle name="3_Book1_1_KH TPCP vung TNB (03-1-2012)" xfId="1247" xr:uid="{00000000-0005-0000-0000-0000923C0000}"/>
    <cellStyle name="3_Cau thuy dien Ban La (Cu Anh)" xfId="1248" xr:uid="{00000000-0005-0000-0000-0000933C0000}"/>
    <cellStyle name="3_Cau thuy dien Ban La (Cu Anh)_!1 1 bao cao giao KH ve HTCMT vung TNB   12-12-2011" xfId="1249" xr:uid="{00000000-0005-0000-0000-0000943C0000}"/>
    <cellStyle name="3_Cau thuy dien Ban La (Cu Anh)_Bieu4HTMT" xfId="1250" xr:uid="{00000000-0005-0000-0000-0000953C0000}"/>
    <cellStyle name="3_Cau thuy dien Ban La (Cu Anh)_Bieu4HTMT_!1 1 bao cao giao KH ve HTCMT vung TNB   12-12-2011" xfId="1251" xr:uid="{00000000-0005-0000-0000-0000963C0000}"/>
    <cellStyle name="3_Cau thuy dien Ban La (Cu Anh)_Bieu4HTMT_KH TPCP vung TNB (03-1-2012)" xfId="1252" xr:uid="{00000000-0005-0000-0000-0000973C0000}"/>
    <cellStyle name="3_Cau thuy dien Ban La (Cu Anh)_KH TPCP vung TNB (03-1-2012)" xfId="1253" xr:uid="{00000000-0005-0000-0000-0000983C0000}"/>
    <cellStyle name="3_Dtdchinh2397" xfId="19863" xr:uid="{00000000-0005-0000-0000-0000993C0000}"/>
    <cellStyle name="3_Dtdchinh2397_Nhu cau von dau tu 2013-2015 (LD Vụ sua)" xfId="19864" xr:uid="{00000000-0005-0000-0000-00009A3C0000}"/>
    <cellStyle name="3_Du toan 558 (Km17+508.12 - Km 22)" xfId="1254" xr:uid="{00000000-0005-0000-0000-00009B3C0000}"/>
    <cellStyle name="3_Du toan 558 (Km17+508.12 - Km 22)_!1 1 bao cao giao KH ve HTCMT vung TNB   12-12-2011" xfId="1255" xr:uid="{00000000-0005-0000-0000-00009C3C0000}"/>
    <cellStyle name="3_Du toan 558 (Km17+508.12 - Km 22)_Bieu4HTMT" xfId="1256" xr:uid="{00000000-0005-0000-0000-00009D3C0000}"/>
    <cellStyle name="3_Du toan 558 (Km17+508.12 - Km 22)_Bieu4HTMT_!1 1 bao cao giao KH ve HTCMT vung TNB   12-12-2011" xfId="1257" xr:uid="{00000000-0005-0000-0000-00009E3C0000}"/>
    <cellStyle name="3_Du toan 558 (Km17+508.12 - Km 22)_Bieu4HTMT_KH TPCP vung TNB (03-1-2012)" xfId="1258" xr:uid="{00000000-0005-0000-0000-00009F3C0000}"/>
    <cellStyle name="3_Du toan 558 (Km17+508.12 - Km 22)_KH TPCP vung TNB (03-1-2012)" xfId="1259" xr:uid="{00000000-0005-0000-0000-0000A03C0000}"/>
    <cellStyle name="3_Gia_VLQL48_duyet " xfId="1260" xr:uid="{00000000-0005-0000-0000-0000A13C0000}"/>
    <cellStyle name="3_Gia_VLQL48_duyet  2" xfId="19865" xr:uid="{00000000-0005-0000-0000-0000A23C0000}"/>
    <cellStyle name="3_Gia_VLQL48_duyet _!1 1 bao cao giao KH ve HTCMT vung TNB   12-12-2011" xfId="1261" xr:uid="{00000000-0005-0000-0000-0000A33C0000}"/>
    <cellStyle name="3_Gia_VLQL48_duyet _Bieu4HTMT" xfId="1262" xr:uid="{00000000-0005-0000-0000-0000A43C0000}"/>
    <cellStyle name="3_Gia_VLQL48_duyet _Bieu4HTMT_!1 1 bao cao giao KH ve HTCMT vung TNB   12-12-2011" xfId="1263" xr:uid="{00000000-0005-0000-0000-0000A53C0000}"/>
    <cellStyle name="3_Gia_VLQL48_duyet _Bieu4HTMT_KH TPCP vung TNB (03-1-2012)" xfId="1264" xr:uid="{00000000-0005-0000-0000-0000A63C0000}"/>
    <cellStyle name="3_Gia_VLQL48_duyet _KH TPCP vung TNB (03-1-2012)" xfId="1265" xr:uid="{00000000-0005-0000-0000-0000A73C0000}"/>
    <cellStyle name="3_KlQdinhduyet" xfId="1266" xr:uid="{00000000-0005-0000-0000-0000A83C0000}"/>
    <cellStyle name="3_KlQdinhduyet_!1 1 bao cao giao KH ve HTCMT vung TNB   12-12-2011" xfId="1267" xr:uid="{00000000-0005-0000-0000-0000A93C0000}"/>
    <cellStyle name="3_KlQdinhduyet_Bieu4HTMT" xfId="1268" xr:uid="{00000000-0005-0000-0000-0000AA3C0000}"/>
    <cellStyle name="3_KlQdinhduyet_Bieu4HTMT_!1 1 bao cao giao KH ve HTCMT vung TNB   12-12-2011" xfId="1269" xr:uid="{00000000-0005-0000-0000-0000AB3C0000}"/>
    <cellStyle name="3_KlQdinhduyet_Bieu4HTMT_KH TPCP vung TNB (03-1-2012)" xfId="1270" xr:uid="{00000000-0005-0000-0000-0000AC3C0000}"/>
    <cellStyle name="3_KlQdinhduyet_KH TPCP vung TNB (03-1-2012)" xfId="1271" xr:uid="{00000000-0005-0000-0000-0000AD3C0000}"/>
    <cellStyle name="3_Tumorong" xfId="19866" xr:uid="{00000000-0005-0000-0000-0000AE3C0000}"/>
    <cellStyle name="3_Tumorong 2" xfId="19867" xr:uid="{00000000-0005-0000-0000-0000AF3C0000}"/>
    <cellStyle name="3_ÿÿÿÿÿ" xfId="1272" xr:uid="{00000000-0005-0000-0000-0000B03C0000}"/>
    <cellStyle name="3_ÿÿÿÿÿ 10" xfId="19868" xr:uid="{00000000-0005-0000-0000-0000B13C0000}"/>
    <cellStyle name="3_ÿÿÿÿÿ 11" xfId="19869" xr:uid="{00000000-0005-0000-0000-0000B23C0000}"/>
    <cellStyle name="3_ÿÿÿÿÿ 12" xfId="19870" xr:uid="{00000000-0005-0000-0000-0000B33C0000}"/>
    <cellStyle name="3_ÿÿÿÿÿ 2" xfId="19871" xr:uid="{00000000-0005-0000-0000-0000B43C0000}"/>
    <cellStyle name="3_ÿÿÿÿÿ 2 2" xfId="19872" xr:uid="{00000000-0005-0000-0000-0000B53C0000}"/>
    <cellStyle name="3_ÿÿÿÿÿ 2 3" xfId="19873" xr:uid="{00000000-0005-0000-0000-0000B63C0000}"/>
    <cellStyle name="3_ÿÿÿÿÿ 2 4" xfId="19874" xr:uid="{00000000-0005-0000-0000-0000B73C0000}"/>
    <cellStyle name="3_ÿÿÿÿÿ 2 5" xfId="19875" xr:uid="{00000000-0005-0000-0000-0000B83C0000}"/>
    <cellStyle name="3_ÿÿÿÿÿ 2 6" xfId="19876" xr:uid="{00000000-0005-0000-0000-0000B93C0000}"/>
    <cellStyle name="3_ÿÿÿÿÿ 3" xfId="19877" xr:uid="{00000000-0005-0000-0000-0000BA3C0000}"/>
    <cellStyle name="3_ÿÿÿÿÿ 4" xfId="19878" xr:uid="{00000000-0005-0000-0000-0000BB3C0000}"/>
    <cellStyle name="3_ÿÿÿÿÿ 5" xfId="19879" xr:uid="{00000000-0005-0000-0000-0000BC3C0000}"/>
    <cellStyle name="3_ÿÿÿÿÿ 6" xfId="19880" xr:uid="{00000000-0005-0000-0000-0000BD3C0000}"/>
    <cellStyle name="3_ÿÿÿÿÿ 7" xfId="19881" xr:uid="{00000000-0005-0000-0000-0000BE3C0000}"/>
    <cellStyle name="3_ÿÿÿÿÿ 8" xfId="19882" xr:uid="{00000000-0005-0000-0000-0000BF3C0000}"/>
    <cellStyle name="3_ÿÿÿÿÿ 9" xfId="19883" xr:uid="{00000000-0005-0000-0000-0000C03C0000}"/>
    <cellStyle name="4" xfId="1273" xr:uid="{00000000-0005-0000-0000-0000C13C0000}"/>
    <cellStyle name="4_Book1" xfId="1274" xr:uid="{00000000-0005-0000-0000-0000C23C0000}"/>
    <cellStyle name="4_Book1_1" xfId="1275" xr:uid="{00000000-0005-0000-0000-0000C33C0000}"/>
    <cellStyle name="4_Book1_1_!1 1 bao cao giao KH ve HTCMT vung TNB   12-12-2011" xfId="1276" xr:uid="{00000000-0005-0000-0000-0000C43C0000}"/>
    <cellStyle name="4_Book1_1_Bieu4HTMT" xfId="1277" xr:uid="{00000000-0005-0000-0000-0000C53C0000}"/>
    <cellStyle name="4_Book1_1_Bieu4HTMT_!1 1 bao cao giao KH ve HTCMT vung TNB   12-12-2011" xfId="1278" xr:uid="{00000000-0005-0000-0000-0000C63C0000}"/>
    <cellStyle name="4_Book1_1_Bieu4HTMT_KH TPCP vung TNB (03-1-2012)" xfId="1279" xr:uid="{00000000-0005-0000-0000-0000C73C0000}"/>
    <cellStyle name="4_Book1_1_KH TPCP vung TNB (03-1-2012)" xfId="1280" xr:uid="{00000000-0005-0000-0000-0000C83C0000}"/>
    <cellStyle name="4_Cau thuy dien Ban La (Cu Anh)" xfId="1281" xr:uid="{00000000-0005-0000-0000-0000C93C0000}"/>
    <cellStyle name="4_Cau thuy dien Ban La (Cu Anh)_!1 1 bao cao giao KH ve HTCMT vung TNB   12-12-2011" xfId="1282" xr:uid="{00000000-0005-0000-0000-0000CA3C0000}"/>
    <cellStyle name="4_Cau thuy dien Ban La (Cu Anh)_Bieu4HTMT" xfId="1283" xr:uid="{00000000-0005-0000-0000-0000CB3C0000}"/>
    <cellStyle name="4_Cau thuy dien Ban La (Cu Anh)_Bieu4HTMT_!1 1 bao cao giao KH ve HTCMT vung TNB   12-12-2011" xfId="1284" xr:uid="{00000000-0005-0000-0000-0000CC3C0000}"/>
    <cellStyle name="4_Cau thuy dien Ban La (Cu Anh)_Bieu4HTMT_KH TPCP vung TNB (03-1-2012)" xfId="1285" xr:uid="{00000000-0005-0000-0000-0000CD3C0000}"/>
    <cellStyle name="4_Cau thuy dien Ban La (Cu Anh)_KH TPCP vung TNB (03-1-2012)" xfId="1286" xr:uid="{00000000-0005-0000-0000-0000CE3C0000}"/>
    <cellStyle name="4_Dtdchinh2397" xfId="19884" xr:uid="{00000000-0005-0000-0000-0000CF3C0000}"/>
    <cellStyle name="4_Dtdchinh2397_Nhu cau von dau tu 2013-2015 (LD Vụ sua)" xfId="19885" xr:uid="{00000000-0005-0000-0000-0000D03C0000}"/>
    <cellStyle name="4_Du toan 558 (Km17+508.12 - Km 22)" xfId="1287" xr:uid="{00000000-0005-0000-0000-0000D13C0000}"/>
    <cellStyle name="4_Du toan 558 (Km17+508.12 - Km 22)_!1 1 bao cao giao KH ve HTCMT vung TNB   12-12-2011" xfId="1288" xr:uid="{00000000-0005-0000-0000-0000D23C0000}"/>
    <cellStyle name="4_Du toan 558 (Km17+508.12 - Km 22)_Bieu4HTMT" xfId="1289" xr:uid="{00000000-0005-0000-0000-0000D33C0000}"/>
    <cellStyle name="4_Du toan 558 (Km17+508.12 - Km 22)_Bieu4HTMT_!1 1 bao cao giao KH ve HTCMT vung TNB   12-12-2011" xfId="1290" xr:uid="{00000000-0005-0000-0000-0000D43C0000}"/>
    <cellStyle name="4_Du toan 558 (Km17+508.12 - Km 22)_Bieu4HTMT_KH TPCP vung TNB (03-1-2012)" xfId="1291" xr:uid="{00000000-0005-0000-0000-0000D53C0000}"/>
    <cellStyle name="4_Du toan 558 (Km17+508.12 - Km 22)_KH TPCP vung TNB (03-1-2012)" xfId="1292" xr:uid="{00000000-0005-0000-0000-0000D63C0000}"/>
    <cellStyle name="4_Gia_VLQL48_duyet " xfId="1293" xr:uid="{00000000-0005-0000-0000-0000D73C0000}"/>
    <cellStyle name="4_Gia_VLQL48_duyet  2" xfId="19886" xr:uid="{00000000-0005-0000-0000-0000D83C0000}"/>
    <cellStyle name="4_Gia_VLQL48_duyet _!1 1 bao cao giao KH ve HTCMT vung TNB   12-12-2011" xfId="1294" xr:uid="{00000000-0005-0000-0000-0000D93C0000}"/>
    <cellStyle name="4_Gia_VLQL48_duyet _Bieu4HTMT" xfId="1295" xr:uid="{00000000-0005-0000-0000-0000DA3C0000}"/>
    <cellStyle name="4_Gia_VLQL48_duyet _Bieu4HTMT_!1 1 bao cao giao KH ve HTCMT vung TNB   12-12-2011" xfId="1296" xr:uid="{00000000-0005-0000-0000-0000DB3C0000}"/>
    <cellStyle name="4_Gia_VLQL48_duyet _Bieu4HTMT_KH TPCP vung TNB (03-1-2012)" xfId="1297" xr:uid="{00000000-0005-0000-0000-0000DC3C0000}"/>
    <cellStyle name="4_Gia_VLQL48_duyet _KH TPCP vung TNB (03-1-2012)" xfId="1298" xr:uid="{00000000-0005-0000-0000-0000DD3C0000}"/>
    <cellStyle name="4_KlQdinhduyet" xfId="1299" xr:uid="{00000000-0005-0000-0000-0000DE3C0000}"/>
    <cellStyle name="4_KlQdinhduyet_!1 1 bao cao giao KH ve HTCMT vung TNB   12-12-2011" xfId="1300" xr:uid="{00000000-0005-0000-0000-0000DF3C0000}"/>
    <cellStyle name="4_KlQdinhduyet_Bieu4HTMT" xfId="1301" xr:uid="{00000000-0005-0000-0000-0000E03C0000}"/>
    <cellStyle name="4_KlQdinhduyet_Bieu4HTMT_!1 1 bao cao giao KH ve HTCMT vung TNB   12-12-2011" xfId="1302" xr:uid="{00000000-0005-0000-0000-0000E13C0000}"/>
    <cellStyle name="4_KlQdinhduyet_Bieu4HTMT_KH TPCP vung TNB (03-1-2012)" xfId="1303" xr:uid="{00000000-0005-0000-0000-0000E23C0000}"/>
    <cellStyle name="4_KlQdinhduyet_KH TPCP vung TNB (03-1-2012)" xfId="1304" xr:uid="{00000000-0005-0000-0000-0000E33C0000}"/>
    <cellStyle name="4_ÿÿÿÿÿ" xfId="1305" xr:uid="{00000000-0005-0000-0000-0000E43C0000}"/>
    <cellStyle name="40% - Accent1 2" xfId="1306" xr:uid="{00000000-0005-0000-0000-0000E53C0000}"/>
    <cellStyle name="40% - Accent1 2 2" xfId="19887" xr:uid="{00000000-0005-0000-0000-0000E63C0000}"/>
    <cellStyle name="40% - Accent1 2 2 2" xfId="19888" xr:uid="{00000000-0005-0000-0000-0000E73C0000}"/>
    <cellStyle name="40% - Accent1 2 3" xfId="19889" xr:uid="{00000000-0005-0000-0000-0000E83C0000}"/>
    <cellStyle name="40% - Accent1 3" xfId="19890" xr:uid="{00000000-0005-0000-0000-0000E93C0000}"/>
    <cellStyle name="40% - Accent1 4" xfId="19891" xr:uid="{00000000-0005-0000-0000-0000EA3C0000}"/>
    <cellStyle name="40% - Accent2 2" xfId="1307" xr:uid="{00000000-0005-0000-0000-0000EB3C0000}"/>
    <cellStyle name="40% - Accent2 2 2" xfId="19892" xr:uid="{00000000-0005-0000-0000-0000EC3C0000}"/>
    <cellStyle name="40% - Accent2 2 2 2" xfId="19893" xr:uid="{00000000-0005-0000-0000-0000ED3C0000}"/>
    <cellStyle name="40% - Accent2 2 3" xfId="19894" xr:uid="{00000000-0005-0000-0000-0000EE3C0000}"/>
    <cellStyle name="40% - Accent2 3" xfId="19895" xr:uid="{00000000-0005-0000-0000-0000EF3C0000}"/>
    <cellStyle name="40% - Accent2 4" xfId="19896" xr:uid="{00000000-0005-0000-0000-0000F03C0000}"/>
    <cellStyle name="40% - Accent3 2" xfId="1308" xr:uid="{00000000-0005-0000-0000-0000F13C0000}"/>
    <cellStyle name="40% - Accent3 2 2" xfId="19897" xr:uid="{00000000-0005-0000-0000-0000F23C0000}"/>
    <cellStyle name="40% - Accent3 2 2 2" xfId="19898" xr:uid="{00000000-0005-0000-0000-0000F33C0000}"/>
    <cellStyle name="40% - Accent3 2 3" xfId="19899" xr:uid="{00000000-0005-0000-0000-0000F43C0000}"/>
    <cellStyle name="40% - Accent3 3" xfId="19900" xr:uid="{00000000-0005-0000-0000-0000F53C0000}"/>
    <cellStyle name="40% - Accent3 4" xfId="19901" xr:uid="{00000000-0005-0000-0000-0000F63C0000}"/>
    <cellStyle name="40% - Accent4 2" xfId="1309" xr:uid="{00000000-0005-0000-0000-0000F73C0000}"/>
    <cellStyle name="40% - Accent4 2 2" xfId="19902" xr:uid="{00000000-0005-0000-0000-0000F83C0000}"/>
    <cellStyle name="40% - Accent4 2 2 2" xfId="19903" xr:uid="{00000000-0005-0000-0000-0000F93C0000}"/>
    <cellStyle name="40% - Accent4 2 3" xfId="19904" xr:uid="{00000000-0005-0000-0000-0000FA3C0000}"/>
    <cellStyle name="40% - Accent4 3" xfId="19905" xr:uid="{00000000-0005-0000-0000-0000FB3C0000}"/>
    <cellStyle name="40% - Accent4 4" xfId="19906" xr:uid="{00000000-0005-0000-0000-0000FC3C0000}"/>
    <cellStyle name="40% - Accent5 2" xfId="1310" xr:uid="{00000000-0005-0000-0000-0000FD3C0000}"/>
    <cellStyle name="40% - Accent5 2 2" xfId="19907" xr:uid="{00000000-0005-0000-0000-0000FE3C0000}"/>
    <cellStyle name="40% - Accent5 2 2 2" xfId="19908" xr:uid="{00000000-0005-0000-0000-0000FF3C0000}"/>
    <cellStyle name="40% - Accent5 2 3" xfId="19909" xr:uid="{00000000-0005-0000-0000-0000003D0000}"/>
    <cellStyle name="40% - Accent5 3" xfId="19910" xr:uid="{00000000-0005-0000-0000-0000013D0000}"/>
    <cellStyle name="40% - Accent5 4" xfId="19911" xr:uid="{00000000-0005-0000-0000-0000023D0000}"/>
    <cellStyle name="40% - Accent6 2" xfId="1311" xr:uid="{00000000-0005-0000-0000-0000033D0000}"/>
    <cellStyle name="40% - Accent6 2 2" xfId="19912" xr:uid="{00000000-0005-0000-0000-0000043D0000}"/>
    <cellStyle name="40% - Accent6 2 2 2" xfId="19913" xr:uid="{00000000-0005-0000-0000-0000053D0000}"/>
    <cellStyle name="40% - Accent6 2 3" xfId="19914" xr:uid="{00000000-0005-0000-0000-0000063D0000}"/>
    <cellStyle name="40% - Accent6 3" xfId="19915" xr:uid="{00000000-0005-0000-0000-0000073D0000}"/>
    <cellStyle name="40% - Accent6 4" xfId="19916" xr:uid="{00000000-0005-0000-0000-0000083D0000}"/>
    <cellStyle name="52" xfId="1312" xr:uid="{00000000-0005-0000-0000-0000093D0000}"/>
    <cellStyle name="6" xfId="1313" xr:uid="{00000000-0005-0000-0000-00000A3D0000}"/>
    <cellStyle name="6???_x0002_¯ög6hÅ‡6???_x0002_¹?ß_x0008_,Ñ‡6???_x0002_…#×&gt;Ò ‡6???_x0002_é_x0007_ß_x0008__x001c__x000b__x001e_?????_x000a_?_x0001_???????_x0014_?_x0001_???????_x001e_?fB_x000f_c????_x0018_I¿_x0008_v_x0010_‡6Ö_x0002_Ÿ6????ía??_x0012_c??????????????_x0001_?????????_x0001_?_x0001_?_x0001_?" xfId="19917" xr:uid="{00000000-0005-0000-0000-00000B3D0000}"/>
    <cellStyle name="6???_x0002_¯ög6hÅ‡6???_x0002_¹?ß_x0008_,Ñ‡6???_x0002_…#×&gt;Ò ‡6???_x0002_é_x0007_ß_x0008__x001c__x000b__x001e_?????_x000a_?_x0001_???????_x0014_?_x0001_???????_x001e_?fB_x000f_c????_x0018_I¿_x0008_v_x0010_‡6Ö_x0002_Ÿ6????_x0015_l??Õm??????????????_x0001_?????????_x0001_?_x0001_?_x0001_?" xfId="19918" xr:uid="{00000000-0005-0000-0000-00000C3D0000}"/>
    <cellStyle name="6_15_10_2013 BC nhu cau von doi ung ODA (2014-2016) ngay 15102013 Sua" xfId="1314" xr:uid="{00000000-0005-0000-0000-00000D3D0000}"/>
    <cellStyle name="6_BC nhu cau von doi ung ODA nganh NN (BKH)" xfId="1315" xr:uid="{00000000-0005-0000-0000-00000E3D0000}"/>
    <cellStyle name="6_BC nhu cau von doi ung ODA nganh NN (BKH)_05-12  KH trung han 2016-2020 - Liem Thinh edited" xfId="1316" xr:uid="{00000000-0005-0000-0000-00000F3D0000}"/>
    <cellStyle name="6_BC nhu cau von doi ung ODA nganh NN (BKH)_Copy of 05-12  KH trung han 2016-2020 - Liem Thinh edited (1)" xfId="1317" xr:uid="{00000000-0005-0000-0000-0000103D0000}"/>
    <cellStyle name="6_BC Tai co cau (bieu TH)" xfId="1318" xr:uid="{00000000-0005-0000-0000-0000113D0000}"/>
    <cellStyle name="6_BC Tai co cau (bieu TH)_05-12  KH trung han 2016-2020 - Liem Thinh edited" xfId="1319" xr:uid="{00000000-0005-0000-0000-0000123D0000}"/>
    <cellStyle name="6_BC Tai co cau (bieu TH)_Copy of 05-12  KH trung han 2016-2020 - Liem Thinh edited (1)" xfId="1320" xr:uid="{00000000-0005-0000-0000-0000133D0000}"/>
    <cellStyle name="6_Cong trinh co y kien LD_Dang_NN_2011-Tay nguyen-9-10" xfId="1321" xr:uid="{00000000-0005-0000-0000-0000143D0000}"/>
    <cellStyle name="6_Cong trinh co y kien LD_Dang_NN_2011-Tay nguyen-9-10_!1 1 bao cao giao KH ve HTCMT vung TNB   12-12-2011" xfId="1322" xr:uid="{00000000-0005-0000-0000-0000153D0000}"/>
    <cellStyle name="6_Cong trinh co y kien LD_Dang_NN_2011-Tay nguyen-9-10_Bieu4HTMT" xfId="1323" xr:uid="{00000000-0005-0000-0000-0000163D0000}"/>
    <cellStyle name="6_Cong trinh co y kien LD_Dang_NN_2011-Tay nguyen-9-10_Bieu4HTMT_!1 1 bao cao giao KH ve HTCMT vung TNB   12-12-2011" xfId="1324" xr:uid="{00000000-0005-0000-0000-0000173D0000}"/>
    <cellStyle name="6_Cong trinh co y kien LD_Dang_NN_2011-Tay nguyen-9-10_Bieu4HTMT_KH TPCP vung TNB (03-1-2012)" xfId="1325" xr:uid="{00000000-0005-0000-0000-0000183D0000}"/>
    <cellStyle name="6_Cong trinh co y kien LD_Dang_NN_2011-Tay nguyen-9-10_KH TPCP vung TNB (03-1-2012)" xfId="1326" xr:uid="{00000000-0005-0000-0000-0000193D0000}"/>
    <cellStyle name="6_DK 2014-2015 final" xfId="1327" xr:uid="{00000000-0005-0000-0000-00001A3D0000}"/>
    <cellStyle name="6_DK 2014-2015 final_05-12  KH trung han 2016-2020 - Liem Thinh edited" xfId="1328" xr:uid="{00000000-0005-0000-0000-00001B3D0000}"/>
    <cellStyle name="6_DK 2014-2015 final_Copy of 05-12  KH trung han 2016-2020 - Liem Thinh edited (1)" xfId="1329" xr:uid="{00000000-0005-0000-0000-00001C3D0000}"/>
    <cellStyle name="6_DK 2014-2015 new" xfId="1330" xr:uid="{00000000-0005-0000-0000-00001D3D0000}"/>
    <cellStyle name="6_DK 2014-2015 new_05-12  KH trung han 2016-2020 - Liem Thinh edited" xfId="1331" xr:uid="{00000000-0005-0000-0000-00001E3D0000}"/>
    <cellStyle name="6_DK 2014-2015 new_Copy of 05-12  KH trung han 2016-2020 - Liem Thinh edited (1)" xfId="1332" xr:uid="{00000000-0005-0000-0000-00001F3D0000}"/>
    <cellStyle name="6_DK KH CBDT 2014 11-11-2013" xfId="1333" xr:uid="{00000000-0005-0000-0000-0000203D0000}"/>
    <cellStyle name="6_DK KH CBDT 2014 11-11-2013(1)" xfId="1334" xr:uid="{00000000-0005-0000-0000-0000213D0000}"/>
    <cellStyle name="6_DK KH CBDT 2014 11-11-2013(1)_05-12  KH trung han 2016-2020 - Liem Thinh edited" xfId="1335" xr:uid="{00000000-0005-0000-0000-0000223D0000}"/>
    <cellStyle name="6_DK KH CBDT 2014 11-11-2013(1)_Copy of 05-12  KH trung han 2016-2020 - Liem Thinh edited (1)" xfId="1336" xr:uid="{00000000-0005-0000-0000-0000233D0000}"/>
    <cellStyle name="6_DK KH CBDT 2014 11-11-2013_05-12  KH trung han 2016-2020 - Liem Thinh edited" xfId="1337" xr:uid="{00000000-0005-0000-0000-0000243D0000}"/>
    <cellStyle name="6_DK KH CBDT 2014 11-11-2013_Copy of 05-12  KH trung han 2016-2020 - Liem Thinh edited (1)" xfId="1338" xr:uid="{00000000-0005-0000-0000-0000253D0000}"/>
    <cellStyle name="6_KH 2011-2015" xfId="1339" xr:uid="{00000000-0005-0000-0000-0000263D0000}"/>
    <cellStyle name="6_Nhu cau von dau tu 2013-2015 (LD Vụ sua)" xfId="19919" xr:uid="{00000000-0005-0000-0000-0000273D0000}"/>
    <cellStyle name="6_Phu luc 5 - TH nhu cau cua BNN" xfId="19920" xr:uid="{00000000-0005-0000-0000-0000283D0000}"/>
    <cellStyle name="6_tai co cau dau tu (tong hop)1" xfId="1340" xr:uid="{00000000-0005-0000-0000-0000293D0000}"/>
    <cellStyle name="6_TN - Ho tro khac 2011" xfId="1341" xr:uid="{00000000-0005-0000-0000-00002A3D0000}"/>
    <cellStyle name="6_TN - Ho tro khac 2011_!1 1 bao cao giao KH ve HTCMT vung TNB   12-12-2011" xfId="1342" xr:uid="{00000000-0005-0000-0000-00002B3D0000}"/>
    <cellStyle name="6_TN - Ho tro khac 2011_Bieu4HTMT" xfId="1343" xr:uid="{00000000-0005-0000-0000-00002C3D0000}"/>
    <cellStyle name="6_TN - Ho tro khac 2011_Bieu4HTMT_!1 1 bao cao giao KH ve HTCMT vung TNB   12-12-2011" xfId="1344" xr:uid="{00000000-0005-0000-0000-00002D3D0000}"/>
    <cellStyle name="6_TN - Ho tro khac 2011_Bieu4HTMT_KH TPCP vung TNB (03-1-2012)" xfId="1345" xr:uid="{00000000-0005-0000-0000-00002E3D0000}"/>
    <cellStyle name="6_TN - Ho tro khac 2011_KH TPCP vung TNB (03-1-2012)" xfId="1346" xr:uid="{00000000-0005-0000-0000-00002F3D0000}"/>
    <cellStyle name="60% - Accent1 2" xfId="1347" xr:uid="{00000000-0005-0000-0000-0000303D0000}"/>
    <cellStyle name="60% - Accent1 3" xfId="19921" xr:uid="{00000000-0005-0000-0000-0000313D0000}"/>
    <cellStyle name="60% - Accent2 2" xfId="1348" xr:uid="{00000000-0005-0000-0000-0000323D0000}"/>
    <cellStyle name="60% - Accent2 3" xfId="19922" xr:uid="{00000000-0005-0000-0000-0000333D0000}"/>
    <cellStyle name="60% - Accent3 2" xfId="1349" xr:uid="{00000000-0005-0000-0000-0000343D0000}"/>
    <cellStyle name="60% - Accent3 3" xfId="19923" xr:uid="{00000000-0005-0000-0000-0000353D0000}"/>
    <cellStyle name="60% - Accent4 2" xfId="1350" xr:uid="{00000000-0005-0000-0000-0000363D0000}"/>
    <cellStyle name="60% - Accent4 3" xfId="19924" xr:uid="{00000000-0005-0000-0000-0000373D0000}"/>
    <cellStyle name="60% - Accent5 2" xfId="1351" xr:uid="{00000000-0005-0000-0000-0000383D0000}"/>
    <cellStyle name="60% - Accent5 3" xfId="19925" xr:uid="{00000000-0005-0000-0000-0000393D0000}"/>
    <cellStyle name="60% - Accent6 2" xfId="1352" xr:uid="{00000000-0005-0000-0000-00003A3D0000}"/>
    <cellStyle name="60% - Accent6 3" xfId="19926" xr:uid="{00000000-0005-0000-0000-00003B3D0000}"/>
    <cellStyle name="9" xfId="1353" xr:uid="{00000000-0005-0000-0000-00003C3D0000}"/>
    <cellStyle name="9?b_x000f_Normal_5HUYIC~1?_x0011_Normal_903DK-2001?_x000c_Normal_AD_x000b_No" xfId="19927" xr:uid="{00000000-0005-0000-0000-00003D3D0000}"/>
    <cellStyle name="9_!1 1 bao cao giao KH ve HTCMT vung TNB   12-12-2011" xfId="1354" xr:uid="{00000000-0005-0000-0000-00003E3D0000}"/>
    <cellStyle name="9_Bieu4HTMT" xfId="1355" xr:uid="{00000000-0005-0000-0000-00003F3D0000}"/>
    <cellStyle name="9_Bieu4HTMT_!1 1 bao cao giao KH ve HTCMT vung TNB   12-12-2011" xfId="1356" xr:uid="{00000000-0005-0000-0000-0000403D0000}"/>
    <cellStyle name="9_Bieu4HTMT_KH TPCP vung TNB (03-1-2012)" xfId="1357" xr:uid="{00000000-0005-0000-0000-0000413D0000}"/>
    <cellStyle name="9_KH TPCP vung TNB (03-1-2012)" xfId="1358" xr:uid="{00000000-0005-0000-0000-0000423D0000}"/>
    <cellStyle name="9_Nhu cau von dau tu 2013-2015 (LD Vụ sua)" xfId="19928" xr:uid="{00000000-0005-0000-0000-0000433D0000}"/>
    <cellStyle name="_x0001_Å»_x001e_´ " xfId="19929" xr:uid="{00000000-0005-0000-0000-0000443D0000}"/>
    <cellStyle name="_x0001_Å»_x001e_´  2" xfId="19930" xr:uid="{00000000-0005-0000-0000-0000453D0000}"/>
    <cellStyle name="_x0001_Å»_x001e_´ ?[?0?.?0?0?]?_?P?R?O?" xfId="19931" xr:uid="{00000000-0005-0000-0000-0000463D0000}"/>
    <cellStyle name="_x0001_Å»_x001e_´_?P?R?O?D?U?C?T" xfId="19932" xr:uid="{00000000-0005-0000-0000-0000473D0000}"/>
    <cellStyle name="Accent1 2" xfId="1359" xr:uid="{00000000-0005-0000-0000-0000483D0000}"/>
    <cellStyle name="Accent1 3" xfId="19933" xr:uid="{00000000-0005-0000-0000-0000493D0000}"/>
    <cellStyle name="Accent2 2" xfId="1360" xr:uid="{00000000-0005-0000-0000-00004A3D0000}"/>
    <cellStyle name="Accent2 3" xfId="19934" xr:uid="{00000000-0005-0000-0000-00004B3D0000}"/>
    <cellStyle name="Accent3 2" xfId="1361" xr:uid="{00000000-0005-0000-0000-00004C3D0000}"/>
    <cellStyle name="Accent3 3" xfId="19935" xr:uid="{00000000-0005-0000-0000-00004D3D0000}"/>
    <cellStyle name="Accent4 2" xfId="1362" xr:uid="{00000000-0005-0000-0000-00004E3D0000}"/>
    <cellStyle name="Accent4 3" xfId="19936" xr:uid="{00000000-0005-0000-0000-00004F3D0000}"/>
    <cellStyle name="Accent5 2" xfId="1363" xr:uid="{00000000-0005-0000-0000-0000503D0000}"/>
    <cellStyle name="Accent5 3" xfId="19937" xr:uid="{00000000-0005-0000-0000-0000513D0000}"/>
    <cellStyle name="Accent6 2" xfId="1364" xr:uid="{00000000-0005-0000-0000-0000523D0000}"/>
    <cellStyle name="Accent6 3" xfId="19938" xr:uid="{00000000-0005-0000-0000-0000533D0000}"/>
    <cellStyle name="ÅëÈ­ [0]_      " xfId="1365" xr:uid="{00000000-0005-0000-0000-0000543D0000}"/>
    <cellStyle name="AeE­ [0]_INQUIRY ¿?¾÷AßAø " xfId="1366" xr:uid="{00000000-0005-0000-0000-0000553D0000}"/>
    <cellStyle name="ÅëÈ­ [0]_L601CPT" xfId="1367" xr:uid="{00000000-0005-0000-0000-0000563D0000}"/>
    <cellStyle name="ÅëÈ­_      " xfId="1368" xr:uid="{00000000-0005-0000-0000-0000573D0000}"/>
    <cellStyle name="AeE­_INQUIRY ¿?¾÷AßAø " xfId="1369" xr:uid="{00000000-0005-0000-0000-0000583D0000}"/>
    <cellStyle name="ÅëÈ­_L601CPT" xfId="1370" xr:uid="{00000000-0005-0000-0000-0000593D0000}"/>
    <cellStyle name="args.style" xfId="1371" xr:uid="{00000000-0005-0000-0000-00005A3D0000}"/>
    <cellStyle name="args.style 2" xfId="1372" xr:uid="{00000000-0005-0000-0000-00005B3D0000}"/>
    <cellStyle name="at" xfId="1373" xr:uid="{00000000-0005-0000-0000-00005C3D0000}"/>
    <cellStyle name="ÄÞ¸¶ [0]_      " xfId="1374" xr:uid="{00000000-0005-0000-0000-00005D3D0000}"/>
    <cellStyle name="AÞ¸¶ [0]_INQUIRY ¿?¾÷AßAø " xfId="1375" xr:uid="{00000000-0005-0000-0000-00005E3D0000}"/>
    <cellStyle name="ÄÞ¸¶ [0]_L601CPT" xfId="1376" xr:uid="{00000000-0005-0000-0000-00005F3D0000}"/>
    <cellStyle name="ÄÞ¸¶_      " xfId="1377" xr:uid="{00000000-0005-0000-0000-0000603D0000}"/>
    <cellStyle name="AÞ¸¶_INQUIRY ¿?¾÷AßAø " xfId="1378" xr:uid="{00000000-0005-0000-0000-0000613D0000}"/>
    <cellStyle name="ÄÞ¸¶_L601CPT" xfId="1379" xr:uid="{00000000-0005-0000-0000-0000623D0000}"/>
    <cellStyle name="AutoFormat Options" xfId="1380" xr:uid="{00000000-0005-0000-0000-0000633D0000}"/>
    <cellStyle name="AutoFormat Options 2" xfId="1381" xr:uid="{00000000-0005-0000-0000-0000643D0000}"/>
    <cellStyle name="AutoFormat-Optionen" xfId="19939" xr:uid="{00000000-0005-0000-0000-0000653D0000}"/>
    <cellStyle name="AutoFormat-Optionen 10" xfId="19940" xr:uid="{00000000-0005-0000-0000-0000663D0000}"/>
    <cellStyle name="AutoFormat-Optionen 2" xfId="19941" xr:uid="{00000000-0005-0000-0000-0000673D0000}"/>
    <cellStyle name="AutoFormat-Optionen 2 2" xfId="19942" xr:uid="{00000000-0005-0000-0000-0000683D0000}"/>
    <cellStyle name="AutoFormat-Optionen 2 3" xfId="19943" xr:uid="{00000000-0005-0000-0000-0000693D0000}"/>
    <cellStyle name="AutoFormat-Optionen 3" xfId="19944" xr:uid="{00000000-0005-0000-0000-00006A3D0000}"/>
    <cellStyle name="AutoFormat-Optionen 4" xfId="19945" xr:uid="{00000000-0005-0000-0000-00006B3D0000}"/>
    <cellStyle name="AutoFormat-Optionen 5" xfId="19946" xr:uid="{00000000-0005-0000-0000-00006C3D0000}"/>
    <cellStyle name="AutoFormat-Optionen 5 2" xfId="19947" xr:uid="{00000000-0005-0000-0000-00006D3D0000}"/>
    <cellStyle name="AutoFormat-Optionen_BAN GIAO  No dong ĐÊN 31 tháng 12 năm 2014  (oke) (1) (2)" xfId="19948" xr:uid="{00000000-0005-0000-0000-00006E3D0000}"/>
    <cellStyle name="Bad 2" xfId="1382" xr:uid="{00000000-0005-0000-0000-00006F3D0000}"/>
    <cellStyle name="Bad 3" xfId="19949" xr:uid="{00000000-0005-0000-0000-0000703D0000}"/>
    <cellStyle name="Bangchu" xfId="4274" xr:uid="{00000000-0005-0000-0000-0000713D0000}"/>
    <cellStyle name="Bình thường 2" xfId="19950" xr:uid="{00000000-0005-0000-0000-0000723D0000}"/>
    <cellStyle name="Bình thường 3" xfId="19951" xr:uid="{00000000-0005-0000-0000-0000733D0000}"/>
    <cellStyle name="Bình Thường_Cat phay" xfId="19952" xr:uid="{00000000-0005-0000-0000-0000743D0000}"/>
    <cellStyle name="Body" xfId="1383" xr:uid="{00000000-0005-0000-0000-0000753D0000}"/>
    <cellStyle name="Body 2" xfId="19953" xr:uid="{00000000-0005-0000-0000-0000763D0000}"/>
    <cellStyle name="C?AØ_¿?¾÷CoE² " xfId="1384" xr:uid="{00000000-0005-0000-0000-0000773D0000}"/>
    <cellStyle name="C~1" xfId="1385" xr:uid="{00000000-0005-0000-0000-0000783D0000}"/>
    <cellStyle name="C~1?_x0011_Normal_903DK-2001?_x000c_Normal_AD_x000b_Normal_Adot?_x000d_Normal_ADAdot?_x000d_Normal_" xfId="19954" xr:uid="{00000000-0005-0000-0000-0000793D0000}"/>
    <cellStyle name="C~1_Nhu cau von dau tu 2013-2015 (LD Vụ sua)" xfId="19955" xr:uid="{00000000-0005-0000-0000-00007A3D0000}"/>
    <cellStyle name="Ç¥ÁØ_      " xfId="1386" xr:uid="{00000000-0005-0000-0000-00007B3D0000}"/>
    <cellStyle name="C￥AØ_¿μ¾÷CoE² " xfId="1387" xr:uid="{00000000-0005-0000-0000-00007C3D0000}"/>
    <cellStyle name="Ç¥ÁØ_±¸¹Ì´ëÃ¥" xfId="1388" xr:uid="{00000000-0005-0000-0000-00007D3D0000}"/>
    <cellStyle name="C￥AØ_≫c¾÷ºIº° AN°e " xfId="19956" xr:uid="{00000000-0005-0000-0000-00007E3D0000}"/>
    <cellStyle name="Ç¥ÁØ_PO0862_bldg_BQ" xfId="19957" xr:uid="{00000000-0005-0000-0000-00007F3D0000}"/>
    <cellStyle name="C￥AØ_Sheet1_¿μ¾÷CoE² " xfId="1389" xr:uid="{00000000-0005-0000-0000-0000803D0000}"/>
    <cellStyle name="Ç¥ÁØ_ÿÿÿÿÿÿ_4_ÃÑÇÕ°è " xfId="1390" xr:uid="{00000000-0005-0000-0000-0000813D0000}"/>
    <cellStyle name="Calc Currency (0)" xfId="1391" xr:uid="{00000000-0005-0000-0000-0000823D0000}"/>
    <cellStyle name="Calc Currency (0) 2" xfId="1392" xr:uid="{00000000-0005-0000-0000-0000833D0000}"/>
    <cellStyle name="Calc Currency (2)" xfId="1393" xr:uid="{00000000-0005-0000-0000-0000843D0000}"/>
    <cellStyle name="Calc Currency (2) 10" xfId="1394" xr:uid="{00000000-0005-0000-0000-0000853D0000}"/>
    <cellStyle name="Calc Currency (2) 11" xfId="1395" xr:uid="{00000000-0005-0000-0000-0000863D0000}"/>
    <cellStyle name="Calc Currency (2) 12" xfId="1396" xr:uid="{00000000-0005-0000-0000-0000873D0000}"/>
    <cellStyle name="Calc Currency (2) 13" xfId="1397" xr:uid="{00000000-0005-0000-0000-0000883D0000}"/>
    <cellStyle name="Calc Currency (2) 14" xfId="1398" xr:uid="{00000000-0005-0000-0000-0000893D0000}"/>
    <cellStyle name="Calc Currency (2) 15" xfId="1399" xr:uid="{00000000-0005-0000-0000-00008A3D0000}"/>
    <cellStyle name="Calc Currency (2) 16" xfId="1400" xr:uid="{00000000-0005-0000-0000-00008B3D0000}"/>
    <cellStyle name="Calc Currency (2) 2" xfId="1401" xr:uid="{00000000-0005-0000-0000-00008C3D0000}"/>
    <cellStyle name="Calc Currency (2) 3" xfId="1402" xr:uid="{00000000-0005-0000-0000-00008D3D0000}"/>
    <cellStyle name="Calc Currency (2) 4" xfId="1403" xr:uid="{00000000-0005-0000-0000-00008E3D0000}"/>
    <cellStyle name="Calc Currency (2) 5" xfId="1404" xr:uid="{00000000-0005-0000-0000-00008F3D0000}"/>
    <cellStyle name="Calc Currency (2) 6" xfId="1405" xr:uid="{00000000-0005-0000-0000-0000903D0000}"/>
    <cellStyle name="Calc Currency (2) 7" xfId="1406" xr:uid="{00000000-0005-0000-0000-0000913D0000}"/>
    <cellStyle name="Calc Currency (2) 8" xfId="1407" xr:uid="{00000000-0005-0000-0000-0000923D0000}"/>
    <cellStyle name="Calc Currency (2) 9" xfId="1408" xr:uid="{00000000-0005-0000-0000-0000933D0000}"/>
    <cellStyle name="Calc Percent (0)" xfId="1409" xr:uid="{00000000-0005-0000-0000-0000943D0000}"/>
    <cellStyle name="Calc Percent (0) 10" xfId="1410" xr:uid="{00000000-0005-0000-0000-0000953D0000}"/>
    <cellStyle name="Calc Percent (0) 11" xfId="1411" xr:uid="{00000000-0005-0000-0000-0000963D0000}"/>
    <cellStyle name="Calc Percent (0) 12" xfId="1412" xr:uid="{00000000-0005-0000-0000-0000973D0000}"/>
    <cellStyle name="Calc Percent (0) 13" xfId="1413" xr:uid="{00000000-0005-0000-0000-0000983D0000}"/>
    <cellStyle name="Calc Percent (0) 14" xfId="1414" xr:uid="{00000000-0005-0000-0000-0000993D0000}"/>
    <cellStyle name="Calc Percent (0) 15" xfId="1415" xr:uid="{00000000-0005-0000-0000-00009A3D0000}"/>
    <cellStyle name="Calc Percent (0) 16" xfId="1416" xr:uid="{00000000-0005-0000-0000-00009B3D0000}"/>
    <cellStyle name="Calc Percent (0) 2" xfId="1417" xr:uid="{00000000-0005-0000-0000-00009C3D0000}"/>
    <cellStyle name="Calc Percent (0) 3" xfId="1418" xr:uid="{00000000-0005-0000-0000-00009D3D0000}"/>
    <cellStyle name="Calc Percent (0) 4" xfId="1419" xr:uid="{00000000-0005-0000-0000-00009E3D0000}"/>
    <cellStyle name="Calc Percent (0) 5" xfId="1420" xr:uid="{00000000-0005-0000-0000-00009F3D0000}"/>
    <cellStyle name="Calc Percent (0) 6" xfId="1421" xr:uid="{00000000-0005-0000-0000-0000A03D0000}"/>
    <cellStyle name="Calc Percent (0) 7" xfId="1422" xr:uid="{00000000-0005-0000-0000-0000A13D0000}"/>
    <cellStyle name="Calc Percent (0) 8" xfId="1423" xr:uid="{00000000-0005-0000-0000-0000A23D0000}"/>
    <cellStyle name="Calc Percent (0) 9" xfId="1424" xr:uid="{00000000-0005-0000-0000-0000A33D0000}"/>
    <cellStyle name="Calc Percent (1)" xfId="1425" xr:uid="{00000000-0005-0000-0000-0000A43D0000}"/>
    <cellStyle name="Calc Percent (1) 10" xfId="1426" xr:uid="{00000000-0005-0000-0000-0000A53D0000}"/>
    <cellStyle name="Calc Percent (1) 11" xfId="1427" xr:uid="{00000000-0005-0000-0000-0000A63D0000}"/>
    <cellStyle name="Calc Percent (1) 12" xfId="1428" xr:uid="{00000000-0005-0000-0000-0000A73D0000}"/>
    <cellStyle name="Calc Percent (1) 13" xfId="1429" xr:uid="{00000000-0005-0000-0000-0000A83D0000}"/>
    <cellStyle name="Calc Percent (1) 14" xfId="1430" xr:uid="{00000000-0005-0000-0000-0000A93D0000}"/>
    <cellStyle name="Calc Percent (1) 15" xfId="1431" xr:uid="{00000000-0005-0000-0000-0000AA3D0000}"/>
    <cellStyle name="Calc Percent (1) 16" xfId="1432" xr:uid="{00000000-0005-0000-0000-0000AB3D0000}"/>
    <cellStyle name="Calc Percent (1) 2" xfId="1433" xr:uid="{00000000-0005-0000-0000-0000AC3D0000}"/>
    <cellStyle name="Calc Percent (1) 3" xfId="1434" xr:uid="{00000000-0005-0000-0000-0000AD3D0000}"/>
    <cellStyle name="Calc Percent (1) 4" xfId="1435" xr:uid="{00000000-0005-0000-0000-0000AE3D0000}"/>
    <cellStyle name="Calc Percent (1) 5" xfId="1436" xr:uid="{00000000-0005-0000-0000-0000AF3D0000}"/>
    <cellStyle name="Calc Percent (1) 6" xfId="1437" xr:uid="{00000000-0005-0000-0000-0000B03D0000}"/>
    <cellStyle name="Calc Percent (1) 7" xfId="1438" xr:uid="{00000000-0005-0000-0000-0000B13D0000}"/>
    <cellStyle name="Calc Percent (1) 8" xfId="1439" xr:uid="{00000000-0005-0000-0000-0000B23D0000}"/>
    <cellStyle name="Calc Percent (1) 9" xfId="1440" xr:uid="{00000000-0005-0000-0000-0000B33D0000}"/>
    <cellStyle name="Calc Percent (2)" xfId="1441" xr:uid="{00000000-0005-0000-0000-0000B43D0000}"/>
    <cellStyle name="Calc Percent (2) 10" xfId="1442" xr:uid="{00000000-0005-0000-0000-0000B53D0000}"/>
    <cellStyle name="Calc Percent (2) 11" xfId="1443" xr:uid="{00000000-0005-0000-0000-0000B63D0000}"/>
    <cellStyle name="Calc Percent (2) 12" xfId="1444" xr:uid="{00000000-0005-0000-0000-0000B73D0000}"/>
    <cellStyle name="Calc Percent (2) 13" xfId="1445" xr:uid="{00000000-0005-0000-0000-0000B83D0000}"/>
    <cellStyle name="Calc Percent (2) 14" xfId="1446" xr:uid="{00000000-0005-0000-0000-0000B93D0000}"/>
    <cellStyle name="Calc Percent (2) 15" xfId="1447" xr:uid="{00000000-0005-0000-0000-0000BA3D0000}"/>
    <cellStyle name="Calc Percent (2) 16" xfId="1448" xr:uid="{00000000-0005-0000-0000-0000BB3D0000}"/>
    <cellStyle name="Calc Percent (2) 2" xfId="1449" xr:uid="{00000000-0005-0000-0000-0000BC3D0000}"/>
    <cellStyle name="Calc Percent (2) 3" xfId="1450" xr:uid="{00000000-0005-0000-0000-0000BD3D0000}"/>
    <cellStyle name="Calc Percent (2) 4" xfId="1451" xr:uid="{00000000-0005-0000-0000-0000BE3D0000}"/>
    <cellStyle name="Calc Percent (2) 5" xfId="1452" xr:uid="{00000000-0005-0000-0000-0000BF3D0000}"/>
    <cellStyle name="Calc Percent (2) 6" xfId="1453" xr:uid="{00000000-0005-0000-0000-0000C03D0000}"/>
    <cellStyle name="Calc Percent (2) 7" xfId="1454" xr:uid="{00000000-0005-0000-0000-0000C13D0000}"/>
    <cellStyle name="Calc Percent (2) 8" xfId="1455" xr:uid="{00000000-0005-0000-0000-0000C23D0000}"/>
    <cellStyle name="Calc Percent (2) 9" xfId="1456" xr:uid="{00000000-0005-0000-0000-0000C33D0000}"/>
    <cellStyle name="Calc Units (0)" xfId="1457" xr:uid="{00000000-0005-0000-0000-0000C43D0000}"/>
    <cellStyle name="Calc Units (0) 10" xfId="1458" xr:uid="{00000000-0005-0000-0000-0000C53D0000}"/>
    <cellStyle name="Calc Units (0) 11" xfId="1459" xr:uid="{00000000-0005-0000-0000-0000C63D0000}"/>
    <cellStyle name="Calc Units (0) 12" xfId="1460" xr:uid="{00000000-0005-0000-0000-0000C73D0000}"/>
    <cellStyle name="Calc Units (0) 13" xfId="1461" xr:uid="{00000000-0005-0000-0000-0000C83D0000}"/>
    <cellStyle name="Calc Units (0) 14" xfId="1462" xr:uid="{00000000-0005-0000-0000-0000C93D0000}"/>
    <cellStyle name="Calc Units (0) 15" xfId="1463" xr:uid="{00000000-0005-0000-0000-0000CA3D0000}"/>
    <cellStyle name="Calc Units (0) 16" xfId="1464" xr:uid="{00000000-0005-0000-0000-0000CB3D0000}"/>
    <cellStyle name="Calc Units (0) 2" xfId="1465" xr:uid="{00000000-0005-0000-0000-0000CC3D0000}"/>
    <cellStyle name="Calc Units (0) 3" xfId="1466" xr:uid="{00000000-0005-0000-0000-0000CD3D0000}"/>
    <cellStyle name="Calc Units (0) 4" xfId="1467" xr:uid="{00000000-0005-0000-0000-0000CE3D0000}"/>
    <cellStyle name="Calc Units (0) 5" xfId="1468" xr:uid="{00000000-0005-0000-0000-0000CF3D0000}"/>
    <cellStyle name="Calc Units (0) 6" xfId="1469" xr:uid="{00000000-0005-0000-0000-0000D03D0000}"/>
    <cellStyle name="Calc Units (0) 7" xfId="1470" xr:uid="{00000000-0005-0000-0000-0000D13D0000}"/>
    <cellStyle name="Calc Units (0) 8" xfId="1471" xr:uid="{00000000-0005-0000-0000-0000D23D0000}"/>
    <cellStyle name="Calc Units (0) 9" xfId="1472" xr:uid="{00000000-0005-0000-0000-0000D33D0000}"/>
    <cellStyle name="Calc Units (1)" xfId="1473" xr:uid="{00000000-0005-0000-0000-0000D43D0000}"/>
    <cellStyle name="Calc Units (1) 10" xfId="1474" xr:uid="{00000000-0005-0000-0000-0000D53D0000}"/>
    <cellStyle name="Calc Units (1) 11" xfId="1475" xr:uid="{00000000-0005-0000-0000-0000D63D0000}"/>
    <cellStyle name="Calc Units (1) 12" xfId="1476" xr:uid="{00000000-0005-0000-0000-0000D73D0000}"/>
    <cellStyle name="Calc Units (1) 13" xfId="1477" xr:uid="{00000000-0005-0000-0000-0000D83D0000}"/>
    <cellStyle name="Calc Units (1) 14" xfId="1478" xr:uid="{00000000-0005-0000-0000-0000D93D0000}"/>
    <cellStyle name="Calc Units (1) 15" xfId="1479" xr:uid="{00000000-0005-0000-0000-0000DA3D0000}"/>
    <cellStyle name="Calc Units (1) 16" xfId="1480" xr:uid="{00000000-0005-0000-0000-0000DB3D0000}"/>
    <cellStyle name="Calc Units (1) 2" xfId="1481" xr:uid="{00000000-0005-0000-0000-0000DC3D0000}"/>
    <cellStyle name="Calc Units (1) 3" xfId="1482" xr:uid="{00000000-0005-0000-0000-0000DD3D0000}"/>
    <cellStyle name="Calc Units (1) 4" xfId="1483" xr:uid="{00000000-0005-0000-0000-0000DE3D0000}"/>
    <cellStyle name="Calc Units (1) 5" xfId="1484" xr:uid="{00000000-0005-0000-0000-0000DF3D0000}"/>
    <cellStyle name="Calc Units (1) 6" xfId="1485" xr:uid="{00000000-0005-0000-0000-0000E03D0000}"/>
    <cellStyle name="Calc Units (1) 7" xfId="1486" xr:uid="{00000000-0005-0000-0000-0000E13D0000}"/>
    <cellStyle name="Calc Units (1) 8" xfId="1487" xr:uid="{00000000-0005-0000-0000-0000E23D0000}"/>
    <cellStyle name="Calc Units (1) 9" xfId="1488" xr:uid="{00000000-0005-0000-0000-0000E33D0000}"/>
    <cellStyle name="Calc Units (2)" xfId="1489" xr:uid="{00000000-0005-0000-0000-0000E43D0000}"/>
    <cellStyle name="Calc Units (2) 10" xfId="1490" xr:uid="{00000000-0005-0000-0000-0000E53D0000}"/>
    <cellStyle name="Calc Units (2) 11" xfId="1491" xr:uid="{00000000-0005-0000-0000-0000E63D0000}"/>
    <cellStyle name="Calc Units (2) 12" xfId="1492" xr:uid="{00000000-0005-0000-0000-0000E73D0000}"/>
    <cellStyle name="Calc Units (2) 13" xfId="1493" xr:uid="{00000000-0005-0000-0000-0000E83D0000}"/>
    <cellStyle name="Calc Units (2) 14" xfId="1494" xr:uid="{00000000-0005-0000-0000-0000E93D0000}"/>
    <cellStyle name="Calc Units (2) 15" xfId="1495" xr:uid="{00000000-0005-0000-0000-0000EA3D0000}"/>
    <cellStyle name="Calc Units (2) 16" xfId="1496" xr:uid="{00000000-0005-0000-0000-0000EB3D0000}"/>
    <cellStyle name="Calc Units (2) 2" xfId="1497" xr:uid="{00000000-0005-0000-0000-0000EC3D0000}"/>
    <cellStyle name="Calc Units (2) 3" xfId="1498" xr:uid="{00000000-0005-0000-0000-0000ED3D0000}"/>
    <cellStyle name="Calc Units (2) 4" xfId="1499" xr:uid="{00000000-0005-0000-0000-0000EE3D0000}"/>
    <cellStyle name="Calc Units (2) 5" xfId="1500" xr:uid="{00000000-0005-0000-0000-0000EF3D0000}"/>
    <cellStyle name="Calc Units (2) 6" xfId="1501" xr:uid="{00000000-0005-0000-0000-0000F03D0000}"/>
    <cellStyle name="Calc Units (2) 7" xfId="1502" xr:uid="{00000000-0005-0000-0000-0000F13D0000}"/>
    <cellStyle name="Calc Units (2) 8" xfId="1503" xr:uid="{00000000-0005-0000-0000-0000F23D0000}"/>
    <cellStyle name="Calc Units (2) 9" xfId="1504" xr:uid="{00000000-0005-0000-0000-0000F33D0000}"/>
    <cellStyle name="Calculation 2" xfId="1505" xr:uid="{00000000-0005-0000-0000-0000F43D0000}"/>
    <cellStyle name="Calculation 3" xfId="19958" xr:uid="{00000000-0005-0000-0000-0000F53D0000}"/>
    <cellStyle name="category" xfId="1506" xr:uid="{00000000-0005-0000-0000-0000F63D0000}"/>
    <cellStyle name="category 2" xfId="1507" xr:uid="{00000000-0005-0000-0000-0000F73D0000}"/>
    <cellStyle name="CC1" xfId="19959" xr:uid="{00000000-0005-0000-0000-0000F83D0000}"/>
    <cellStyle name="CC2" xfId="19960" xr:uid="{00000000-0005-0000-0000-0000F93D0000}"/>
    <cellStyle name="CC2 2" xfId="19961" xr:uid="{00000000-0005-0000-0000-0000FA3D0000}"/>
    <cellStyle name="CC2 2 2" xfId="19962" xr:uid="{00000000-0005-0000-0000-0000FB3D0000}"/>
    <cellStyle name="CC2 2 3" xfId="19963" xr:uid="{00000000-0005-0000-0000-0000FC3D0000}"/>
    <cellStyle name="CC2 2 4" xfId="19964" xr:uid="{00000000-0005-0000-0000-0000FD3D0000}"/>
    <cellStyle name="CC2 3" xfId="19965" xr:uid="{00000000-0005-0000-0000-0000FE3D0000}"/>
    <cellStyle name="CC2 4" xfId="19966" xr:uid="{00000000-0005-0000-0000-0000FF3D0000}"/>
    <cellStyle name="CC2 5" xfId="19967" xr:uid="{00000000-0005-0000-0000-0000003E0000}"/>
    <cellStyle name="Centered Heading" xfId="1508" xr:uid="{00000000-0005-0000-0000-0000013E0000}"/>
    <cellStyle name="Cerrency_Sheet2_XANGDAU" xfId="1509" xr:uid="{00000000-0005-0000-0000-0000023E0000}"/>
    <cellStyle name="chchuyen" xfId="19968" xr:uid="{00000000-0005-0000-0000-0000033E0000}"/>
    <cellStyle name="chchuyen 2" xfId="19969" xr:uid="{00000000-0005-0000-0000-0000043E0000}"/>
    <cellStyle name="chchuyen 2 2" xfId="19970" xr:uid="{00000000-0005-0000-0000-0000053E0000}"/>
    <cellStyle name="chchuyen 2 3" xfId="19971" xr:uid="{00000000-0005-0000-0000-0000063E0000}"/>
    <cellStyle name="chchuyen 2 4" xfId="19972" xr:uid="{00000000-0005-0000-0000-0000073E0000}"/>
    <cellStyle name="chchuyen 3" xfId="19973" xr:uid="{00000000-0005-0000-0000-0000083E0000}"/>
    <cellStyle name="chchuyen 4" xfId="19974" xr:uid="{00000000-0005-0000-0000-0000093E0000}"/>
    <cellStyle name="chchuyen 5" xfId="19975" xr:uid="{00000000-0005-0000-0000-00000A3E0000}"/>
    <cellStyle name="Check Cell 2" xfId="1510" xr:uid="{00000000-0005-0000-0000-00000B3E0000}"/>
    <cellStyle name="Check Cell 2 2" xfId="4275" xr:uid="{00000000-0005-0000-0000-00000C3E0000}"/>
    <cellStyle name="Check Cell 3" xfId="19976" xr:uid="{00000000-0005-0000-0000-00000D3E0000}"/>
    <cellStyle name="Chi phÝ kh¸c_Book1" xfId="1511" xr:uid="{00000000-0005-0000-0000-00000E3E0000}"/>
    <cellStyle name="CHUONG" xfId="1512" xr:uid="{00000000-0005-0000-0000-00000F3E0000}"/>
    <cellStyle name="Column_Title" xfId="1513" xr:uid="{00000000-0005-0000-0000-0000103E0000}"/>
    <cellStyle name="Comma" xfId="20511" builtinId="3"/>
    <cellStyle name="Comma  - Style1" xfId="1514" xr:uid="{00000000-0005-0000-0000-0000123E0000}"/>
    <cellStyle name="Comma  - Style1 2" xfId="19977" xr:uid="{00000000-0005-0000-0000-0000133E0000}"/>
    <cellStyle name="Comma  - Style2" xfId="1515" xr:uid="{00000000-0005-0000-0000-0000143E0000}"/>
    <cellStyle name="Comma  - Style2 2" xfId="19978" xr:uid="{00000000-0005-0000-0000-0000153E0000}"/>
    <cellStyle name="Comma  - Style3" xfId="1516" xr:uid="{00000000-0005-0000-0000-0000163E0000}"/>
    <cellStyle name="Comma  - Style3 2" xfId="19979" xr:uid="{00000000-0005-0000-0000-0000173E0000}"/>
    <cellStyle name="Comma  - Style4" xfId="1517" xr:uid="{00000000-0005-0000-0000-0000183E0000}"/>
    <cellStyle name="Comma  - Style4 2" xfId="19980" xr:uid="{00000000-0005-0000-0000-0000193E0000}"/>
    <cellStyle name="Comma  - Style5" xfId="1518" xr:uid="{00000000-0005-0000-0000-00001A3E0000}"/>
    <cellStyle name="Comma  - Style5 2" xfId="19981" xr:uid="{00000000-0005-0000-0000-00001B3E0000}"/>
    <cellStyle name="Comma  - Style6" xfId="1519" xr:uid="{00000000-0005-0000-0000-00001C3E0000}"/>
    <cellStyle name="Comma  - Style6 2" xfId="19982" xr:uid="{00000000-0005-0000-0000-00001D3E0000}"/>
    <cellStyle name="Comma  - Style7" xfId="1520" xr:uid="{00000000-0005-0000-0000-00001E3E0000}"/>
    <cellStyle name="Comma  - Style7 2" xfId="19983" xr:uid="{00000000-0005-0000-0000-00001F3E0000}"/>
    <cellStyle name="Comma  - Style8" xfId="1521" xr:uid="{00000000-0005-0000-0000-0000203E0000}"/>
    <cellStyle name="Comma  - Style8 2" xfId="19984" xr:uid="{00000000-0005-0000-0000-0000213E0000}"/>
    <cellStyle name="Comma %" xfId="1522" xr:uid="{00000000-0005-0000-0000-0000223E0000}"/>
    <cellStyle name="Comma % 10" xfId="1523" xr:uid="{00000000-0005-0000-0000-0000233E0000}"/>
    <cellStyle name="Comma % 11" xfId="1524" xr:uid="{00000000-0005-0000-0000-0000243E0000}"/>
    <cellStyle name="Comma % 12" xfId="1525" xr:uid="{00000000-0005-0000-0000-0000253E0000}"/>
    <cellStyle name="Comma % 13" xfId="1526" xr:uid="{00000000-0005-0000-0000-0000263E0000}"/>
    <cellStyle name="Comma % 14" xfId="1527" xr:uid="{00000000-0005-0000-0000-0000273E0000}"/>
    <cellStyle name="Comma % 15" xfId="1528" xr:uid="{00000000-0005-0000-0000-0000283E0000}"/>
    <cellStyle name="Comma % 2" xfId="1529" xr:uid="{00000000-0005-0000-0000-0000293E0000}"/>
    <cellStyle name="Comma % 3" xfId="1530" xr:uid="{00000000-0005-0000-0000-00002A3E0000}"/>
    <cellStyle name="Comma % 4" xfId="1531" xr:uid="{00000000-0005-0000-0000-00002B3E0000}"/>
    <cellStyle name="Comma % 5" xfId="1532" xr:uid="{00000000-0005-0000-0000-00002C3E0000}"/>
    <cellStyle name="Comma % 6" xfId="1533" xr:uid="{00000000-0005-0000-0000-00002D3E0000}"/>
    <cellStyle name="Comma % 7" xfId="1534" xr:uid="{00000000-0005-0000-0000-00002E3E0000}"/>
    <cellStyle name="Comma % 8" xfId="1535" xr:uid="{00000000-0005-0000-0000-00002F3E0000}"/>
    <cellStyle name="Comma % 9" xfId="1536" xr:uid="{00000000-0005-0000-0000-0000303E0000}"/>
    <cellStyle name="Comma [0] 10" xfId="1537" xr:uid="{00000000-0005-0000-0000-0000313E0000}"/>
    <cellStyle name="Comma [0] 11" xfId="1538" xr:uid="{00000000-0005-0000-0000-0000323E0000}"/>
    <cellStyle name="Comma [0] 11 2" xfId="4276" xr:uid="{00000000-0005-0000-0000-0000333E0000}"/>
    <cellStyle name="Comma [0] 11 3" xfId="5196" xr:uid="{00000000-0005-0000-0000-0000343E0000}"/>
    <cellStyle name="Comma [0] 12" xfId="4277" xr:uid="{00000000-0005-0000-0000-0000353E0000}"/>
    <cellStyle name="Comma [0] 12 2" xfId="4278" xr:uid="{00000000-0005-0000-0000-0000363E0000}"/>
    <cellStyle name="Comma [0] 2" xfId="1539" xr:uid="{00000000-0005-0000-0000-0000373E0000}"/>
    <cellStyle name="Comma [0] 2 10" xfId="1540" xr:uid="{00000000-0005-0000-0000-0000383E0000}"/>
    <cellStyle name="Comma [0] 2 10 2" xfId="19985" xr:uid="{00000000-0005-0000-0000-0000393E0000}"/>
    <cellStyle name="Comma [0] 2 10 2 2" xfId="20103" xr:uid="{00000000-0005-0000-0000-00003A3E0000}"/>
    <cellStyle name="Comma [0] 2 10 3" xfId="20104" xr:uid="{00000000-0005-0000-0000-00003B3E0000}"/>
    <cellStyle name="Comma [0] 2 11" xfId="1541" xr:uid="{00000000-0005-0000-0000-00003C3E0000}"/>
    <cellStyle name="Comma [0] 2 12" xfId="1542" xr:uid="{00000000-0005-0000-0000-00003D3E0000}"/>
    <cellStyle name="Comma [0] 2 13" xfId="1543" xr:uid="{00000000-0005-0000-0000-00003E3E0000}"/>
    <cellStyle name="Comma [0] 2 14" xfId="1544" xr:uid="{00000000-0005-0000-0000-00003F3E0000}"/>
    <cellStyle name="Comma [0] 2 15" xfId="1545" xr:uid="{00000000-0005-0000-0000-0000403E0000}"/>
    <cellStyle name="Comma [0] 2 16" xfId="1546" xr:uid="{00000000-0005-0000-0000-0000413E0000}"/>
    <cellStyle name="Comma [0] 2 17" xfId="1547" xr:uid="{00000000-0005-0000-0000-0000423E0000}"/>
    <cellStyle name="Comma [0] 2 18" xfId="1548" xr:uid="{00000000-0005-0000-0000-0000433E0000}"/>
    <cellStyle name="Comma [0] 2 19" xfId="1549" xr:uid="{00000000-0005-0000-0000-0000443E0000}"/>
    <cellStyle name="Comma [0] 2 2" xfId="1550" xr:uid="{00000000-0005-0000-0000-0000453E0000}"/>
    <cellStyle name="Comma [0] 2 2 2" xfId="1551" xr:uid="{00000000-0005-0000-0000-0000463E0000}"/>
    <cellStyle name="Comma [0] 2 2 3" xfId="4279" xr:uid="{00000000-0005-0000-0000-0000473E0000}"/>
    <cellStyle name="Comma [0] 2 2 3 2" xfId="4280" xr:uid="{00000000-0005-0000-0000-0000483E0000}"/>
    <cellStyle name="Comma [0] 2 2 3 2 2" xfId="4281" xr:uid="{00000000-0005-0000-0000-0000493E0000}"/>
    <cellStyle name="Comma [0] 2 2 3 2 2 2" xfId="4282" xr:uid="{00000000-0005-0000-0000-00004A3E0000}"/>
    <cellStyle name="Comma [0] 2 2 3 2 2 3" xfId="4283" xr:uid="{00000000-0005-0000-0000-00004B3E0000}"/>
    <cellStyle name="Comma [0] 2 2 3 2 3" xfId="4284" xr:uid="{00000000-0005-0000-0000-00004C3E0000}"/>
    <cellStyle name="Comma [0] 2 2 3 2 4" xfId="4285" xr:uid="{00000000-0005-0000-0000-00004D3E0000}"/>
    <cellStyle name="Comma [0] 2 2 3 3" xfId="4286" xr:uid="{00000000-0005-0000-0000-00004E3E0000}"/>
    <cellStyle name="Comma [0] 2 2 3 3 2" xfId="4287" xr:uid="{00000000-0005-0000-0000-00004F3E0000}"/>
    <cellStyle name="Comma [0] 2 2 3 3 3" xfId="4288" xr:uid="{00000000-0005-0000-0000-0000503E0000}"/>
    <cellStyle name="Comma [0] 2 2 3 4" xfId="4289" xr:uid="{00000000-0005-0000-0000-0000513E0000}"/>
    <cellStyle name="Comma [0] 2 2 3 5" xfId="4290" xr:uid="{00000000-0005-0000-0000-0000523E0000}"/>
    <cellStyle name="Comma [0] 2 2 4" xfId="4291" xr:uid="{00000000-0005-0000-0000-0000533E0000}"/>
    <cellStyle name="Comma [0] 2 2 4 2" xfId="4292" xr:uid="{00000000-0005-0000-0000-0000543E0000}"/>
    <cellStyle name="Comma [0] 2 2 4 2 2" xfId="4293" xr:uid="{00000000-0005-0000-0000-0000553E0000}"/>
    <cellStyle name="Comma [0] 2 2 4 2 3" xfId="4294" xr:uid="{00000000-0005-0000-0000-0000563E0000}"/>
    <cellStyle name="Comma [0] 2 2 4 3" xfId="4295" xr:uid="{00000000-0005-0000-0000-0000573E0000}"/>
    <cellStyle name="Comma [0] 2 2 4 4" xfId="4296" xr:uid="{00000000-0005-0000-0000-0000583E0000}"/>
    <cellStyle name="Comma [0] 2 20" xfId="1552" xr:uid="{00000000-0005-0000-0000-0000593E0000}"/>
    <cellStyle name="Comma [0] 2 21" xfId="1553" xr:uid="{00000000-0005-0000-0000-00005A3E0000}"/>
    <cellStyle name="Comma [0] 2 22" xfId="1554" xr:uid="{00000000-0005-0000-0000-00005B3E0000}"/>
    <cellStyle name="Comma [0] 2 23" xfId="1555" xr:uid="{00000000-0005-0000-0000-00005C3E0000}"/>
    <cellStyle name="Comma [0] 2 24" xfId="1556" xr:uid="{00000000-0005-0000-0000-00005D3E0000}"/>
    <cellStyle name="Comma [0] 2 25" xfId="1557" xr:uid="{00000000-0005-0000-0000-00005E3E0000}"/>
    <cellStyle name="Comma [0] 2 26" xfId="1558" xr:uid="{00000000-0005-0000-0000-00005F3E0000}"/>
    <cellStyle name="Comma [0] 2 3" xfId="1559" xr:uid="{00000000-0005-0000-0000-0000603E0000}"/>
    <cellStyle name="Comma [0] 2 4" xfId="1560" xr:uid="{00000000-0005-0000-0000-0000613E0000}"/>
    <cellStyle name="Comma [0] 2 5" xfId="1561" xr:uid="{00000000-0005-0000-0000-0000623E0000}"/>
    <cellStyle name="Comma [0] 2 6" xfId="1562" xr:uid="{00000000-0005-0000-0000-0000633E0000}"/>
    <cellStyle name="Comma [0] 2 7" xfId="1563" xr:uid="{00000000-0005-0000-0000-0000643E0000}"/>
    <cellStyle name="Comma [0] 2 8" xfId="1564" xr:uid="{00000000-0005-0000-0000-0000653E0000}"/>
    <cellStyle name="Comma [0] 2 9" xfId="1565" xr:uid="{00000000-0005-0000-0000-0000663E0000}"/>
    <cellStyle name="Comma [0] 2_05-12  KH trung han 2016-2020 - Liem Thinh edited" xfId="1566" xr:uid="{00000000-0005-0000-0000-0000673E0000}"/>
    <cellStyle name="Comma [0] 25" xfId="19986" xr:uid="{00000000-0005-0000-0000-0000683E0000}"/>
    <cellStyle name="Comma [0] 25 2" xfId="19987" xr:uid="{00000000-0005-0000-0000-0000693E0000}"/>
    <cellStyle name="Comma [0] 3" xfId="1567" xr:uid="{00000000-0005-0000-0000-00006A3E0000}"/>
    <cellStyle name="Comma [0] 3 2" xfId="1568" xr:uid="{00000000-0005-0000-0000-00006B3E0000}"/>
    <cellStyle name="Comma [0] 3 2 2" xfId="4297" xr:uid="{00000000-0005-0000-0000-00006C3E0000}"/>
    <cellStyle name="Comma [0] 3 3" xfId="1569" xr:uid="{00000000-0005-0000-0000-00006D3E0000}"/>
    <cellStyle name="Comma [0] 3 4" xfId="20105" xr:uid="{00000000-0005-0000-0000-00006E3E0000}"/>
    <cellStyle name="Comma [0] 4" xfId="1570" xr:uid="{00000000-0005-0000-0000-00006F3E0000}"/>
    <cellStyle name="Comma [0] 5" xfId="1571" xr:uid="{00000000-0005-0000-0000-0000703E0000}"/>
    <cellStyle name="Comma [0] 5 2" xfId="19988" xr:uid="{00000000-0005-0000-0000-0000713E0000}"/>
    <cellStyle name="Comma [0] 6" xfId="1572" xr:uid="{00000000-0005-0000-0000-0000723E0000}"/>
    <cellStyle name="Comma [0] 6 2" xfId="20106" xr:uid="{00000000-0005-0000-0000-0000733E0000}"/>
    <cellStyle name="Comma [0] 6 2 2" xfId="20107" xr:uid="{00000000-0005-0000-0000-0000743E0000}"/>
    <cellStyle name="Comma [0] 6 3" xfId="20108" xr:uid="{00000000-0005-0000-0000-0000753E0000}"/>
    <cellStyle name="Comma [0] 7" xfId="1573" xr:uid="{00000000-0005-0000-0000-0000763E0000}"/>
    <cellStyle name="Comma [0] 8" xfId="1574" xr:uid="{00000000-0005-0000-0000-0000773E0000}"/>
    <cellStyle name="Comma [0] 8 2" xfId="20109" xr:uid="{00000000-0005-0000-0000-0000783E0000}"/>
    <cellStyle name="Comma [0] 9" xfId="1575" xr:uid="{00000000-0005-0000-0000-0000793E0000}"/>
    <cellStyle name="Comma [00]" xfId="1576" xr:uid="{00000000-0005-0000-0000-00007A3E0000}"/>
    <cellStyle name="Comma [00] 10" xfId="1577" xr:uid="{00000000-0005-0000-0000-00007B3E0000}"/>
    <cellStyle name="Comma [00] 11" xfId="1578" xr:uid="{00000000-0005-0000-0000-00007C3E0000}"/>
    <cellStyle name="Comma [00] 12" xfId="1579" xr:uid="{00000000-0005-0000-0000-00007D3E0000}"/>
    <cellStyle name="Comma [00] 13" xfId="1580" xr:uid="{00000000-0005-0000-0000-00007E3E0000}"/>
    <cellStyle name="Comma [00] 14" xfId="1581" xr:uid="{00000000-0005-0000-0000-00007F3E0000}"/>
    <cellStyle name="Comma [00] 15" xfId="1582" xr:uid="{00000000-0005-0000-0000-0000803E0000}"/>
    <cellStyle name="Comma [00] 16" xfId="1583" xr:uid="{00000000-0005-0000-0000-0000813E0000}"/>
    <cellStyle name="Comma [00] 2" xfId="1584" xr:uid="{00000000-0005-0000-0000-0000823E0000}"/>
    <cellStyle name="Comma [00] 3" xfId="1585" xr:uid="{00000000-0005-0000-0000-0000833E0000}"/>
    <cellStyle name="Comma [00] 4" xfId="1586" xr:uid="{00000000-0005-0000-0000-0000843E0000}"/>
    <cellStyle name="Comma [00] 5" xfId="1587" xr:uid="{00000000-0005-0000-0000-0000853E0000}"/>
    <cellStyle name="Comma [00] 6" xfId="1588" xr:uid="{00000000-0005-0000-0000-0000863E0000}"/>
    <cellStyle name="Comma [00] 7" xfId="1589" xr:uid="{00000000-0005-0000-0000-0000873E0000}"/>
    <cellStyle name="Comma [00] 8" xfId="1590" xr:uid="{00000000-0005-0000-0000-0000883E0000}"/>
    <cellStyle name="Comma [00] 9" xfId="1591" xr:uid="{00000000-0005-0000-0000-0000893E0000}"/>
    <cellStyle name="Comma 0.0" xfId="1592" xr:uid="{00000000-0005-0000-0000-00008A3E0000}"/>
    <cellStyle name="Comma 0.0%" xfId="1593" xr:uid="{00000000-0005-0000-0000-00008B3E0000}"/>
    <cellStyle name="Comma 0.00" xfId="1594" xr:uid="{00000000-0005-0000-0000-00008C3E0000}"/>
    <cellStyle name="Comma 0.00%" xfId="1595" xr:uid="{00000000-0005-0000-0000-00008D3E0000}"/>
    <cellStyle name="Comma 0.000" xfId="1596" xr:uid="{00000000-0005-0000-0000-00008E3E0000}"/>
    <cellStyle name="Comma 0.000%" xfId="1597" xr:uid="{00000000-0005-0000-0000-00008F3E0000}"/>
    <cellStyle name="Comma 10" xfId="1598" xr:uid="{00000000-0005-0000-0000-0000903E0000}"/>
    <cellStyle name="Comma 10 10" xfId="1599" xr:uid="{00000000-0005-0000-0000-0000913E0000}"/>
    <cellStyle name="Comma 10 10 10" xfId="4298" xr:uid="{00000000-0005-0000-0000-0000923E0000}"/>
    <cellStyle name="Comma 10 10 11" xfId="19989" xr:uid="{00000000-0005-0000-0000-0000933E0000}"/>
    <cellStyle name="Comma 10 10 12" xfId="19990" xr:uid="{00000000-0005-0000-0000-0000943E0000}"/>
    <cellStyle name="Comma 10 10 13" xfId="19991" xr:uid="{00000000-0005-0000-0000-0000953E0000}"/>
    <cellStyle name="Comma 10 10 2" xfId="4299" xr:uid="{00000000-0005-0000-0000-0000963E0000}"/>
    <cellStyle name="Comma 10 10 2 10" xfId="19992" xr:uid="{00000000-0005-0000-0000-0000973E0000}"/>
    <cellStyle name="Comma 10 10 2 11" xfId="19993" xr:uid="{00000000-0005-0000-0000-0000983E0000}"/>
    <cellStyle name="Comma 10 10 2 12" xfId="19994" xr:uid="{00000000-0005-0000-0000-0000993E0000}"/>
    <cellStyle name="Comma 10 10 2 2" xfId="4300" xr:uid="{00000000-0005-0000-0000-00009A3E0000}"/>
    <cellStyle name="Comma 10 10 2 2 2" xfId="19995" xr:uid="{00000000-0005-0000-0000-00009B3E0000}"/>
    <cellStyle name="Comma 10 10 2 2 2 2" xfId="20110" xr:uid="{00000000-0005-0000-0000-00009C3E0000}"/>
    <cellStyle name="Comma 10 10 2 2 3" xfId="19996" xr:uid="{00000000-0005-0000-0000-00009D3E0000}"/>
    <cellStyle name="Comma 10 10 2 2 4" xfId="19997" xr:uid="{00000000-0005-0000-0000-00009E3E0000}"/>
    <cellStyle name="Comma 10 10 2 2 5" xfId="19998" xr:uid="{00000000-0005-0000-0000-00009F3E0000}"/>
    <cellStyle name="Comma 10 10 2 2 6" xfId="19999" xr:uid="{00000000-0005-0000-0000-0000A03E0000}"/>
    <cellStyle name="Comma 10 10 2 2 7" xfId="20111" xr:uid="{00000000-0005-0000-0000-0000A13E0000}"/>
    <cellStyle name="Comma 10 10 2 3" xfId="4301" xr:uid="{00000000-0005-0000-0000-0000A23E0000}"/>
    <cellStyle name="Comma 10 10 2 4" xfId="4302" xr:uid="{00000000-0005-0000-0000-0000A33E0000}"/>
    <cellStyle name="Comma 10 10 2 5" xfId="20000" xr:uid="{00000000-0005-0000-0000-0000A43E0000}"/>
    <cellStyle name="Comma 10 10 2 6" xfId="20001" xr:uid="{00000000-0005-0000-0000-0000A53E0000}"/>
    <cellStyle name="Comma 10 10 2 7" xfId="20002" xr:uid="{00000000-0005-0000-0000-0000A63E0000}"/>
    <cellStyle name="Comma 10 10 2 8" xfId="20003" xr:uid="{00000000-0005-0000-0000-0000A73E0000}"/>
    <cellStyle name="Comma 10 10 2 9" xfId="20004" xr:uid="{00000000-0005-0000-0000-0000A83E0000}"/>
    <cellStyle name="Comma 10 10 3" xfId="4303" xr:uid="{00000000-0005-0000-0000-0000A93E0000}"/>
    <cellStyle name="Comma 10 10 3 2" xfId="20005" xr:uid="{00000000-0005-0000-0000-0000AA3E0000}"/>
    <cellStyle name="Comma 10 10 3 3" xfId="20006" xr:uid="{00000000-0005-0000-0000-0000AB3E0000}"/>
    <cellStyle name="Comma 10 10 3 4" xfId="20007" xr:uid="{00000000-0005-0000-0000-0000AC3E0000}"/>
    <cellStyle name="Comma 10 10 3 5" xfId="20008" xr:uid="{00000000-0005-0000-0000-0000AD3E0000}"/>
    <cellStyle name="Comma 10 10 3 6" xfId="20009" xr:uid="{00000000-0005-0000-0000-0000AE3E0000}"/>
    <cellStyle name="Comma 10 10 4" xfId="4304" xr:uid="{00000000-0005-0000-0000-0000AF3E0000}"/>
    <cellStyle name="Comma 10 10 5" xfId="20010" xr:uid="{00000000-0005-0000-0000-0000B03E0000}"/>
    <cellStyle name="Comma 10 10 6" xfId="20011" xr:uid="{00000000-0005-0000-0000-0000B13E0000}"/>
    <cellStyle name="Comma 10 10 7" xfId="20012" xr:uid="{00000000-0005-0000-0000-0000B23E0000}"/>
    <cellStyle name="Comma 10 10 8" xfId="20013" xr:uid="{00000000-0005-0000-0000-0000B33E0000}"/>
    <cellStyle name="Comma 10 10 9" xfId="20014" xr:uid="{00000000-0005-0000-0000-0000B43E0000}"/>
    <cellStyle name="Comma 10 11" xfId="20112" xr:uid="{00000000-0005-0000-0000-0000B53E0000}"/>
    <cellStyle name="Comma 10 12" xfId="20113" xr:uid="{00000000-0005-0000-0000-0000B63E0000}"/>
    <cellStyle name="Comma 10 13" xfId="20114" xr:uid="{00000000-0005-0000-0000-0000B73E0000}"/>
    <cellStyle name="Comma 10 14" xfId="20115" xr:uid="{00000000-0005-0000-0000-0000B83E0000}"/>
    <cellStyle name="Comma 10 15" xfId="20116" xr:uid="{00000000-0005-0000-0000-0000B93E0000}"/>
    <cellStyle name="Comma 10 2" xfId="1600" xr:uid="{00000000-0005-0000-0000-0000BA3E0000}"/>
    <cellStyle name="Comma 10 2 2" xfId="1601" xr:uid="{00000000-0005-0000-0000-0000BB3E0000}"/>
    <cellStyle name="Comma 10 2 3" xfId="20117" xr:uid="{00000000-0005-0000-0000-0000BC3E0000}"/>
    <cellStyle name="Comma 10 2 4" xfId="20118" xr:uid="{00000000-0005-0000-0000-0000BD3E0000}"/>
    <cellStyle name="Comma 10 2 5" xfId="20119" xr:uid="{00000000-0005-0000-0000-0000BE3E0000}"/>
    <cellStyle name="Comma 10 2 6" xfId="20120" xr:uid="{00000000-0005-0000-0000-0000BF3E0000}"/>
    <cellStyle name="Comma 10 3" xfId="1602" xr:uid="{00000000-0005-0000-0000-0000C03E0000}"/>
    <cellStyle name="Comma 10 3 10" xfId="20121" xr:uid="{00000000-0005-0000-0000-0000C13E0000}"/>
    <cellStyle name="Comma 10 3 11" xfId="20122" xr:uid="{00000000-0005-0000-0000-0000C23E0000}"/>
    <cellStyle name="Comma 10 3 12" xfId="20123" xr:uid="{00000000-0005-0000-0000-0000C33E0000}"/>
    <cellStyle name="Comma 10 3 13" xfId="20124" xr:uid="{00000000-0005-0000-0000-0000C43E0000}"/>
    <cellStyle name="Comma 10 3 14" xfId="20125" xr:uid="{00000000-0005-0000-0000-0000C53E0000}"/>
    <cellStyle name="Comma 10 3 2" xfId="1603" xr:uid="{00000000-0005-0000-0000-0000C63E0000}"/>
    <cellStyle name="Comma 10 3 2 10" xfId="20126" xr:uid="{00000000-0005-0000-0000-0000C73E0000}"/>
    <cellStyle name="Comma 10 3 2 11" xfId="20127" xr:uid="{00000000-0005-0000-0000-0000C83E0000}"/>
    <cellStyle name="Comma 10 3 2 12" xfId="20128" xr:uid="{00000000-0005-0000-0000-0000C93E0000}"/>
    <cellStyle name="Comma 10 3 2 2" xfId="20015" xr:uid="{00000000-0005-0000-0000-0000CA3E0000}"/>
    <cellStyle name="Comma 10 3 2 2 2" xfId="20129" xr:uid="{00000000-0005-0000-0000-0000CB3E0000}"/>
    <cellStyle name="Comma 10 3 2 2 2 10" xfId="20130" xr:uid="{00000000-0005-0000-0000-0000CC3E0000}"/>
    <cellStyle name="Comma 10 3 2 2 2 11" xfId="20131" xr:uid="{00000000-0005-0000-0000-0000CD3E0000}"/>
    <cellStyle name="Comma 10 3 2 2 2 12" xfId="20132" xr:uid="{00000000-0005-0000-0000-0000CE3E0000}"/>
    <cellStyle name="Comma 10 3 2 2 2 13" xfId="20133" xr:uid="{00000000-0005-0000-0000-0000CF3E0000}"/>
    <cellStyle name="Comma 10 3 2 2 2 2" xfId="20134" xr:uid="{00000000-0005-0000-0000-0000D03E0000}"/>
    <cellStyle name="Comma 10 3 2 2 2 2 10" xfId="20135" xr:uid="{00000000-0005-0000-0000-0000D13E0000}"/>
    <cellStyle name="Comma 10 3 2 2 2 2 11" xfId="20136" xr:uid="{00000000-0005-0000-0000-0000D23E0000}"/>
    <cellStyle name="Comma 10 3 2 2 2 2 12" xfId="20137" xr:uid="{00000000-0005-0000-0000-0000D33E0000}"/>
    <cellStyle name="Comma 10 3 2 2 2 2 2" xfId="20138" xr:uid="{00000000-0005-0000-0000-0000D43E0000}"/>
    <cellStyle name="Comma 10 3 2 2 2 2 2 2" xfId="20139" xr:uid="{00000000-0005-0000-0000-0000D53E0000}"/>
    <cellStyle name="Comma 10 3 2 2 2 2 2 3" xfId="20140" xr:uid="{00000000-0005-0000-0000-0000D63E0000}"/>
    <cellStyle name="Comma 10 3 2 2 2 2 2 4" xfId="20141" xr:uid="{00000000-0005-0000-0000-0000D73E0000}"/>
    <cellStyle name="Comma 10 3 2 2 2 2 2 5" xfId="20142" xr:uid="{00000000-0005-0000-0000-0000D83E0000}"/>
    <cellStyle name="Comma 10 3 2 2 2 2 2 6" xfId="20143" xr:uid="{00000000-0005-0000-0000-0000D93E0000}"/>
    <cellStyle name="Comma 10 3 2 2 2 2 3" xfId="20144" xr:uid="{00000000-0005-0000-0000-0000DA3E0000}"/>
    <cellStyle name="Comma 10 3 2 2 2 2 4" xfId="20145" xr:uid="{00000000-0005-0000-0000-0000DB3E0000}"/>
    <cellStyle name="Comma 10 3 2 2 2 2 5" xfId="20146" xr:uid="{00000000-0005-0000-0000-0000DC3E0000}"/>
    <cellStyle name="Comma 10 3 2 2 2 2 6" xfId="20147" xr:uid="{00000000-0005-0000-0000-0000DD3E0000}"/>
    <cellStyle name="Comma 10 3 2 2 2 2 7" xfId="20148" xr:uid="{00000000-0005-0000-0000-0000DE3E0000}"/>
    <cellStyle name="Comma 10 3 2 2 2 2 8" xfId="20149" xr:uid="{00000000-0005-0000-0000-0000DF3E0000}"/>
    <cellStyle name="Comma 10 3 2 2 2 2 9" xfId="20150" xr:uid="{00000000-0005-0000-0000-0000E03E0000}"/>
    <cellStyle name="Comma 10 3 2 2 2 3" xfId="20151" xr:uid="{00000000-0005-0000-0000-0000E13E0000}"/>
    <cellStyle name="Comma 10 3 2 2 2 3 2" xfId="20152" xr:uid="{00000000-0005-0000-0000-0000E23E0000}"/>
    <cellStyle name="Comma 10 3 2 2 2 3 3" xfId="20153" xr:uid="{00000000-0005-0000-0000-0000E33E0000}"/>
    <cellStyle name="Comma 10 3 2 2 2 3 4" xfId="20154" xr:uid="{00000000-0005-0000-0000-0000E43E0000}"/>
    <cellStyle name="Comma 10 3 2 2 2 3 5" xfId="20155" xr:uid="{00000000-0005-0000-0000-0000E53E0000}"/>
    <cellStyle name="Comma 10 3 2 2 2 3 6" xfId="20156" xr:uid="{00000000-0005-0000-0000-0000E63E0000}"/>
    <cellStyle name="Comma 10 3 2 2 2 4" xfId="20157" xr:uid="{00000000-0005-0000-0000-0000E73E0000}"/>
    <cellStyle name="Comma 10 3 2 2 2 5" xfId="20158" xr:uid="{00000000-0005-0000-0000-0000E83E0000}"/>
    <cellStyle name="Comma 10 3 2 2 2 6" xfId="20159" xr:uid="{00000000-0005-0000-0000-0000E93E0000}"/>
    <cellStyle name="Comma 10 3 2 2 2 7" xfId="20160" xr:uid="{00000000-0005-0000-0000-0000EA3E0000}"/>
    <cellStyle name="Comma 10 3 2 2 2 8" xfId="20161" xr:uid="{00000000-0005-0000-0000-0000EB3E0000}"/>
    <cellStyle name="Comma 10 3 2 2 2 9" xfId="20162" xr:uid="{00000000-0005-0000-0000-0000EC3E0000}"/>
    <cellStyle name="Comma 10 3 2 2 3" xfId="20163" xr:uid="{00000000-0005-0000-0000-0000ED3E0000}"/>
    <cellStyle name="Comma 10 3 2 2 3 10" xfId="20164" xr:uid="{00000000-0005-0000-0000-0000EE3E0000}"/>
    <cellStyle name="Comma 10 3 2 2 3 11" xfId="20165" xr:uid="{00000000-0005-0000-0000-0000EF3E0000}"/>
    <cellStyle name="Comma 10 3 2 2 3 12" xfId="20166" xr:uid="{00000000-0005-0000-0000-0000F03E0000}"/>
    <cellStyle name="Comma 10 3 2 2 3 2" xfId="20167" xr:uid="{00000000-0005-0000-0000-0000F13E0000}"/>
    <cellStyle name="Comma 10 3 2 2 3 2 2" xfId="20168" xr:uid="{00000000-0005-0000-0000-0000F23E0000}"/>
    <cellStyle name="Comma 10 3 2 2 3 2 3" xfId="20169" xr:uid="{00000000-0005-0000-0000-0000F33E0000}"/>
    <cellStyle name="Comma 10 3 2 2 3 2 4" xfId="20170" xr:uid="{00000000-0005-0000-0000-0000F43E0000}"/>
    <cellStyle name="Comma 10 3 2 2 3 2 5" xfId="20171" xr:uid="{00000000-0005-0000-0000-0000F53E0000}"/>
    <cellStyle name="Comma 10 3 2 2 3 2 6" xfId="20172" xr:uid="{00000000-0005-0000-0000-0000F63E0000}"/>
    <cellStyle name="Comma 10 3 2 2 3 3" xfId="20173" xr:uid="{00000000-0005-0000-0000-0000F73E0000}"/>
    <cellStyle name="Comma 10 3 2 2 3 4" xfId="20174" xr:uid="{00000000-0005-0000-0000-0000F83E0000}"/>
    <cellStyle name="Comma 10 3 2 2 3 5" xfId="20175" xr:uid="{00000000-0005-0000-0000-0000F93E0000}"/>
    <cellStyle name="Comma 10 3 2 2 3 6" xfId="20176" xr:uid="{00000000-0005-0000-0000-0000FA3E0000}"/>
    <cellStyle name="Comma 10 3 2 2 3 7" xfId="20177" xr:uid="{00000000-0005-0000-0000-0000FB3E0000}"/>
    <cellStyle name="Comma 10 3 2 2 3 8" xfId="20178" xr:uid="{00000000-0005-0000-0000-0000FC3E0000}"/>
    <cellStyle name="Comma 10 3 2 2 3 9" xfId="20179" xr:uid="{00000000-0005-0000-0000-0000FD3E0000}"/>
    <cellStyle name="Comma 10 3 2 2 4" xfId="20180" xr:uid="{00000000-0005-0000-0000-0000FE3E0000}"/>
    <cellStyle name="Comma 10 3 2 2 5" xfId="20181" xr:uid="{00000000-0005-0000-0000-0000FF3E0000}"/>
    <cellStyle name="Comma 10 3 2 2 6" xfId="20182" xr:uid="{00000000-0005-0000-0000-0000003F0000}"/>
    <cellStyle name="Comma 10 3 2 2 7" xfId="20183" xr:uid="{00000000-0005-0000-0000-0000013F0000}"/>
    <cellStyle name="Comma 10 3 2 2 8" xfId="20184" xr:uid="{00000000-0005-0000-0000-0000023F0000}"/>
    <cellStyle name="Comma 10 3 2 3" xfId="20185" xr:uid="{00000000-0005-0000-0000-0000033F0000}"/>
    <cellStyle name="Comma 10 3 2 4" xfId="20186" xr:uid="{00000000-0005-0000-0000-0000043F0000}"/>
    <cellStyle name="Comma 10 3 2 5" xfId="20187" xr:uid="{00000000-0005-0000-0000-0000053F0000}"/>
    <cellStyle name="Comma 10 3 2 6" xfId="20188" xr:uid="{00000000-0005-0000-0000-0000063F0000}"/>
    <cellStyle name="Comma 10 3 2 7" xfId="20189" xr:uid="{00000000-0005-0000-0000-0000073F0000}"/>
    <cellStyle name="Comma 10 3 2 8" xfId="20190" xr:uid="{00000000-0005-0000-0000-0000083F0000}"/>
    <cellStyle name="Comma 10 3 2 9" xfId="20191" xr:uid="{00000000-0005-0000-0000-0000093F0000}"/>
    <cellStyle name="Comma 10 3 3" xfId="20016" xr:uid="{00000000-0005-0000-0000-00000A3F0000}"/>
    <cellStyle name="Comma 10 3 3 10" xfId="20192" xr:uid="{00000000-0005-0000-0000-00000B3F0000}"/>
    <cellStyle name="Comma 10 3 3 11" xfId="20193" xr:uid="{00000000-0005-0000-0000-00000C3F0000}"/>
    <cellStyle name="Comma 10 3 3 12" xfId="20194" xr:uid="{00000000-0005-0000-0000-00000D3F0000}"/>
    <cellStyle name="Comma 10 3 3 2" xfId="1604" xr:uid="{00000000-0005-0000-0000-00000E3F0000}"/>
    <cellStyle name="Comma 10 3 3 2 2" xfId="20195" xr:uid="{00000000-0005-0000-0000-00000F3F0000}"/>
    <cellStyle name="Comma 10 3 3 2 3" xfId="20196" xr:uid="{00000000-0005-0000-0000-0000103F0000}"/>
    <cellStyle name="Comma 10 3 3 2 4" xfId="20197" xr:uid="{00000000-0005-0000-0000-0000113F0000}"/>
    <cellStyle name="Comma 10 3 3 2 5" xfId="20198" xr:uid="{00000000-0005-0000-0000-0000123F0000}"/>
    <cellStyle name="Comma 10 3 3 2 6" xfId="20199" xr:uid="{00000000-0005-0000-0000-0000133F0000}"/>
    <cellStyle name="Comma 10 3 3 3" xfId="20200" xr:uid="{00000000-0005-0000-0000-0000143F0000}"/>
    <cellStyle name="Comma 10 3 3 4" xfId="20201" xr:uid="{00000000-0005-0000-0000-0000153F0000}"/>
    <cellStyle name="Comma 10 3 3 5" xfId="20202" xr:uid="{00000000-0005-0000-0000-0000163F0000}"/>
    <cellStyle name="Comma 10 3 3 6" xfId="20203" xr:uid="{00000000-0005-0000-0000-0000173F0000}"/>
    <cellStyle name="Comma 10 3 3 7" xfId="20204" xr:uid="{00000000-0005-0000-0000-0000183F0000}"/>
    <cellStyle name="Comma 10 3 3 8" xfId="20205" xr:uid="{00000000-0005-0000-0000-0000193F0000}"/>
    <cellStyle name="Comma 10 3 3 9" xfId="20206" xr:uid="{00000000-0005-0000-0000-00001A3F0000}"/>
    <cellStyle name="Comma 10 3 4" xfId="20207" xr:uid="{00000000-0005-0000-0000-00001B3F0000}"/>
    <cellStyle name="Comma 10 3 4 2" xfId="20208" xr:uid="{00000000-0005-0000-0000-00001C3F0000}"/>
    <cellStyle name="Comma 10 3 4 3" xfId="20209" xr:uid="{00000000-0005-0000-0000-00001D3F0000}"/>
    <cellStyle name="Comma 10 3 4 4" xfId="20210" xr:uid="{00000000-0005-0000-0000-00001E3F0000}"/>
    <cellStyle name="Comma 10 3 4 5" xfId="20211" xr:uid="{00000000-0005-0000-0000-00001F3F0000}"/>
    <cellStyle name="Comma 10 3 4 6" xfId="20212" xr:uid="{00000000-0005-0000-0000-0000203F0000}"/>
    <cellStyle name="Comma 10 3 5" xfId="20213" xr:uid="{00000000-0005-0000-0000-0000213F0000}"/>
    <cellStyle name="Comma 10 3 6" xfId="20214" xr:uid="{00000000-0005-0000-0000-0000223F0000}"/>
    <cellStyle name="Comma 10 3 7" xfId="20215" xr:uid="{00000000-0005-0000-0000-0000233F0000}"/>
    <cellStyle name="Comma 10 3 8" xfId="20216" xr:uid="{00000000-0005-0000-0000-0000243F0000}"/>
    <cellStyle name="Comma 10 3 9" xfId="20217" xr:uid="{00000000-0005-0000-0000-0000253F0000}"/>
    <cellStyle name="Comma 10 4" xfId="4305" xr:uid="{00000000-0005-0000-0000-0000263F0000}"/>
    <cellStyle name="Comma 10 5" xfId="20017" xr:uid="{00000000-0005-0000-0000-0000273F0000}"/>
    <cellStyle name="Comma 10 6" xfId="20018" xr:uid="{00000000-0005-0000-0000-0000283F0000}"/>
    <cellStyle name="Comma 10 7" xfId="20218" xr:uid="{00000000-0005-0000-0000-0000293F0000}"/>
    <cellStyle name="Comma 10 8" xfId="20219" xr:uid="{00000000-0005-0000-0000-00002A3F0000}"/>
    <cellStyle name="Comma 10 9" xfId="20220" xr:uid="{00000000-0005-0000-0000-00002B3F0000}"/>
    <cellStyle name="Comma 10_Phan bo kh trung han theo tb 916_gui HĐND (2)" xfId="20019" xr:uid="{00000000-0005-0000-0000-00002C3F0000}"/>
    <cellStyle name="Comma 11" xfId="1605" xr:uid="{00000000-0005-0000-0000-00002D3F0000}"/>
    <cellStyle name="Comma 11 2" xfId="1606" xr:uid="{00000000-0005-0000-0000-00002E3F0000}"/>
    <cellStyle name="Comma 11 2 10" xfId="20221" xr:uid="{00000000-0005-0000-0000-00002F3F0000}"/>
    <cellStyle name="Comma 11 2 11" xfId="20222" xr:uid="{00000000-0005-0000-0000-0000303F0000}"/>
    <cellStyle name="Comma 11 2 12" xfId="20223" xr:uid="{00000000-0005-0000-0000-0000313F0000}"/>
    <cellStyle name="Comma 11 2 2" xfId="20224" xr:uid="{00000000-0005-0000-0000-0000323F0000}"/>
    <cellStyle name="Comma 11 2 2 2" xfId="20225" xr:uid="{00000000-0005-0000-0000-0000333F0000}"/>
    <cellStyle name="Comma 11 2 2 3" xfId="20226" xr:uid="{00000000-0005-0000-0000-0000343F0000}"/>
    <cellStyle name="Comma 11 2 2 4" xfId="20227" xr:uid="{00000000-0005-0000-0000-0000353F0000}"/>
    <cellStyle name="Comma 11 2 2 5" xfId="20228" xr:uid="{00000000-0005-0000-0000-0000363F0000}"/>
    <cellStyle name="Comma 11 2 2 6" xfId="20229" xr:uid="{00000000-0005-0000-0000-0000373F0000}"/>
    <cellStyle name="Comma 11 2 3" xfId="20230" xr:uid="{00000000-0005-0000-0000-0000383F0000}"/>
    <cellStyle name="Comma 11 2 4" xfId="20231" xr:uid="{00000000-0005-0000-0000-0000393F0000}"/>
    <cellStyle name="Comma 11 2 5" xfId="20232" xr:uid="{00000000-0005-0000-0000-00003A3F0000}"/>
    <cellStyle name="Comma 11 2 6" xfId="20233" xr:uid="{00000000-0005-0000-0000-00003B3F0000}"/>
    <cellStyle name="Comma 11 2 7" xfId="20234" xr:uid="{00000000-0005-0000-0000-00003C3F0000}"/>
    <cellStyle name="Comma 11 2 8" xfId="20235" xr:uid="{00000000-0005-0000-0000-00003D3F0000}"/>
    <cellStyle name="Comma 11 2 9" xfId="20236" xr:uid="{00000000-0005-0000-0000-00003E3F0000}"/>
    <cellStyle name="Comma 11 3" xfId="1607" xr:uid="{00000000-0005-0000-0000-00003F3F0000}"/>
    <cellStyle name="Comma 11 3 10" xfId="20237" xr:uid="{00000000-0005-0000-0000-0000403F0000}"/>
    <cellStyle name="Comma 11 3 11" xfId="20238" xr:uid="{00000000-0005-0000-0000-0000413F0000}"/>
    <cellStyle name="Comma 11 3 12" xfId="20239" xr:uid="{00000000-0005-0000-0000-0000423F0000}"/>
    <cellStyle name="Comma 11 3 13" xfId="20240" xr:uid="{00000000-0005-0000-0000-0000433F0000}"/>
    <cellStyle name="Comma 11 3 14" xfId="20241" xr:uid="{00000000-0005-0000-0000-0000443F0000}"/>
    <cellStyle name="Comma 11 3 2" xfId="1608" xr:uid="{00000000-0005-0000-0000-0000453F0000}"/>
    <cellStyle name="Comma 11 3 2 10" xfId="20242" xr:uid="{00000000-0005-0000-0000-0000463F0000}"/>
    <cellStyle name="Comma 11 3 2 11" xfId="20243" xr:uid="{00000000-0005-0000-0000-0000473F0000}"/>
    <cellStyle name="Comma 11 3 2 12" xfId="20244" xr:uid="{00000000-0005-0000-0000-0000483F0000}"/>
    <cellStyle name="Comma 11 3 2 2" xfId="20245" xr:uid="{00000000-0005-0000-0000-0000493F0000}"/>
    <cellStyle name="Comma 11 3 2 2 2" xfId="20246" xr:uid="{00000000-0005-0000-0000-00004A3F0000}"/>
    <cellStyle name="Comma 11 3 2 2 3" xfId="20247" xr:uid="{00000000-0005-0000-0000-00004B3F0000}"/>
    <cellStyle name="Comma 11 3 2 2 4" xfId="20248" xr:uid="{00000000-0005-0000-0000-00004C3F0000}"/>
    <cellStyle name="Comma 11 3 2 2 5" xfId="20249" xr:uid="{00000000-0005-0000-0000-00004D3F0000}"/>
    <cellStyle name="Comma 11 3 2 2 6" xfId="20250" xr:uid="{00000000-0005-0000-0000-00004E3F0000}"/>
    <cellStyle name="Comma 11 3 2 3" xfId="20251" xr:uid="{00000000-0005-0000-0000-00004F3F0000}"/>
    <cellStyle name="Comma 11 3 2 4" xfId="20252" xr:uid="{00000000-0005-0000-0000-0000503F0000}"/>
    <cellStyle name="Comma 11 3 2 5" xfId="20253" xr:uid="{00000000-0005-0000-0000-0000513F0000}"/>
    <cellStyle name="Comma 11 3 2 6" xfId="20254" xr:uid="{00000000-0005-0000-0000-0000523F0000}"/>
    <cellStyle name="Comma 11 3 2 7" xfId="20255" xr:uid="{00000000-0005-0000-0000-0000533F0000}"/>
    <cellStyle name="Comma 11 3 2 8" xfId="20256" xr:uid="{00000000-0005-0000-0000-0000543F0000}"/>
    <cellStyle name="Comma 11 3 2 9" xfId="20257" xr:uid="{00000000-0005-0000-0000-0000553F0000}"/>
    <cellStyle name="Comma 11 3 3" xfId="1609" xr:uid="{00000000-0005-0000-0000-0000563F0000}"/>
    <cellStyle name="Comma 11 3 3 2" xfId="20258" xr:uid="{00000000-0005-0000-0000-0000573F0000}"/>
    <cellStyle name="Comma 11 3 3 3" xfId="20259" xr:uid="{00000000-0005-0000-0000-0000583F0000}"/>
    <cellStyle name="Comma 11 3 3 4" xfId="20260" xr:uid="{00000000-0005-0000-0000-0000593F0000}"/>
    <cellStyle name="Comma 11 3 3 5" xfId="20261" xr:uid="{00000000-0005-0000-0000-00005A3F0000}"/>
    <cellStyle name="Comma 11 3 3 6" xfId="20262" xr:uid="{00000000-0005-0000-0000-00005B3F0000}"/>
    <cellStyle name="Comma 11 3 4" xfId="20263" xr:uid="{00000000-0005-0000-0000-00005C3F0000}"/>
    <cellStyle name="Comma 11 3 5" xfId="20264" xr:uid="{00000000-0005-0000-0000-00005D3F0000}"/>
    <cellStyle name="Comma 11 3 6" xfId="20265" xr:uid="{00000000-0005-0000-0000-00005E3F0000}"/>
    <cellStyle name="Comma 11 3 7" xfId="20266" xr:uid="{00000000-0005-0000-0000-00005F3F0000}"/>
    <cellStyle name="Comma 11 3 8" xfId="20267" xr:uid="{00000000-0005-0000-0000-0000603F0000}"/>
    <cellStyle name="Comma 11 3 9" xfId="20268" xr:uid="{00000000-0005-0000-0000-0000613F0000}"/>
    <cellStyle name="Comma 11 4" xfId="20269" xr:uid="{00000000-0005-0000-0000-0000623F0000}"/>
    <cellStyle name="Comma 11 5" xfId="20270" xr:uid="{00000000-0005-0000-0000-0000633F0000}"/>
    <cellStyle name="Comma 11 7 7 4" xfId="20271" xr:uid="{00000000-0005-0000-0000-0000643F0000}"/>
    <cellStyle name="Comma 12" xfId="1610" xr:uid="{00000000-0005-0000-0000-0000653F0000}"/>
    <cellStyle name="Comma 12 2" xfId="1611" xr:uid="{00000000-0005-0000-0000-0000663F0000}"/>
    <cellStyle name="Comma 12 2 10" xfId="20272" xr:uid="{00000000-0005-0000-0000-0000673F0000}"/>
    <cellStyle name="Comma 12 2 11" xfId="20273" xr:uid="{00000000-0005-0000-0000-0000683F0000}"/>
    <cellStyle name="Comma 12 2 12" xfId="20274" xr:uid="{00000000-0005-0000-0000-0000693F0000}"/>
    <cellStyle name="Comma 12 2 13" xfId="20275" xr:uid="{00000000-0005-0000-0000-00006A3F0000}"/>
    <cellStyle name="Comma 12 2 2" xfId="4306" xr:uid="{00000000-0005-0000-0000-00006B3F0000}"/>
    <cellStyle name="Comma 12 2 2 10" xfId="20276" xr:uid="{00000000-0005-0000-0000-00006C3F0000}"/>
    <cellStyle name="Comma 12 2 2 11" xfId="20277" xr:uid="{00000000-0005-0000-0000-00006D3F0000}"/>
    <cellStyle name="Comma 12 2 2 12" xfId="20278" xr:uid="{00000000-0005-0000-0000-00006E3F0000}"/>
    <cellStyle name="Comma 12 2 2 2" xfId="20020" xr:uid="{00000000-0005-0000-0000-00006F3F0000}"/>
    <cellStyle name="Comma 12 2 2 2 2" xfId="20279" xr:uid="{00000000-0005-0000-0000-0000703F0000}"/>
    <cellStyle name="Comma 12 2 2 2 3" xfId="20280" xr:uid="{00000000-0005-0000-0000-0000713F0000}"/>
    <cellStyle name="Comma 12 2 2 2 4" xfId="20281" xr:uid="{00000000-0005-0000-0000-0000723F0000}"/>
    <cellStyle name="Comma 12 2 2 2 5" xfId="20282" xr:uid="{00000000-0005-0000-0000-0000733F0000}"/>
    <cellStyle name="Comma 12 2 2 2 6" xfId="20283" xr:uid="{00000000-0005-0000-0000-0000743F0000}"/>
    <cellStyle name="Comma 12 2 2 3" xfId="20284" xr:uid="{00000000-0005-0000-0000-0000753F0000}"/>
    <cellStyle name="Comma 12 2 2 4" xfId="20285" xr:uid="{00000000-0005-0000-0000-0000763F0000}"/>
    <cellStyle name="Comma 12 2 2 5" xfId="20286" xr:uid="{00000000-0005-0000-0000-0000773F0000}"/>
    <cellStyle name="Comma 12 2 2 6" xfId="20287" xr:uid="{00000000-0005-0000-0000-0000783F0000}"/>
    <cellStyle name="Comma 12 2 2 7" xfId="20288" xr:uid="{00000000-0005-0000-0000-0000793F0000}"/>
    <cellStyle name="Comma 12 2 2 8" xfId="20289" xr:uid="{00000000-0005-0000-0000-00007A3F0000}"/>
    <cellStyle name="Comma 12 2 2 9" xfId="20290" xr:uid="{00000000-0005-0000-0000-00007B3F0000}"/>
    <cellStyle name="Comma 12 2 3" xfId="20291" xr:uid="{00000000-0005-0000-0000-00007C3F0000}"/>
    <cellStyle name="Comma 12 2 3 2" xfId="20292" xr:uid="{00000000-0005-0000-0000-00007D3F0000}"/>
    <cellStyle name="Comma 12 2 3 3" xfId="20293" xr:uid="{00000000-0005-0000-0000-00007E3F0000}"/>
    <cellStyle name="Comma 12 2 3 4" xfId="20294" xr:uid="{00000000-0005-0000-0000-00007F3F0000}"/>
    <cellStyle name="Comma 12 2 3 5" xfId="20295" xr:uid="{00000000-0005-0000-0000-0000803F0000}"/>
    <cellStyle name="Comma 12 2 3 6" xfId="20296" xr:uid="{00000000-0005-0000-0000-0000813F0000}"/>
    <cellStyle name="Comma 12 2 4" xfId="20297" xr:uid="{00000000-0005-0000-0000-0000823F0000}"/>
    <cellStyle name="Comma 12 2 5" xfId="20298" xr:uid="{00000000-0005-0000-0000-0000833F0000}"/>
    <cellStyle name="Comma 12 2 6" xfId="20299" xr:uid="{00000000-0005-0000-0000-0000843F0000}"/>
    <cellStyle name="Comma 12 2 7" xfId="20300" xr:uid="{00000000-0005-0000-0000-0000853F0000}"/>
    <cellStyle name="Comma 12 2 8" xfId="20301" xr:uid="{00000000-0005-0000-0000-0000863F0000}"/>
    <cellStyle name="Comma 12 2 9" xfId="20302" xr:uid="{00000000-0005-0000-0000-0000873F0000}"/>
    <cellStyle name="Comma 12 3" xfId="1612" xr:uid="{00000000-0005-0000-0000-0000883F0000}"/>
    <cellStyle name="Comma 12 4" xfId="20303" xr:uid="{00000000-0005-0000-0000-0000893F0000}"/>
    <cellStyle name="Comma 13" xfId="1613" xr:uid="{00000000-0005-0000-0000-00008A3F0000}"/>
    <cellStyle name="Comma 13 10" xfId="20304" xr:uid="{00000000-0005-0000-0000-00008B3F0000}"/>
    <cellStyle name="Comma 13 11" xfId="20305" xr:uid="{00000000-0005-0000-0000-00008C3F0000}"/>
    <cellStyle name="Comma 13 12" xfId="20306" xr:uid="{00000000-0005-0000-0000-00008D3F0000}"/>
    <cellStyle name="Comma 13 13" xfId="20307" xr:uid="{00000000-0005-0000-0000-00008E3F0000}"/>
    <cellStyle name="Comma 13 14" xfId="20308" xr:uid="{00000000-0005-0000-0000-00008F3F0000}"/>
    <cellStyle name="Comma 13 15" xfId="20309" xr:uid="{00000000-0005-0000-0000-0000903F0000}"/>
    <cellStyle name="Comma 13 2" xfId="1614" xr:uid="{00000000-0005-0000-0000-0000913F0000}"/>
    <cellStyle name="Comma 13 2 10" xfId="20310" xr:uid="{00000000-0005-0000-0000-0000923F0000}"/>
    <cellStyle name="Comma 13 2 11" xfId="20311" xr:uid="{00000000-0005-0000-0000-0000933F0000}"/>
    <cellStyle name="Comma 13 2 12" xfId="20312" xr:uid="{00000000-0005-0000-0000-0000943F0000}"/>
    <cellStyle name="Comma 13 2 13" xfId="20313" xr:uid="{00000000-0005-0000-0000-0000953F0000}"/>
    <cellStyle name="Comma 13 2 2" xfId="1615" xr:uid="{00000000-0005-0000-0000-0000963F0000}"/>
    <cellStyle name="Comma 13 2 2 10" xfId="20314" xr:uid="{00000000-0005-0000-0000-0000973F0000}"/>
    <cellStyle name="Comma 13 2 2 11" xfId="20315" xr:uid="{00000000-0005-0000-0000-0000983F0000}"/>
    <cellStyle name="Comma 13 2 2 12" xfId="20316" xr:uid="{00000000-0005-0000-0000-0000993F0000}"/>
    <cellStyle name="Comma 13 2 2 13" xfId="20317" xr:uid="{00000000-0005-0000-0000-00009A3F0000}"/>
    <cellStyle name="Comma 13 2 2 2" xfId="1616" xr:uid="{00000000-0005-0000-0000-00009B3F0000}"/>
    <cellStyle name="Comma 13 2 2 2 2" xfId="1617" xr:uid="{00000000-0005-0000-0000-00009C3F0000}"/>
    <cellStyle name="Comma 13 2 2 2 2 2 4" xfId="4307" xr:uid="{00000000-0005-0000-0000-00009D3F0000}"/>
    <cellStyle name="Comma 13 2 2 2 3" xfId="1618" xr:uid="{00000000-0005-0000-0000-00009E3F0000}"/>
    <cellStyle name="Comma 13 2 2 2 4" xfId="20318" xr:uid="{00000000-0005-0000-0000-00009F3F0000}"/>
    <cellStyle name="Comma 13 2 2 2 5" xfId="20319" xr:uid="{00000000-0005-0000-0000-0000A03F0000}"/>
    <cellStyle name="Comma 13 2 2 2 6" xfId="20320" xr:uid="{00000000-0005-0000-0000-0000A13F0000}"/>
    <cellStyle name="Comma 13 2 2 2 7" xfId="20321" xr:uid="{00000000-0005-0000-0000-0000A23F0000}"/>
    <cellStyle name="Comma 13 2 2 3" xfId="1619" xr:uid="{00000000-0005-0000-0000-0000A33F0000}"/>
    <cellStyle name="Comma 13 2 2 4" xfId="1620" xr:uid="{00000000-0005-0000-0000-0000A43F0000}"/>
    <cellStyle name="Comma 13 2 2 4 2" xfId="4308" xr:uid="{00000000-0005-0000-0000-0000A53F0000}"/>
    <cellStyle name="Comma 13 2 2 5" xfId="1621" xr:uid="{00000000-0005-0000-0000-0000A63F0000}"/>
    <cellStyle name="Comma 13 2 2 6" xfId="20322" xr:uid="{00000000-0005-0000-0000-0000A73F0000}"/>
    <cellStyle name="Comma 13 2 2 7" xfId="20323" xr:uid="{00000000-0005-0000-0000-0000A83F0000}"/>
    <cellStyle name="Comma 13 2 2 8" xfId="20324" xr:uid="{00000000-0005-0000-0000-0000A93F0000}"/>
    <cellStyle name="Comma 13 2 2 9" xfId="20325" xr:uid="{00000000-0005-0000-0000-0000AA3F0000}"/>
    <cellStyle name="Comma 13 2 3" xfId="1622" xr:uid="{00000000-0005-0000-0000-0000AB3F0000}"/>
    <cellStyle name="Comma 13 2 3 2" xfId="1623" xr:uid="{00000000-0005-0000-0000-0000AC3F0000}"/>
    <cellStyle name="Comma 13 2 3 3" xfId="20326" xr:uid="{00000000-0005-0000-0000-0000AD3F0000}"/>
    <cellStyle name="Comma 13 2 3 4" xfId="20327" xr:uid="{00000000-0005-0000-0000-0000AE3F0000}"/>
    <cellStyle name="Comma 13 2 3 5" xfId="20328" xr:uid="{00000000-0005-0000-0000-0000AF3F0000}"/>
    <cellStyle name="Comma 13 2 3 6" xfId="20329" xr:uid="{00000000-0005-0000-0000-0000B03F0000}"/>
    <cellStyle name="Comma 13 2 4" xfId="1624" xr:uid="{00000000-0005-0000-0000-0000B13F0000}"/>
    <cellStyle name="Comma 13 2 5" xfId="1625" xr:uid="{00000000-0005-0000-0000-0000B23F0000}"/>
    <cellStyle name="Comma 13 2 5 2" xfId="20330" xr:uid="{00000000-0005-0000-0000-0000B33F0000}"/>
    <cellStyle name="Comma 13 2 5 2 2" xfId="20331" xr:uid="{00000000-0005-0000-0000-0000B43F0000}"/>
    <cellStyle name="Comma 13 2 6" xfId="20332" xr:uid="{00000000-0005-0000-0000-0000B53F0000}"/>
    <cellStyle name="Comma 13 2 7" xfId="20333" xr:uid="{00000000-0005-0000-0000-0000B63F0000}"/>
    <cellStyle name="Comma 13 2 8" xfId="20021" xr:uid="{00000000-0005-0000-0000-0000B73F0000}"/>
    <cellStyle name="Comma 13 2 9" xfId="20334" xr:uid="{00000000-0005-0000-0000-0000B83F0000}"/>
    <cellStyle name="Comma 13 2 9 2 2" xfId="20022" xr:uid="{00000000-0005-0000-0000-0000B93F0000}"/>
    <cellStyle name="Comma 13 3" xfId="1626" xr:uid="{00000000-0005-0000-0000-0000BA3F0000}"/>
    <cellStyle name="Comma 13 3 10" xfId="20335" xr:uid="{00000000-0005-0000-0000-0000BB3F0000}"/>
    <cellStyle name="Comma 13 3 11" xfId="20336" xr:uid="{00000000-0005-0000-0000-0000BC3F0000}"/>
    <cellStyle name="Comma 13 3 12" xfId="20337" xr:uid="{00000000-0005-0000-0000-0000BD3F0000}"/>
    <cellStyle name="Comma 13 3 2" xfId="20338" xr:uid="{00000000-0005-0000-0000-0000BE3F0000}"/>
    <cellStyle name="Comma 13 3 2 2" xfId="20339" xr:uid="{00000000-0005-0000-0000-0000BF3F0000}"/>
    <cellStyle name="Comma 13 3 2 3" xfId="20340" xr:uid="{00000000-0005-0000-0000-0000C03F0000}"/>
    <cellStyle name="Comma 13 3 2 4" xfId="20341" xr:uid="{00000000-0005-0000-0000-0000C13F0000}"/>
    <cellStyle name="Comma 13 3 2 5" xfId="20342" xr:uid="{00000000-0005-0000-0000-0000C23F0000}"/>
    <cellStyle name="Comma 13 3 2 6" xfId="20343" xr:uid="{00000000-0005-0000-0000-0000C33F0000}"/>
    <cellStyle name="Comma 13 3 3" xfId="20344" xr:uid="{00000000-0005-0000-0000-0000C43F0000}"/>
    <cellStyle name="Comma 13 3 3 2" xfId="20345" xr:uid="{00000000-0005-0000-0000-0000C53F0000}"/>
    <cellStyle name="Comma 13 3 4" xfId="20346" xr:uid="{00000000-0005-0000-0000-0000C63F0000}"/>
    <cellStyle name="Comma 13 3 5" xfId="20347" xr:uid="{00000000-0005-0000-0000-0000C73F0000}"/>
    <cellStyle name="Comma 13 3 6" xfId="20348" xr:uid="{00000000-0005-0000-0000-0000C83F0000}"/>
    <cellStyle name="Comma 13 3 7" xfId="20349" xr:uid="{00000000-0005-0000-0000-0000C93F0000}"/>
    <cellStyle name="Comma 13 3 8" xfId="20350" xr:uid="{00000000-0005-0000-0000-0000CA3F0000}"/>
    <cellStyle name="Comma 13 3 9" xfId="20351" xr:uid="{00000000-0005-0000-0000-0000CB3F0000}"/>
    <cellStyle name="Comma 13 4" xfId="1627" xr:uid="{00000000-0005-0000-0000-0000CC3F0000}"/>
    <cellStyle name="Comma 13 4 2" xfId="20352" xr:uid="{00000000-0005-0000-0000-0000CD3F0000}"/>
    <cellStyle name="Comma 13 4 3" xfId="20353" xr:uid="{00000000-0005-0000-0000-0000CE3F0000}"/>
    <cellStyle name="Comma 13 4 4" xfId="20354" xr:uid="{00000000-0005-0000-0000-0000CF3F0000}"/>
    <cellStyle name="Comma 13 4 5" xfId="20355" xr:uid="{00000000-0005-0000-0000-0000D03F0000}"/>
    <cellStyle name="Comma 13 4 6" xfId="20356" xr:uid="{00000000-0005-0000-0000-0000D13F0000}"/>
    <cellStyle name="Comma 13 5" xfId="20357" xr:uid="{00000000-0005-0000-0000-0000D23F0000}"/>
    <cellStyle name="Comma 13 6" xfId="20358" xr:uid="{00000000-0005-0000-0000-0000D33F0000}"/>
    <cellStyle name="Comma 13 7" xfId="20359" xr:uid="{00000000-0005-0000-0000-0000D43F0000}"/>
    <cellStyle name="Comma 13 8" xfId="20360" xr:uid="{00000000-0005-0000-0000-0000D53F0000}"/>
    <cellStyle name="Comma 13 9" xfId="20361" xr:uid="{00000000-0005-0000-0000-0000D63F0000}"/>
    <cellStyle name="Comma 14" xfId="1628" xr:uid="{00000000-0005-0000-0000-0000D73F0000}"/>
    <cellStyle name="Comma 14 2" xfId="1629" xr:uid="{00000000-0005-0000-0000-0000D83F0000}"/>
    <cellStyle name="Comma 14 2 2" xfId="1630" xr:uid="{00000000-0005-0000-0000-0000D93F0000}"/>
    <cellStyle name="Comma 14 2 3" xfId="20362" xr:uid="{00000000-0005-0000-0000-0000DA3F0000}"/>
    <cellStyle name="Comma 14 3" xfId="1631" xr:uid="{00000000-0005-0000-0000-0000DB3F0000}"/>
    <cellStyle name="Comma 14 3 2" xfId="20363" xr:uid="{00000000-0005-0000-0000-0000DC3F0000}"/>
    <cellStyle name="Comma 14 3 3" xfId="20364" xr:uid="{00000000-0005-0000-0000-0000DD3F0000}"/>
    <cellStyle name="Comma 14 4" xfId="20365" xr:uid="{00000000-0005-0000-0000-0000DE3F0000}"/>
    <cellStyle name="Comma 14 5" xfId="20366" xr:uid="{00000000-0005-0000-0000-0000DF3F0000}"/>
    <cellStyle name="Comma 15" xfId="1632" xr:uid="{00000000-0005-0000-0000-0000E03F0000}"/>
    <cellStyle name="Comma 15 2" xfId="1633" xr:uid="{00000000-0005-0000-0000-0000E13F0000}"/>
    <cellStyle name="Comma 15 3" xfId="1634" xr:uid="{00000000-0005-0000-0000-0000E23F0000}"/>
    <cellStyle name="Comma 15 3 2 2" xfId="20367" xr:uid="{00000000-0005-0000-0000-0000E33F0000}"/>
    <cellStyle name="Comma 15 3 4" xfId="20368" xr:uid="{00000000-0005-0000-0000-0000E43F0000}"/>
    <cellStyle name="Comma 16" xfId="1635" xr:uid="{00000000-0005-0000-0000-0000E53F0000}"/>
    <cellStyle name="Comma 16 2" xfId="1636" xr:uid="{00000000-0005-0000-0000-0000E63F0000}"/>
    <cellStyle name="Comma 16 3" xfId="1637" xr:uid="{00000000-0005-0000-0000-0000E73F0000}"/>
    <cellStyle name="Comma 16 3 2" xfId="1638" xr:uid="{00000000-0005-0000-0000-0000E83F0000}"/>
    <cellStyle name="Comma 16 3 2 2" xfId="1639" xr:uid="{00000000-0005-0000-0000-0000E93F0000}"/>
    <cellStyle name="Comma 16 3 2 2 2" xfId="4309" xr:uid="{00000000-0005-0000-0000-0000EA3F0000}"/>
    <cellStyle name="Comma 16 3 2 2 2 2" xfId="4310" xr:uid="{00000000-0005-0000-0000-0000EB3F0000}"/>
    <cellStyle name="Comma 16 3 2 2 2 3" xfId="4311" xr:uid="{00000000-0005-0000-0000-0000EC3F0000}"/>
    <cellStyle name="Comma 16 3 2 2 3" xfId="4312" xr:uid="{00000000-0005-0000-0000-0000ED3F0000}"/>
    <cellStyle name="Comma 16 3 2 2 4" xfId="4313" xr:uid="{00000000-0005-0000-0000-0000EE3F0000}"/>
    <cellStyle name="Comma 16 3 2 3" xfId="4314" xr:uid="{00000000-0005-0000-0000-0000EF3F0000}"/>
    <cellStyle name="Comma 16 3 2 3 2" xfId="4315" xr:uid="{00000000-0005-0000-0000-0000F03F0000}"/>
    <cellStyle name="Comma 16 3 2 3 3" xfId="4316" xr:uid="{00000000-0005-0000-0000-0000F13F0000}"/>
    <cellStyle name="Comma 16 3 2 4" xfId="4317" xr:uid="{00000000-0005-0000-0000-0000F23F0000}"/>
    <cellStyle name="Comma 16 3 2 5" xfId="4318" xr:uid="{00000000-0005-0000-0000-0000F33F0000}"/>
    <cellStyle name="Comma 16 3 2 6 2 2 2" xfId="4319" xr:uid="{00000000-0005-0000-0000-0000F43F0000}"/>
    <cellStyle name="Comma 16 3 2 6 2 2 2 2" xfId="4320" xr:uid="{00000000-0005-0000-0000-0000F53F0000}"/>
    <cellStyle name="Comma 16 3 3" xfId="1640" xr:uid="{00000000-0005-0000-0000-0000F63F0000}"/>
    <cellStyle name="Comma 16 3 3 2" xfId="1641" xr:uid="{00000000-0005-0000-0000-0000F73F0000}"/>
    <cellStyle name="Comma 16 3 3 2 2" xfId="4321" xr:uid="{00000000-0005-0000-0000-0000F83F0000}"/>
    <cellStyle name="Comma 16 3 3 2 2 2" xfId="4322" xr:uid="{00000000-0005-0000-0000-0000F93F0000}"/>
    <cellStyle name="Comma 16 3 3 2 2 2 2" xfId="20369" xr:uid="{00000000-0005-0000-0000-0000FA3F0000}"/>
    <cellStyle name="Comma 16 3 3 2 2 3" xfId="4323" xr:uid="{00000000-0005-0000-0000-0000FB3F0000}"/>
    <cellStyle name="Comma 16 3 3 2 3" xfId="4324" xr:uid="{00000000-0005-0000-0000-0000FC3F0000}"/>
    <cellStyle name="Comma 16 3 3 2 4" xfId="4325" xr:uid="{00000000-0005-0000-0000-0000FD3F0000}"/>
    <cellStyle name="Comma 16 3 3 3" xfId="4326" xr:uid="{00000000-0005-0000-0000-0000FE3F0000}"/>
    <cellStyle name="Comma 16 3 3 3 2" xfId="4327" xr:uid="{00000000-0005-0000-0000-0000FF3F0000}"/>
    <cellStyle name="Comma 16 3 3 3 3" xfId="4328" xr:uid="{00000000-0005-0000-0000-000000400000}"/>
    <cellStyle name="Comma 16 3 3 4" xfId="4329" xr:uid="{00000000-0005-0000-0000-000001400000}"/>
    <cellStyle name="Comma 16 3 3 5" xfId="4330" xr:uid="{00000000-0005-0000-0000-000002400000}"/>
    <cellStyle name="Comma 16 3 4" xfId="1642" xr:uid="{00000000-0005-0000-0000-000003400000}"/>
    <cellStyle name="Comma 16 3 4 2" xfId="4331" xr:uid="{00000000-0005-0000-0000-000004400000}"/>
    <cellStyle name="Comma 16 3 4 2 2" xfId="4332" xr:uid="{00000000-0005-0000-0000-000005400000}"/>
    <cellStyle name="Comma 16 3 4 2 3" xfId="4333" xr:uid="{00000000-0005-0000-0000-000006400000}"/>
    <cellStyle name="Comma 16 3 4 2 3 2" xfId="20023" xr:uid="{00000000-0005-0000-0000-000007400000}"/>
    <cellStyle name="Comma 16 3 4 2 3 2 2" xfId="20024" xr:uid="{00000000-0005-0000-0000-000008400000}"/>
    <cellStyle name="Comma 16 3 4 3" xfId="4334" xr:uid="{00000000-0005-0000-0000-000009400000}"/>
    <cellStyle name="Comma 16 3 4 4" xfId="4335" xr:uid="{00000000-0005-0000-0000-00000A400000}"/>
    <cellStyle name="Comma 16 3 5" xfId="4336" xr:uid="{00000000-0005-0000-0000-00000B400000}"/>
    <cellStyle name="Comma 16 3 5 2" xfId="4337" xr:uid="{00000000-0005-0000-0000-00000C400000}"/>
    <cellStyle name="Comma 16 3 5 3" xfId="4338" xr:uid="{00000000-0005-0000-0000-00000D400000}"/>
    <cellStyle name="Comma 16 3 6" xfId="4339" xr:uid="{00000000-0005-0000-0000-00000E400000}"/>
    <cellStyle name="Comma 16 3 7" xfId="4340" xr:uid="{00000000-0005-0000-0000-00000F400000}"/>
    <cellStyle name="Comma 16 3 8 2 2" xfId="20025" xr:uid="{00000000-0005-0000-0000-000010400000}"/>
    <cellStyle name="Comma 16 3 8 2 2 2" xfId="20026" xr:uid="{00000000-0005-0000-0000-000011400000}"/>
    <cellStyle name="Comma 16 3 8 2 2 2 2" xfId="20027" xr:uid="{00000000-0005-0000-0000-000012400000}"/>
    <cellStyle name="Comma 16 4" xfId="20370" xr:uid="{00000000-0005-0000-0000-000013400000}"/>
    <cellStyle name="Comma 17" xfId="1643" xr:uid="{00000000-0005-0000-0000-000014400000}"/>
    <cellStyle name="Comma 17 2" xfId="1644" xr:uid="{00000000-0005-0000-0000-000015400000}"/>
    <cellStyle name="Comma 17 2 2" xfId="20028" xr:uid="{00000000-0005-0000-0000-000016400000}"/>
    <cellStyle name="Comma 17 3" xfId="1645" xr:uid="{00000000-0005-0000-0000-000017400000}"/>
    <cellStyle name="Comma 17 4" xfId="1646" xr:uid="{00000000-0005-0000-0000-000018400000}"/>
    <cellStyle name="Comma 17_Biểu III TCP" xfId="20371" xr:uid="{00000000-0005-0000-0000-000019400000}"/>
    <cellStyle name="Comma 18" xfId="1647" xr:uid="{00000000-0005-0000-0000-00001A400000}"/>
    <cellStyle name="Comma 18 2" xfId="1648" xr:uid="{00000000-0005-0000-0000-00001B400000}"/>
    <cellStyle name="Comma 18 3" xfId="1649" xr:uid="{00000000-0005-0000-0000-00001C400000}"/>
    <cellStyle name="Comma 19" xfId="1650" xr:uid="{00000000-0005-0000-0000-00001D400000}"/>
    <cellStyle name="Comma 19 2" xfId="1651" xr:uid="{00000000-0005-0000-0000-00001E400000}"/>
    <cellStyle name="Comma 19 3" xfId="20372" xr:uid="{00000000-0005-0000-0000-00001F400000}"/>
    <cellStyle name="Comma 2" xfId="2" xr:uid="{00000000-0005-0000-0000-000020400000}"/>
    <cellStyle name="Comma 2 10" xfId="1652" xr:uid="{00000000-0005-0000-0000-000021400000}"/>
    <cellStyle name="Comma 2 11" xfId="1653" xr:uid="{00000000-0005-0000-0000-000022400000}"/>
    <cellStyle name="Comma 2 11 2" xfId="20373" xr:uid="{00000000-0005-0000-0000-000023400000}"/>
    <cellStyle name="Comma 2 12" xfId="1654" xr:uid="{00000000-0005-0000-0000-000024400000}"/>
    <cellStyle name="Comma 2 13" xfId="1655" xr:uid="{00000000-0005-0000-0000-000025400000}"/>
    <cellStyle name="Comma 2 14" xfId="1656" xr:uid="{00000000-0005-0000-0000-000026400000}"/>
    <cellStyle name="Comma 2 15" xfId="1657" xr:uid="{00000000-0005-0000-0000-000027400000}"/>
    <cellStyle name="Comma 2 16" xfId="1658" xr:uid="{00000000-0005-0000-0000-000028400000}"/>
    <cellStyle name="Comma 2 17" xfId="1659" xr:uid="{00000000-0005-0000-0000-000029400000}"/>
    <cellStyle name="Comma 2 18" xfId="1660" xr:uid="{00000000-0005-0000-0000-00002A400000}"/>
    <cellStyle name="Comma 2 19" xfId="1661" xr:uid="{00000000-0005-0000-0000-00002B400000}"/>
    <cellStyle name="Comma 2 2" xfId="1662" xr:uid="{00000000-0005-0000-0000-00002C400000}"/>
    <cellStyle name="Comma 2 2 10" xfId="1663" xr:uid="{00000000-0005-0000-0000-00002D400000}"/>
    <cellStyle name="Comma 2 2 11" xfId="1664" xr:uid="{00000000-0005-0000-0000-00002E400000}"/>
    <cellStyle name="Comma 2 2 12" xfId="1665" xr:uid="{00000000-0005-0000-0000-00002F400000}"/>
    <cellStyle name="Comma 2 2 13" xfId="1666" xr:uid="{00000000-0005-0000-0000-000030400000}"/>
    <cellStyle name="Comma 2 2 14" xfId="1667" xr:uid="{00000000-0005-0000-0000-000031400000}"/>
    <cellStyle name="Comma 2 2 15" xfId="1668" xr:uid="{00000000-0005-0000-0000-000032400000}"/>
    <cellStyle name="Comma 2 2 16" xfId="1669" xr:uid="{00000000-0005-0000-0000-000033400000}"/>
    <cellStyle name="Comma 2 2 17" xfId="1670" xr:uid="{00000000-0005-0000-0000-000034400000}"/>
    <cellStyle name="Comma 2 2 18" xfId="1671" xr:uid="{00000000-0005-0000-0000-000035400000}"/>
    <cellStyle name="Comma 2 2 19" xfId="1672" xr:uid="{00000000-0005-0000-0000-000036400000}"/>
    <cellStyle name="Comma 2 2 2" xfId="1673" xr:uid="{00000000-0005-0000-0000-000037400000}"/>
    <cellStyle name="Comma 2 2 2 10" xfId="1674" xr:uid="{00000000-0005-0000-0000-000038400000}"/>
    <cellStyle name="Comma 2 2 2 11" xfId="1675" xr:uid="{00000000-0005-0000-0000-000039400000}"/>
    <cellStyle name="Comma 2 2 2 12" xfId="1676" xr:uid="{00000000-0005-0000-0000-00003A400000}"/>
    <cellStyle name="Comma 2 2 2 13" xfId="1677" xr:uid="{00000000-0005-0000-0000-00003B400000}"/>
    <cellStyle name="Comma 2 2 2 14" xfId="1678" xr:uid="{00000000-0005-0000-0000-00003C400000}"/>
    <cellStyle name="Comma 2 2 2 15" xfId="1679" xr:uid="{00000000-0005-0000-0000-00003D400000}"/>
    <cellStyle name="Comma 2 2 2 16" xfId="1680" xr:uid="{00000000-0005-0000-0000-00003E400000}"/>
    <cellStyle name="Comma 2 2 2 17" xfId="1681" xr:uid="{00000000-0005-0000-0000-00003F400000}"/>
    <cellStyle name="Comma 2 2 2 18" xfId="1682" xr:uid="{00000000-0005-0000-0000-000040400000}"/>
    <cellStyle name="Comma 2 2 2 19" xfId="1683" xr:uid="{00000000-0005-0000-0000-000041400000}"/>
    <cellStyle name="Comma 2 2 2 2" xfId="1684" xr:uid="{00000000-0005-0000-0000-000042400000}"/>
    <cellStyle name="Comma 2 2 2 2 2" xfId="1685" xr:uid="{00000000-0005-0000-0000-000043400000}"/>
    <cellStyle name="Comma 2 2 2 2 2 2" xfId="4341" xr:uid="{00000000-0005-0000-0000-000044400000}"/>
    <cellStyle name="Comma 2 2 2 20" xfId="1686" xr:uid="{00000000-0005-0000-0000-000045400000}"/>
    <cellStyle name="Comma 2 2 2 21" xfId="1687" xr:uid="{00000000-0005-0000-0000-000046400000}"/>
    <cellStyle name="Comma 2 2 2 22" xfId="1688" xr:uid="{00000000-0005-0000-0000-000047400000}"/>
    <cellStyle name="Comma 2 2 2 23" xfId="1689" xr:uid="{00000000-0005-0000-0000-000048400000}"/>
    <cellStyle name="Comma 2 2 2 24" xfId="1690" xr:uid="{00000000-0005-0000-0000-000049400000}"/>
    <cellStyle name="Comma 2 2 2 3" xfId="1691" xr:uid="{00000000-0005-0000-0000-00004A400000}"/>
    <cellStyle name="Comma 2 2 2 4" xfId="1692" xr:uid="{00000000-0005-0000-0000-00004B400000}"/>
    <cellStyle name="Comma 2 2 2 5" xfId="1693" xr:uid="{00000000-0005-0000-0000-00004C400000}"/>
    <cellStyle name="Comma 2 2 2 6" xfId="1694" xr:uid="{00000000-0005-0000-0000-00004D400000}"/>
    <cellStyle name="Comma 2 2 2 7" xfId="1695" xr:uid="{00000000-0005-0000-0000-00004E400000}"/>
    <cellStyle name="Comma 2 2 2 8" xfId="1696" xr:uid="{00000000-0005-0000-0000-00004F400000}"/>
    <cellStyle name="Comma 2 2 2 9" xfId="1697" xr:uid="{00000000-0005-0000-0000-000050400000}"/>
    <cellStyle name="Comma 2 2 20" xfId="1698" xr:uid="{00000000-0005-0000-0000-000051400000}"/>
    <cellStyle name="Comma 2 2 21" xfId="1699" xr:uid="{00000000-0005-0000-0000-000052400000}"/>
    <cellStyle name="Comma 2 2 22" xfId="1700" xr:uid="{00000000-0005-0000-0000-000053400000}"/>
    <cellStyle name="Comma 2 2 23" xfId="1701" xr:uid="{00000000-0005-0000-0000-000054400000}"/>
    <cellStyle name="Comma 2 2 24" xfId="1702" xr:uid="{00000000-0005-0000-0000-000055400000}"/>
    <cellStyle name="Comma 2 2 24 2" xfId="1703" xr:uid="{00000000-0005-0000-0000-000056400000}"/>
    <cellStyle name="Comma 2 2 25" xfId="1704" xr:uid="{00000000-0005-0000-0000-000057400000}"/>
    <cellStyle name="Comma 2 2 26" xfId="20374" xr:uid="{00000000-0005-0000-0000-000058400000}"/>
    <cellStyle name="Comma 2 2 27" xfId="20029" xr:uid="{00000000-0005-0000-0000-000059400000}"/>
    <cellStyle name="Comma 2 2 3" xfId="1705" xr:uid="{00000000-0005-0000-0000-00005A400000}"/>
    <cellStyle name="Comma 2 2 3 2" xfId="1706" xr:uid="{00000000-0005-0000-0000-00005B400000}"/>
    <cellStyle name="Comma 2 2 3 3" xfId="5197" xr:uid="{00000000-0005-0000-0000-00005C400000}"/>
    <cellStyle name="Comma 2 2 4" xfId="1707" xr:uid="{00000000-0005-0000-0000-00005D400000}"/>
    <cellStyle name="Comma 2 2 4 2" xfId="20375" xr:uid="{00000000-0005-0000-0000-00005E400000}"/>
    <cellStyle name="Comma 2 2 5" xfId="1708" xr:uid="{00000000-0005-0000-0000-00005F400000}"/>
    <cellStyle name="Comma 2 2 6" xfId="1709" xr:uid="{00000000-0005-0000-0000-000060400000}"/>
    <cellStyle name="Comma 2 2 7" xfId="1710" xr:uid="{00000000-0005-0000-0000-000061400000}"/>
    <cellStyle name="Comma 2 2 8" xfId="1711" xr:uid="{00000000-0005-0000-0000-000062400000}"/>
    <cellStyle name="Comma 2 2 9" xfId="1712" xr:uid="{00000000-0005-0000-0000-000063400000}"/>
    <cellStyle name="Comma 2 2_05-12  KH trung han 2016-2020 - Liem Thinh edited" xfId="1713" xr:uid="{00000000-0005-0000-0000-000064400000}"/>
    <cellStyle name="Comma 2 20" xfId="1714" xr:uid="{00000000-0005-0000-0000-000065400000}"/>
    <cellStyle name="Comma 2 21" xfId="1715" xr:uid="{00000000-0005-0000-0000-000066400000}"/>
    <cellStyle name="Comma 2 22" xfId="1716" xr:uid="{00000000-0005-0000-0000-000067400000}"/>
    <cellStyle name="Comma 2 23" xfId="1717" xr:uid="{00000000-0005-0000-0000-000068400000}"/>
    <cellStyle name="Comma 2 24" xfId="1718" xr:uid="{00000000-0005-0000-0000-000069400000}"/>
    <cellStyle name="Comma 2 25" xfId="1719" xr:uid="{00000000-0005-0000-0000-00006A400000}"/>
    <cellStyle name="Comma 2 26" xfId="1720" xr:uid="{00000000-0005-0000-0000-00006B400000}"/>
    <cellStyle name="Comma 2 26 2" xfId="1721" xr:uid="{00000000-0005-0000-0000-00006C400000}"/>
    <cellStyle name="Comma 2 27" xfId="1722" xr:uid="{00000000-0005-0000-0000-00006D400000}"/>
    <cellStyle name="Comma 2 27 2" xfId="20376" xr:uid="{00000000-0005-0000-0000-00006E400000}"/>
    <cellStyle name="Comma 2 28" xfId="4342" xr:uid="{00000000-0005-0000-0000-00006F400000}"/>
    <cellStyle name="Comma 2 29" xfId="5181" xr:uid="{00000000-0005-0000-0000-000070400000}"/>
    <cellStyle name="Comma 2 3" xfId="1723" xr:uid="{00000000-0005-0000-0000-000071400000}"/>
    <cellStyle name="Comma 2 3 2" xfId="1724" xr:uid="{00000000-0005-0000-0000-000072400000}"/>
    <cellStyle name="Comma 2 3 2 10 2" xfId="20030" xr:uid="{00000000-0005-0000-0000-000073400000}"/>
    <cellStyle name="Comma 2 3 2 11" xfId="20377" xr:uid="{00000000-0005-0000-0000-000074400000}"/>
    <cellStyle name="Comma 2 3 2 11 3 2" xfId="20031" xr:uid="{00000000-0005-0000-0000-000075400000}"/>
    <cellStyle name="Comma 2 3 2 11 5" xfId="4343" xr:uid="{00000000-0005-0000-0000-000076400000}"/>
    <cellStyle name="Comma 2 3 2 12 2" xfId="20032" xr:uid="{00000000-0005-0000-0000-000077400000}"/>
    <cellStyle name="Comma 2 3 2 14" xfId="20033" xr:uid="{00000000-0005-0000-0000-000078400000}"/>
    <cellStyle name="Comma 2 3 2 16" xfId="20378" xr:uid="{00000000-0005-0000-0000-000079400000}"/>
    <cellStyle name="Comma 2 3 2 2" xfId="1725" xr:uid="{00000000-0005-0000-0000-00007A400000}"/>
    <cellStyle name="Comma 2 3 2 3" xfId="1726" xr:uid="{00000000-0005-0000-0000-00007B400000}"/>
    <cellStyle name="Comma 2 3 2 5" xfId="20379" xr:uid="{00000000-0005-0000-0000-00007C400000}"/>
    <cellStyle name="Comma 2 3 2 5 3 2" xfId="20034" xr:uid="{00000000-0005-0000-0000-00007D400000}"/>
    <cellStyle name="Comma 2 3 2 5 3 2 2" xfId="20035" xr:uid="{00000000-0005-0000-0000-00007E400000}"/>
    <cellStyle name="Comma 2 3 2 5 3 2 2 2" xfId="20380" xr:uid="{00000000-0005-0000-0000-00007F400000}"/>
    <cellStyle name="Comma 2 3 2 7 2" xfId="20036" xr:uid="{00000000-0005-0000-0000-000080400000}"/>
    <cellStyle name="Comma 2 3 2 7 9" xfId="4344" xr:uid="{00000000-0005-0000-0000-000081400000}"/>
    <cellStyle name="Comma 2 3 3" xfId="1727" xr:uid="{00000000-0005-0000-0000-000082400000}"/>
    <cellStyle name="Comma 2 3 4" xfId="20381" xr:uid="{00000000-0005-0000-0000-000083400000}"/>
    <cellStyle name="Comma 2 3 5" xfId="20382" xr:uid="{00000000-0005-0000-0000-000084400000}"/>
    <cellStyle name="Comma 2 3 6" xfId="20383" xr:uid="{00000000-0005-0000-0000-000085400000}"/>
    <cellStyle name="Comma 2 3 7 4" xfId="20384" xr:uid="{00000000-0005-0000-0000-000086400000}"/>
    <cellStyle name="Comma 2 30" xfId="5574" xr:uid="{00000000-0005-0000-0000-000087400000}"/>
    <cellStyle name="Comma 2 31" xfId="5586" xr:uid="{00000000-0005-0000-0000-000088400000}"/>
    <cellStyle name="Comma 2 32" xfId="5627" xr:uid="{00000000-0005-0000-0000-000089400000}"/>
    <cellStyle name="Comma 2 33" xfId="5631" xr:uid="{00000000-0005-0000-0000-00008A400000}"/>
    <cellStyle name="Comma 2 4" xfId="1728" xr:uid="{00000000-0005-0000-0000-00008B400000}"/>
    <cellStyle name="Comma 2 4 2" xfId="1729" xr:uid="{00000000-0005-0000-0000-00008C400000}"/>
    <cellStyle name="Comma 2 4 3" xfId="20037" xr:uid="{00000000-0005-0000-0000-00008D400000}"/>
    <cellStyle name="Comma 2 5" xfId="1730" xr:uid="{00000000-0005-0000-0000-00008E400000}"/>
    <cellStyle name="Comma 2 5 2" xfId="1731" xr:uid="{00000000-0005-0000-0000-00008F400000}"/>
    <cellStyle name="Comma 2 5 3" xfId="1732" xr:uid="{00000000-0005-0000-0000-000090400000}"/>
    <cellStyle name="Comma 2 5 3 2" xfId="20385" xr:uid="{00000000-0005-0000-0000-000091400000}"/>
    <cellStyle name="Comma 2 6" xfId="1733" xr:uid="{00000000-0005-0000-0000-000092400000}"/>
    <cellStyle name="Comma 2 6 2" xfId="20386" xr:uid="{00000000-0005-0000-0000-000093400000}"/>
    <cellStyle name="Comma 2 6 2 10" xfId="20387" xr:uid="{00000000-0005-0000-0000-000094400000}"/>
    <cellStyle name="Comma 2 6 2 11" xfId="20388" xr:uid="{00000000-0005-0000-0000-000095400000}"/>
    <cellStyle name="Comma 2 6 2 12" xfId="20389" xr:uid="{00000000-0005-0000-0000-000096400000}"/>
    <cellStyle name="Comma 2 6 2 2" xfId="20390" xr:uid="{00000000-0005-0000-0000-000097400000}"/>
    <cellStyle name="Comma 2 6 2 2 2" xfId="20391" xr:uid="{00000000-0005-0000-0000-000098400000}"/>
    <cellStyle name="Comma 2 6 2 2 3" xfId="20392" xr:uid="{00000000-0005-0000-0000-000099400000}"/>
    <cellStyle name="Comma 2 6 2 2 4" xfId="20393" xr:uid="{00000000-0005-0000-0000-00009A400000}"/>
    <cellStyle name="Comma 2 6 2 2 5" xfId="20394" xr:uid="{00000000-0005-0000-0000-00009B400000}"/>
    <cellStyle name="Comma 2 6 2 2 6" xfId="20395" xr:uid="{00000000-0005-0000-0000-00009C400000}"/>
    <cellStyle name="Comma 2 6 2 2 7" xfId="20396" xr:uid="{00000000-0005-0000-0000-00009D400000}"/>
    <cellStyle name="Comma 2 6 2 3" xfId="20397" xr:uid="{00000000-0005-0000-0000-00009E400000}"/>
    <cellStyle name="Comma 2 6 2 4" xfId="20398" xr:uid="{00000000-0005-0000-0000-00009F400000}"/>
    <cellStyle name="Comma 2 6 2 5" xfId="20399" xr:uid="{00000000-0005-0000-0000-0000A0400000}"/>
    <cellStyle name="Comma 2 6 2 6" xfId="20400" xr:uid="{00000000-0005-0000-0000-0000A1400000}"/>
    <cellStyle name="Comma 2 6 2 7" xfId="20401" xr:uid="{00000000-0005-0000-0000-0000A2400000}"/>
    <cellStyle name="Comma 2 6 2 8" xfId="20402" xr:uid="{00000000-0005-0000-0000-0000A3400000}"/>
    <cellStyle name="Comma 2 6 2 9" xfId="20403" xr:uid="{00000000-0005-0000-0000-0000A4400000}"/>
    <cellStyle name="Comma 2 7" xfId="1734" xr:uid="{00000000-0005-0000-0000-0000A5400000}"/>
    <cellStyle name="Comma 2 8" xfId="1735" xr:uid="{00000000-0005-0000-0000-0000A6400000}"/>
    <cellStyle name="Comma 2 9" xfId="1736" xr:uid="{00000000-0005-0000-0000-0000A7400000}"/>
    <cellStyle name="Comma 2_05-12  KH trung han 2016-2020 - Liem Thinh edited" xfId="1737" xr:uid="{00000000-0005-0000-0000-0000A8400000}"/>
    <cellStyle name="Comma 20" xfId="1738" xr:uid="{00000000-0005-0000-0000-0000A9400000}"/>
    <cellStyle name="Comma 20 2" xfId="1739" xr:uid="{00000000-0005-0000-0000-0000AA400000}"/>
    <cellStyle name="Comma 20 2 2" xfId="20404" xr:uid="{00000000-0005-0000-0000-0000AB400000}"/>
    <cellStyle name="Comma 20 3" xfId="1740" xr:uid="{00000000-0005-0000-0000-0000AC400000}"/>
    <cellStyle name="Comma 20 3 10" xfId="20405" xr:uid="{00000000-0005-0000-0000-0000AD400000}"/>
    <cellStyle name="Comma 20 3 11" xfId="20406" xr:uid="{00000000-0005-0000-0000-0000AE400000}"/>
    <cellStyle name="Comma 20 3 12" xfId="20407" xr:uid="{00000000-0005-0000-0000-0000AF400000}"/>
    <cellStyle name="Comma 20 3 13" xfId="20408" xr:uid="{00000000-0005-0000-0000-0000B0400000}"/>
    <cellStyle name="Comma 20 3 2" xfId="20409" xr:uid="{00000000-0005-0000-0000-0000B1400000}"/>
    <cellStyle name="Comma 20 3 2 10" xfId="20410" xr:uid="{00000000-0005-0000-0000-0000B2400000}"/>
    <cellStyle name="Comma 20 3 2 11" xfId="20411" xr:uid="{00000000-0005-0000-0000-0000B3400000}"/>
    <cellStyle name="Comma 20 3 2 12" xfId="20412" xr:uid="{00000000-0005-0000-0000-0000B4400000}"/>
    <cellStyle name="Comma 20 3 2 2" xfId="20413" xr:uid="{00000000-0005-0000-0000-0000B5400000}"/>
    <cellStyle name="Comma 20 3 2 2 2" xfId="20414" xr:uid="{00000000-0005-0000-0000-0000B6400000}"/>
    <cellStyle name="Comma 20 3 2 2 3" xfId="20415" xr:uid="{00000000-0005-0000-0000-0000B7400000}"/>
    <cellStyle name="Comma 20 3 2 2 4" xfId="20416" xr:uid="{00000000-0005-0000-0000-0000B8400000}"/>
    <cellStyle name="Comma 20 3 2 2 5" xfId="20417" xr:uid="{00000000-0005-0000-0000-0000B9400000}"/>
    <cellStyle name="Comma 20 3 2 2 6" xfId="20418" xr:uid="{00000000-0005-0000-0000-0000BA400000}"/>
    <cellStyle name="Comma 20 3 2 3" xfId="20419" xr:uid="{00000000-0005-0000-0000-0000BB400000}"/>
    <cellStyle name="Comma 20 3 2 4" xfId="20420" xr:uid="{00000000-0005-0000-0000-0000BC400000}"/>
    <cellStyle name="Comma 20 3 2 5" xfId="20421" xr:uid="{00000000-0005-0000-0000-0000BD400000}"/>
    <cellStyle name="Comma 20 3 2 6" xfId="20422" xr:uid="{00000000-0005-0000-0000-0000BE400000}"/>
    <cellStyle name="Comma 20 3 2 7" xfId="20423" xr:uid="{00000000-0005-0000-0000-0000BF400000}"/>
    <cellStyle name="Comma 20 3 2 8" xfId="20424" xr:uid="{00000000-0005-0000-0000-0000C0400000}"/>
    <cellStyle name="Comma 20 3 2 9" xfId="20425" xr:uid="{00000000-0005-0000-0000-0000C1400000}"/>
    <cellStyle name="Comma 20 3 3" xfId="20426" xr:uid="{00000000-0005-0000-0000-0000C2400000}"/>
    <cellStyle name="Comma 20 3 3 2" xfId="20427" xr:uid="{00000000-0005-0000-0000-0000C3400000}"/>
    <cellStyle name="Comma 20 3 3 3" xfId="20428" xr:uid="{00000000-0005-0000-0000-0000C4400000}"/>
    <cellStyle name="Comma 20 3 3 4" xfId="20429" xr:uid="{00000000-0005-0000-0000-0000C5400000}"/>
    <cellStyle name="Comma 20 3 3 5" xfId="20430" xr:uid="{00000000-0005-0000-0000-0000C6400000}"/>
    <cellStyle name="Comma 20 3 3 6" xfId="20431" xr:uid="{00000000-0005-0000-0000-0000C7400000}"/>
    <cellStyle name="Comma 20 3 4" xfId="20432" xr:uid="{00000000-0005-0000-0000-0000C8400000}"/>
    <cellStyle name="Comma 20 3 5" xfId="20433" xr:uid="{00000000-0005-0000-0000-0000C9400000}"/>
    <cellStyle name="Comma 20 3 6" xfId="20434" xr:uid="{00000000-0005-0000-0000-0000CA400000}"/>
    <cellStyle name="Comma 20 3 7" xfId="20435" xr:uid="{00000000-0005-0000-0000-0000CB400000}"/>
    <cellStyle name="Comma 20 3 8" xfId="20436" xr:uid="{00000000-0005-0000-0000-0000CC400000}"/>
    <cellStyle name="Comma 20 3 9" xfId="20437" xr:uid="{00000000-0005-0000-0000-0000CD400000}"/>
    <cellStyle name="Comma 20 4" xfId="20438" xr:uid="{00000000-0005-0000-0000-0000CE400000}"/>
    <cellStyle name="Comma 21" xfId="1741" xr:uid="{00000000-0005-0000-0000-0000CF400000}"/>
    <cellStyle name="Comma 21 10" xfId="20439" xr:uid="{00000000-0005-0000-0000-0000D0400000}"/>
    <cellStyle name="Comma 21 11" xfId="20440" xr:uid="{00000000-0005-0000-0000-0000D1400000}"/>
    <cellStyle name="Comma 21 12" xfId="20038" xr:uid="{00000000-0005-0000-0000-0000D2400000}"/>
    <cellStyle name="Comma 21 12 2" xfId="20039" xr:uid="{00000000-0005-0000-0000-0000D3400000}"/>
    <cellStyle name="Comma 21 12 3" xfId="20040" xr:uid="{00000000-0005-0000-0000-0000D4400000}"/>
    <cellStyle name="Comma 21 13" xfId="20441" xr:uid="{00000000-0005-0000-0000-0000D5400000}"/>
    <cellStyle name="Comma 21 2" xfId="1742" xr:uid="{00000000-0005-0000-0000-0000D6400000}"/>
    <cellStyle name="Comma 21 2 2" xfId="20442" xr:uid="{00000000-0005-0000-0000-0000D7400000}"/>
    <cellStyle name="Comma 21 2 3" xfId="20443" xr:uid="{00000000-0005-0000-0000-0000D8400000}"/>
    <cellStyle name="Comma 21 2 4" xfId="20444" xr:uid="{00000000-0005-0000-0000-0000D9400000}"/>
    <cellStyle name="Comma 21 2 5" xfId="20445" xr:uid="{00000000-0005-0000-0000-0000DA400000}"/>
    <cellStyle name="Comma 21 2 6" xfId="20446" xr:uid="{00000000-0005-0000-0000-0000DB400000}"/>
    <cellStyle name="Comma 21 3" xfId="1743" xr:uid="{00000000-0005-0000-0000-0000DC400000}"/>
    <cellStyle name="Comma 21 4" xfId="20447" xr:uid="{00000000-0005-0000-0000-0000DD400000}"/>
    <cellStyle name="Comma 21 5" xfId="20448" xr:uid="{00000000-0005-0000-0000-0000DE400000}"/>
    <cellStyle name="Comma 21 6" xfId="20449" xr:uid="{00000000-0005-0000-0000-0000DF400000}"/>
    <cellStyle name="Comma 21 7" xfId="20450" xr:uid="{00000000-0005-0000-0000-0000E0400000}"/>
    <cellStyle name="Comma 21 8" xfId="20451" xr:uid="{00000000-0005-0000-0000-0000E1400000}"/>
    <cellStyle name="Comma 21 9" xfId="20452" xr:uid="{00000000-0005-0000-0000-0000E2400000}"/>
    <cellStyle name="Comma 22" xfId="1744" xr:uid="{00000000-0005-0000-0000-0000E3400000}"/>
    <cellStyle name="Comma 22 2" xfId="1745" xr:uid="{00000000-0005-0000-0000-0000E4400000}"/>
    <cellStyle name="Comma 22 3" xfId="1746" xr:uid="{00000000-0005-0000-0000-0000E5400000}"/>
    <cellStyle name="Comma 23" xfId="1747" xr:uid="{00000000-0005-0000-0000-0000E6400000}"/>
    <cellStyle name="Comma 23 2" xfId="1748" xr:uid="{00000000-0005-0000-0000-0000E7400000}"/>
    <cellStyle name="Comma 23 2 2" xfId="5198" xr:uid="{00000000-0005-0000-0000-0000E8400000}"/>
    <cellStyle name="Comma 23 3" xfId="1749" xr:uid="{00000000-0005-0000-0000-0000E9400000}"/>
    <cellStyle name="Comma 24" xfId="1750" xr:uid="{00000000-0005-0000-0000-0000EA400000}"/>
    <cellStyle name="Comma 24 2" xfId="1751" xr:uid="{00000000-0005-0000-0000-0000EB400000}"/>
    <cellStyle name="Comma 24 3" xfId="4345" xr:uid="{00000000-0005-0000-0000-0000EC400000}"/>
    <cellStyle name="Comma 25" xfId="1752" xr:uid="{00000000-0005-0000-0000-0000ED400000}"/>
    <cellStyle name="Comma 25 2" xfId="1753" xr:uid="{00000000-0005-0000-0000-0000EE400000}"/>
    <cellStyle name="Comma 26" xfId="1754" xr:uid="{00000000-0005-0000-0000-0000EF400000}"/>
    <cellStyle name="Comma 26 2" xfId="1755" xr:uid="{00000000-0005-0000-0000-0000F0400000}"/>
    <cellStyle name="Comma 26 2 2" xfId="4346" xr:uid="{00000000-0005-0000-0000-0000F1400000}"/>
    <cellStyle name="Comma 26 3" xfId="20453" xr:uid="{00000000-0005-0000-0000-0000F2400000}"/>
    <cellStyle name="Comma 26 4" xfId="20454" xr:uid="{00000000-0005-0000-0000-0000F3400000}"/>
    <cellStyle name="Comma 26 5" xfId="20455" xr:uid="{00000000-0005-0000-0000-0000F4400000}"/>
    <cellStyle name="Comma 26 6" xfId="20456" xr:uid="{00000000-0005-0000-0000-0000F5400000}"/>
    <cellStyle name="Comma 26 7" xfId="20457" xr:uid="{00000000-0005-0000-0000-0000F6400000}"/>
    <cellStyle name="Comma 27" xfId="1756" xr:uid="{00000000-0005-0000-0000-0000F7400000}"/>
    <cellStyle name="Comma 27 2" xfId="1757" xr:uid="{00000000-0005-0000-0000-0000F8400000}"/>
    <cellStyle name="Comma 28" xfId="1758" xr:uid="{00000000-0005-0000-0000-0000F9400000}"/>
    <cellStyle name="Comma 28 2" xfId="1759" xr:uid="{00000000-0005-0000-0000-0000FA400000}"/>
    <cellStyle name="Comma 28 2 2" xfId="20041" xr:uid="{00000000-0005-0000-0000-0000FB400000}"/>
    <cellStyle name="Comma 28 2 2 4" xfId="20042" xr:uid="{00000000-0005-0000-0000-0000FC400000}"/>
    <cellStyle name="Comma 28 2 2 4 2" xfId="4347" xr:uid="{00000000-0005-0000-0000-0000FD400000}"/>
    <cellStyle name="Comma 28 2 2 4 3" xfId="20043" xr:uid="{00000000-0005-0000-0000-0000FE400000}"/>
    <cellStyle name="Comma 28 2 2 9" xfId="4348" xr:uid="{00000000-0005-0000-0000-0000FF400000}"/>
    <cellStyle name="Comma 28 2 3" xfId="20044" xr:uid="{00000000-0005-0000-0000-000000410000}"/>
    <cellStyle name="Comma 28 2 3 2 2" xfId="20045" xr:uid="{00000000-0005-0000-0000-000001410000}"/>
    <cellStyle name="Comma 28 2 3 2 2 2" xfId="20046" xr:uid="{00000000-0005-0000-0000-000002410000}"/>
    <cellStyle name="Comma 28 2 3 2 2 3" xfId="20047" xr:uid="{00000000-0005-0000-0000-000003410000}"/>
    <cellStyle name="Comma 28 3" xfId="20458" xr:uid="{00000000-0005-0000-0000-000004410000}"/>
    <cellStyle name="Comma 29" xfId="1760" xr:uid="{00000000-0005-0000-0000-000005410000}"/>
    <cellStyle name="Comma 29 2" xfId="1761" xr:uid="{00000000-0005-0000-0000-000006410000}"/>
    <cellStyle name="Comma 3" xfId="1762" xr:uid="{00000000-0005-0000-0000-000007410000}"/>
    <cellStyle name="Comma 3 2" xfId="1763" xr:uid="{00000000-0005-0000-0000-000008410000}"/>
    <cellStyle name="Comma 3 2 10" xfId="1764" xr:uid="{00000000-0005-0000-0000-000009410000}"/>
    <cellStyle name="Comma 3 2 11" xfId="1765" xr:uid="{00000000-0005-0000-0000-00000A410000}"/>
    <cellStyle name="Comma 3 2 12" xfId="1766" xr:uid="{00000000-0005-0000-0000-00000B410000}"/>
    <cellStyle name="Comma 3 2 13" xfId="1767" xr:uid="{00000000-0005-0000-0000-00000C410000}"/>
    <cellStyle name="Comma 3 2 14" xfId="1768" xr:uid="{00000000-0005-0000-0000-00000D410000}"/>
    <cellStyle name="Comma 3 2 15" xfId="1769" xr:uid="{00000000-0005-0000-0000-00000E410000}"/>
    <cellStyle name="Comma 3 2 2" xfId="1770" xr:uid="{00000000-0005-0000-0000-00000F410000}"/>
    <cellStyle name="Comma 3 2 2 2" xfId="1771" xr:uid="{00000000-0005-0000-0000-000010410000}"/>
    <cellStyle name="Comma 3 2 2 2 2" xfId="20048" xr:uid="{00000000-0005-0000-0000-000011410000}"/>
    <cellStyle name="Comma 3 2 2 3" xfId="1772" xr:uid="{00000000-0005-0000-0000-000012410000}"/>
    <cellStyle name="Comma 3 2 2 4" xfId="20459" xr:uid="{00000000-0005-0000-0000-000013410000}"/>
    <cellStyle name="Comma 3 2 2 5" xfId="20460" xr:uid="{00000000-0005-0000-0000-000014410000}"/>
    <cellStyle name="Comma 3 2 2 6" xfId="20049" xr:uid="{00000000-0005-0000-0000-000015410000}"/>
    <cellStyle name="Comma 3 2 2 6 2" xfId="20050" xr:uid="{00000000-0005-0000-0000-000016410000}"/>
    <cellStyle name="Comma 3 2 2 7" xfId="20051" xr:uid="{00000000-0005-0000-0000-000017410000}"/>
    <cellStyle name="Comma 3 2 3" xfId="1773" xr:uid="{00000000-0005-0000-0000-000018410000}"/>
    <cellStyle name="Comma 3 2 3 2" xfId="1774" xr:uid="{00000000-0005-0000-0000-000019410000}"/>
    <cellStyle name="Comma 3 2 3 3" xfId="1775" xr:uid="{00000000-0005-0000-0000-00001A410000}"/>
    <cellStyle name="Comma 3 2 4" xfId="1776" xr:uid="{00000000-0005-0000-0000-00001B410000}"/>
    <cellStyle name="Comma 3 2 5" xfId="1777" xr:uid="{00000000-0005-0000-0000-00001C410000}"/>
    <cellStyle name="Comma 3 2 6" xfId="1778" xr:uid="{00000000-0005-0000-0000-00001D410000}"/>
    <cellStyle name="Comma 3 2 7" xfId="1779" xr:uid="{00000000-0005-0000-0000-00001E410000}"/>
    <cellStyle name="Comma 3 2 8" xfId="1780" xr:uid="{00000000-0005-0000-0000-00001F410000}"/>
    <cellStyle name="Comma 3 2 9" xfId="1781" xr:uid="{00000000-0005-0000-0000-000020410000}"/>
    <cellStyle name="Comma 3 24" xfId="20461" xr:uid="{00000000-0005-0000-0000-000021410000}"/>
    <cellStyle name="Comma 3 3" xfId="1782" xr:uid="{00000000-0005-0000-0000-000022410000}"/>
    <cellStyle name="Comma 3 3 2" xfId="1783" xr:uid="{00000000-0005-0000-0000-000023410000}"/>
    <cellStyle name="Comma 3 3 3" xfId="1784" xr:uid="{00000000-0005-0000-0000-000024410000}"/>
    <cellStyle name="Comma 3 3 3 2" xfId="20462" xr:uid="{00000000-0005-0000-0000-000025410000}"/>
    <cellStyle name="Comma 3 4" xfId="1785" xr:uid="{00000000-0005-0000-0000-000026410000}"/>
    <cellStyle name="Comma 3 4 2" xfId="1786" xr:uid="{00000000-0005-0000-0000-000027410000}"/>
    <cellStyle name="Comma 3 4 3" xfId="1787" xr:uid="{00000000-0005-0000-0000-000028410000}"/>
    <cellStyle name="Comma 3 5" xfId="1788" xr:uid="{00000000-0005-0000-0000-000029410000}"/>
    <cellStyle name="Comma 3 5 2" xfId="1789" xr:uid="{00000000-0005-0000-0000-00002A410000}"/>
    <cellStyle name="Comma 3 6" xfId="1790" xr:uid="{00000000-0005-0000-0000-00002B410000}"/>
    <cellStyle name="Comma 3 6 2" xfId="1791" xr:uid="{00000000-0005-0000-0000-00002C410000}"/>
    <cellStyle name="Comma 3 7" xfId="4349" xr:uid="{00000000-0005-0000-0000-00002D410000}"/>
    <cellStyle name="Comma 3 7 2" xfId="4350" xr:uid="{00000000-0005-0000-0000-00002E410000}"/>
    <cellStyle name="Comma 3 8" xfId="4351" xr:uid="{00000000-0005-0000-0000-00002F410000}"/>
    <cellStyle name="Comma 3 9" xfId="5199" xr:uid="{00000000-0005-0000-0000-000030410000}"/>
    <cellStyle name="Comma 3_bao cao tien do giai ngan ke hoach 2015 theo cv 3059" xfId="20463" xr:uid="{00000000-0005-0000-0000-000031410000}"/>
    <cellStyle name="Comma 30" xfId="1792" xr:uid="{00000000-0005-0000-0000-000032410000}"/>
    <cellStyle name="Comma 30 2" xfId="1793" xr:uid="{00000000-0005-0000-0000-000033410000}"/>
    <cellStyle name="Comma 30 3" xfId="20052" xr:uid="{00000000-0005-0000-0000-000034410000}"/>
    <cellStyle name="Comma 30 4" xfId="20464" xr:uid="{00000000-0005-0000-0000-000035410000}"/>
    <cellStyle name="Comma 30 5" xfId="20465" xr:uid="{00000000-0005-0000-0000-000036410000}"/>
    <cellStyle name="Comma 30 6" xfId="20466" xr:uid="{00000000-0005-0000-0000-000037410000}"/>
    <cellStyle name="Comma 30 7" xfId="20467" xr:uid="{00000000-0005-0000-0000-000038410000}"/>
    <cellStyle name="Comma 31" xfId="1794" xr:uid="{00000000-0005-0000-0000-000039410000}"/>
    <cellStyle name="Comma 31 10" xfId="20468" xr:uid="{00000000-0005-0000-0000-00003A410000}"/>
    <cellStyle name="Comma 31 11" xfId="20469" xr:uid="{00000000-0005-0000-0000-00003B410000}"/>
    <cellStyle name="Comma 31 12" xfId="20470" xr:uid="{00000000-0005-0000-0000-00003C410000}"/>
    <cellStyle name="Comma 31 13" xfId="20471" xr:uid="{00000000-0005-0000-0000-00003D410000}"/>
    <cellStyle name="Comma 31 2" xfId="1795" xr:uid="{00000000-0005-0000-0000-00003E410000}"/>
    <cellStyle name="Comma 31 2 2" xfId="20472" xr:uid="{00000000-0005-0000-0000-00003F410000}"/>
    <cellStyle name="Comma 31 2 3" xfId="20473" xr:uid="{00000000-0005-0000-0000-000040410000}"/>
    <cellStyle name="Comma 31 2 4" xfId="20474" xr:uid="{00000000-0005-0000-0000-000041410000}"/>
    <cellStyle name="Comma 31 2 5" xfId="20475" xr:uid="{00000000-0005-0000-0000-000042410000}"/>
    <cellStyle name="Comma 31 2 6" xfId="20476" xr:uid="{00000000-0005-0000-0000-000043410000}"/>
    <cellStyle name="Comma 31 3" xfId="20477" xr:uid="{00000000-0005-0000-0000-000044410000}"/>
    <cellStyle name="Comma 31 4" xfId="20478" xr:uid="{00000000-0005-0000-0000-000045410000}"/>
    <cellStyle name="Comma 31 5" xfId="20479" xr:uid="{00000000-0005-0000-0000-000046410000}"/>
    <cellStyle name="Comma 31 6" xfId="20480" xr:uid="{00000000-0005-0000-0000-000047410000}"/>
    <cellStyle name="Comma 31 7" xfId="20481" xr:uid="{00000000-0005-0000-0000-000048410000}"/>
    <cellStyle name="Comma 31 8" xfId="20482" xr:uid="{00000000-0005-0000-0000-000049410000}"/>
    <cellStyle name="Comma 31 9" xfId="20483" xr:uid="{00000000-0005-0000-0000-00004A410000}"/>
    <cellStyle name="Comma 32" xfId="1796" xr:uid="{00000000-0005-0000-0000-00004B410000}"/>
    <cellStyle name="Comma 32 2" xfId="1797" xr:uid="{00000000-0005-0000-0000-00004C410000}"/>
    <cellStyle name="Comma 32 2 10" xfId="20484" xr:uid="{00000000-0005-0000-0000-00004D410000}"/>
    <cellStyle name="Comma 32 2 11" xfId="20485" xr:uid="{00000000-0005-0000-0000-00004E410000}"/>
    <cellStyle name="Comma 32 2 12" xfId="20486" xr:uid="{00000000-0005-0000-0000-00004F410000}"/>
    <cellStyle name="Comma 32 2 2" xfId="1798" xr:uid="{00000000-0005-0000-0000-000050410000}"/>
    <cellStyle name="Comma 32 2 2 2" xfId="20487" xr:uid="{00000000-0005-0000-0000-000051410000}"/>
    <cellStyle name="Comma 32 2 2 3" xfId="20488" xr:uid="{00000000-0005-0000-0000-000052410000}"/>
    <cellStyle name="Comma 32 2 2 4" xfId="20489" xr:uid="{00000000-0005-0000-0000-000053410000}"/>
    <cellStyle name="Comma 32 2 2 5" xfId="20490" xr:uid="{00000000-0005-0000-0000-000054410000}"/>
    <cellStyle name="Comma 32 2 2 6" xfId="20491" xr:uid="{00000000-0005-0000-0000-000055410000}"/>
    <cellStyle name="Comma 32 2 3" xfId="20492" xr:uid="{00000000-0005-0000-0000-000056410000}"/>
    <cellStyle name="Comma 32 2 4" xfId="20493" xr:uid="{00000000-0005-0000-0000-000057410000}"/>
    <cellStyle name="Comma 32 2 5" xfId="20494" xr:uid="{00000000-0005-0000-0000-000058410000}"/>
    <cellStyle name="Comma 32 2 6" xfId="20495" xr:uid="{00000000-0005-0000-0000-000059410000}"/>
    <cellStyle name="Comma 32 2 7" xfId="20496" xr:uid="{00000000-0005-0000-0000-00005A410000}"/>
    <cellStyle name="Comma 32 2 8" xfId="20497" xr:uid="{00000000-0005-0000-0000-00005B410000}"/>
    <cellStyle name="Comma 32 2 9" xfId="20498" xr:uid="{00000000-0005-0000-0000-00005C410000}"/>
    <cellStyle name="Comma 32 3" xfId="1799" xr:uid="{00000000-0005-0000-0000-00005D410000}"/>
    <cellStyle name="Comma 32 4" xfId="20499" xr:uid="{00000000-0005-0000-0000-00005E410000}"/>
    <cellStyle name="Comma 32 5" xfId="20500" xr:uid="{00000000-0005-0000-0000-00005F410000}"/>
    <cellStyle name="Comma 32 6" xfId="20501" xr:uid="{00000000-0005-0000-0000-000060410000}"/>
    <cellStyle name="Comma 32 7" xfId="20502" xr:uid="{00000000-0005-0000-0000-000061410000}"/>
    <cellStyle name="Comma 32 8" xfId="20503" xr:uid="{00000000-0005-0000-0000-000062410000}"/>
    <cellStyle name="Comma 33" xfId="1800" xr:uid="{00000000-0005-0000-0000-000063410000}"/>
    <cellStyle name="Comma 33 2" xfId="1801" xr:uid="{00000000-0005-0000-0000-000064410000}"/>
    <cellStyle name="Comma 34" xfId="1802" xr:uid="{00000000-0005-0000-0000-000065410000}"/>
    <cellStyle name="Comma 34 2" xfId="1803" xr:uid="{00000000-0005-0000-0000-000066410000}"/>
    <cellStyle name="Comma 35" xfId="1804" xr:uid="{00000000-0005-0000-0000-000067410000}"/>
    <cellStyle name="Comma 35 2" xfId="1805" xr:uid="{00000000-0005-0000-0000-000068410000}"/>
    <cellStyle name="Comma 35 3" xfId="1806" xr:uid="{00000000-0005-0000-0000-000069410000}"/>
    <cellStyle name="Comma 35 3 2" xfId="1807" xr:uid="{00000000-0005-0000-0000-00006A410000}"/>
    <cellStyle name="Comma 35 3 2 2" xfId="4352" xr:uid="{00000000-0005-0000-0000-00006B410000}"/>
    <cellStyle name="Comma 35 3 2 2 2" xfId="4353" xr:uid="{00000000-0005-0000-0000-00006C410000}"/>
    <cellStyle name="Comma 35 3 2 2 3" xfId="4354" xr:uid="{00000000-0005-0000-0000-00006D410000}"/>
    <cellStyle name="Comma 35 3 2 3" xfId="4355" xr:uid="{00000000-0005-0000-0000-00006E410000}"/>
    <cellStyle name="Comma 35 3 2 4" xfId="4356" xr:uid="{00000000-0005-0000-0000-00006F410000}"/>
    <cellStyle name="Comma 35 3 3" xfId="4357" xr:uid="{00000000-0005-0000-0000-000070410000}"/>
    <cellStyle name="Comma 35 3 3 2" xfId="4358" xr:uid="{00000000-0005-0000-0000-000071410000}"/>
    <cellStyle name="Comma 35 3 3 3" xfId="4359" xr:uid="{00000000-0005-0000-0000-000072410000}"/>
    <cellStyle name="Comma 35 3 4" xfId="4360" xr:uid="{00000000-0005-0000-0000-000073410000}"/>
    <cellStyle name="Comma 35 3 5" xfId="4361" xr:uid="{00000000-0005-0000-0000-000074410000}"/>
    <cellStyle name="Comma 35 4" xfId="1808" xr:uid="{00000000-0005-0000-0000-000075410000}"/>
    <cellStyle name="Comma 35 4 2" xfId="1809" xr:uid="{00000000-0005-0000-0000-000076410000}"/>
    <cellStyle name="Comma 35 4 2 2" xfId="4362" xr:uid="{00000000-0005-0000-0000-000077410000}"/>
    <cellStyle name="Comma 35 4 2 2 2" xfId="4363" xr:uid="{00000000-0005-0000-0000-000078410000}"/>
    <cellStyle name="Comma 35 4 2 2 3" xfId="4364" xr:uid="{00000000-0005-0000-0000-000079410000}"/>
    <cellStyle name="Comma 35 4 2 3" xfId="4365" xr:uid="{00000000-0005-0000-0000-00007A410000}"/>
    <cellStyle name="Comma 35 4 2 4" xfId="4366" xr:uid="{00000000-0005-0000-0000-00007B410000}"/>
    <cellStyle name="Comma 35 4 3" xfId="4367" xr:uid="{00000000-0005-0000-0000-00007C410000}"/>
    <cellStyle name="Comma 35 4 3 2" xfId="4368" xr:uid="{00000000-0005-0000-0000-00007D410000}"/>
    <cellStyle name="Comma 35 4 3 3" xfId="4369" xr:uid="{00000000-0005-0000-0000-00007E410000}"/>
    <cellStyle name="Comma 35 4 4" xfId="4370" xr:uid="{00000000-0005-0000-0000-00007F410000}"/>
    <cellStyle name="Comma 35 4 5" xfId="4371" xr:uid="{00000000-0005-0000-0000-000080410000}"/>
    <cellStyle name="Comma 35 5" xfId="4372" xr:uid="{00000000-0005-0000-0000-000081410000}"/>
    <cellStyle name="Comma 35 5 2" xfId="4373" xr:uid="{00000000-0005-0000-0000-000082410000}"/>
    <cellStyle name="Comma 35 5 2 2" xfId="4374" xr:uid="{00000000-0005-0000-0000-000083410000}"/>
    <cellStyle name="Comma 36" xfId="1810" xr:uid="{00000000-0005-0000-0000-000084410000}"/>
    <cellStyle name="Comma 36 2" xfId="1811" xr:uid="{00000000-0005-0000-0000-000085410000}"/>
    <cellStyle name="Comma 36 3" xfId="20053" xr:uid="{00000000-0005-0000-0000-000086410000}"/>
    <cellStyle name="Comma 36 3 2" xfId="20054" xr:uid="{00000000-0005-0000-0000-000087410000}"/>
    <cellStyle name="Comma 36 3 3" xfId="20055" xr:uid="{00000000-0005-0000-0000-000088410000}"/>
    <cellStyle name="Comma 36 3 3 2" xfId="20056" xr:uid="{00000000-0005-0000-0000-000089410000}"/>
    <cellStyle name="Comma 36 3 3 2 2" xfId="20057" xr:uid="{00000000-0005-0000-0000-00008A410000}"/>
    <cellStyle name="Comma 36 3 3 2 3" xfId="20058" xr:uid="{00000000-0005-0000-0000-00008B410000}"/>
    <cellStyle name="Comma 36 4" xfId="20504" xr:uid="{00000000-0005-0000-0000-00008C410000}"/>
    <cellStyle name="Comma 37" xfId="1812" xr:uid="{00000000-0005-0000-0000-00008D410000}"/>
    <cellStyle name="Comma 37 2" xfId="1813" xr:uid="{00000000-0005-0000-0000-00008E410000}"/>
    <cellStyle name="Comma 38" xfId="1814" xr:uid="{00000000-0005-0000-0000-00008F410000}"/>
    <cellStyle name="Comma 38 2" xfId="20505" xr:uid="{00000000-0005-0000-0000-000090410000}"/>
    <cellStyle name="Comma 39" xfId="1815" xr:uid="{00000000-0005-0000-0000-000091410000}"/>
    <cellStyle name="Comma 39 2" xfId="1816" xr:uid="{00000000-0005-0000-0000-000092410000}"/>
    <cellStyle name="Comma 4" xfId="1817" xr:uid="{00000000-0005-0000-0000-000093410000}"/>
    <cellStyle name="Comma 4 10" xfId="1818" xr:uid="{00000000-0005-0000-0000-000094410000}"/>
    <cellStyle name="Comma 4 10 2" xfId="4375" xr:uid="{00000000-0005-0000-0000-000095410000}"/>
    <cellStyle name="Comma 4 11" xfId="1819" xr:uid="{00000000-0005-0000-0000-000096410000}"/>
    <cellStyle name="Comma 4 12" xfId="1820" xr:uid="{00000000-0005-0000-0000-000097410000}"/>
    <cellStyle name="Comma 4 13" xfId="1821" xr:uid="{00000000-0005-0000-0000-000098410000}"/>
    <cellStyle name="Comma 4 14" xfId="1822" xr:uid="{00000000-0005-0000-0000-000099410000}"/>
    <cellStyle name="Comma 4 15" xfId="1823" xr:uid="{00000000-0005-0000-0000-00009A410000}"/>
    <cellStyle name="Comma 4 16" xfId="1824" xr:uid="{00000000-0005-0000-0000-00009B410000}"/>
    <cellStyle name="Comma 4 17" xfId="1825" xr:uid="{00000000-0005-0000-0000-00009C410000}"/>
    <cellStyle name="Comma 4 18" xfId="1826" xr:uid="{00000000-0005-0000-0000-00009D410000}"/>
    <cellStyle name="Comma 4 19" xfId="1827" xr:uid="{00000000-0005-0000-0000-00009E410000}"/>
    <cellStyle name="Comma 4 2" xfId="1828" xr:uid="{00000000-0005-0000-0000-00009F410000}"/>
    <cellStyle name="Comma 4 2 2" xfId="1829" xr:uid="{00000000-0005-0000-0000-0000A0410000}"/>
    <cellStyle name="Comma 4 2 2 2" xfId="20059" xr:uid="{00000000-0005-0000-0000-0000A1410000}"/>
    <cellStyle name="Comma 4 2 2 3" xfId="4376" xr:uid="{00000000-0005-0000-0000-0000A2410000}"/>
    <cellStyle name="Comma 4 2 3" xfId="4377" xr:uid="{00000000-0005-0000-0000-0000A3410000}"/>
    <cellStyle name="Comma 4 2 3 2" xfId="4378" xr:uid="{00000000-0005-0000-0000-0000A4410000}"/>
    <cellStyle name="Comma 4 2 4" xfId="20060" xr:uid="{00000000-0005-0000-0000-0000A5410000}"/>
    <cellStyle name="Comma 4 2 5" xfId="20510" xr:uid="{00000000-0005-0000-0000-0000A6410000}"/>
    <cellStyle name="Comma 4 2_bieu 21 2" xfId="20061" xr:uid="{00000000-0005-0000-0000-0000A7410000}"/>
    <cellStyle name="Comma 4 20" xfId="4379" xr:uid="{00000000-0005-0000-0000-0000A8410000}"/>
    <cellStyle name="Comma 4 21" xfId="5200" xr:uid="{00000000-0005-0000-0000-0000A9410000}"/>
    <cellStyle name="Comma 4 25" xfId="20062" xr:uid="{00000000-0005-0000-0000-0000AA410000}"/>
    <cellStyle name="Comma 4 3" xfId="1830" xr:uid="{00000000-0005-0000-0000-0000AB410000}"/>
    <cellStyle name="Comma 4 3 2" xfId="1831" xr:uid="{00000000-0005-0000-0000-0000AC410000}"/>
    <cellStyle name="Comma 4 3 2 2" xfId="1832" xr:uid="{00000000-0005-0000-0000-0000AD410000}"/>
    <cellStyle name="Comma 4 3 3" xfId="1833" xr:uid="{00000000-0005-0000-0000-0000AE410000}"/>
    <cellStyle name="Comma 4 3 4" xfId="4380" xr:uid="{00000000-0005-0000-0000-0000AF410000}"/>
    <cellStyle name="Comma 4 4" xfId="1834" xr:uid="{00000000-0005-0000-0000-0000B0410000}"/>
    <cellStyle name="Comma 4 4 2" xfId="1835" xr:uid="{00000000-0005-0000-0000-0000B1410000}"/>
    <cellStyle name="Comma 4 4 3" xfId="1836" xr:uid="{00000000-0005-0000-0000-0000B2410000}"/>
    <cellStyle name="Comma 4 4 4" xfId="1837" xr:uid="{00000000-0005-0000-0000-0000B3410000}"/>
    <cellStyle name="Comma 4 5" xfId="1838" xr:uid="{00000000-0005-0000-0000-0000B4410000}"/>
    <cellStyle name="Comma 4 6" xfId="1839" xr:uid="{00000000-0005-0000-0000-0000B5410000}"/>
    <cellStyle name="Comma 4 7" xfId="1840" xr:uid="{00000000-0005-0000-0000-0000B6410000}"/>
    <cellStyle name="Comma 4 8" xfId="1841" xr:uid="{00000000-0005-0000-0000-0000B7410000}"/>
    <cellStyle name="Comma 4 9" xfId="1842" xr:uid="{00000000-0005-0000-0000-0000B8410000}"/>
    <cellStyle name="Comma 4_THEO DOI THUC HIEN (GỐC 1)" xfId="1843" xr:uid="{00000000-0005-0000-0000-0000B9410000}"/>
    <cellStyle name="Comma 40" xfId="1844" xr:uid="{00000000-0005-0000-0000-0000BA410000}"/>
    <cellStyle name="Comma 40 2" xfId="1845" xr:uid="{00000000-0005-0000-0000-0000BB410000}"/>
    <cellStyle name="Comma 41" xfId="1846" xr:uid="{00000000-0005-0000-0000-0000BC410000}"/>
    <cellStyle name="Comma 42" xfId="1847" xr:uid="{00000000-0005-0000-0000-0000BD410000}"/>
    <cellStyle name="Comma 43" xfId="1848" xr:uid="{00000000-0005-0000-0000-0000BE410000}"/>
    <cellStyle name="Comma 44" xfId="1849" xr:uid="{00000000-0005-0000-0000-0000BF410000}"/>
    <cellStyle name="Comma 45" xfId="1850" xr:uid="{00000000-0005-0000-0000-0000C0410000}"/>
    <cellStyle name="Comma 46" xfId="1851" xr:uid="{00000000-0005-0000-0000-0000C1410000}"/>
    <cellStyle name="Comma 47" xfId="1852" xr:uid="{00000000-0005-0000-0000-0000C2410000}"/>
    <cellStyle name="Comma 48" xfId="1853" xr:uid="{00000000-0005-0000-0000-0000C3410000}"/>
    <cellStyle name="Comma 49" xfId="1854" xr:uid="{00000000-0005-0000-0000-0000C4410000}"/>
    <cellStyle name="Comma 5" xfId="1855" xr:uid="{00000000-0005-0000-0000-0000C5410000}"/>
    <cellStyle name="Comma 5 10" xfId="1856" xr:uid="{00000000-0005-0000-0000-0000C6410000}"/>
    <cellStyle name="Comma 5 11" xfId="1857" xr:uid="{00000000-0005-0000-0000-0000C7410000}"/>
    <cellStyle name="Comma 5 12" xfId="1858" xr:uid="{00000000-0005-0000-0000-0000C8410000}"/>
    <cellStyle name="Comma 5 13" xfId="1859" xr:uid="{00000000-0005-0000-0000-0000C9410000}"/>
    <cellStyle name="Comma 5 14" xfId="1860" xr:uid="{00000000-0005-0000-0000-0000CA410000}"/>
    <cellStyle name="Comma 5 15" xfId="1861" xr:uid="{00000000-0005-0000-0000-0000CB410000}"/>
    <cellStyle name="Comma 5 16" xfId="1862" xr:uid="{00000000-0005-0000-0000-0000CC410000}"/>
    <cellStyle name="Comma 5 17" xfId="1863" xr:uid="{00000000-0005-0000-0000-0000CD410000}"/>
    <cellStyle name="Comma 5 17 2" xfId="1864" xr:uid="{00000000-0005-0000-0000-0000CE410000}"/>
    <cellStyle name="Comma 5 17 3" xfId="4381" xr:uid="{00000000-0005-0000-0000-0000CF410000}"/>
    <cellStyle name="Comma 5 18" xfId="1865" xr:uid="{00000000-0005-0000-0000-0000D0410000}"/>
    <cellStyle name="Comma 5 19" xfId="1866" xr:uid="{00000000-0005-0000-0000-0000D1410000}"/>
    <cellStyle name="Comma 5 2" xfId="1867" xr:uid="{00000000-0005-0000-0000-0000D2410000}"/>
    <cellStyle name="Comma 5 2 2" xfId="1868" xr:uid="{00000000-0005-0000-0000-0000D3410000}"/>
    <cellStyle name="Comma 5 2 3" xfId="20063" xr:uid="{00000000-0005-0000-0000-0000D4410000}"/>
    <cellStyle name="Comma 5 20" xfId="1869" xr:uid="{00000000-0005-0000-0000-0000D5410000}"/>
    <cellStyle name="Comma 5 21" xfId="4382" xr:uid="{00000000-0005-0000-0000-0000D6410000}"/>
    <cellStyle name="Comma 5 21 2" xfId="4383" xr:uid="{00000000-0005-0000-0000-0000D7410000}"/>
    <cellStyle name="Comma 5 21 2 2" xfId="4384" xr:uid="{00000000-0005-0000-0000-0000D8410000}"/>
    <cellStyle name="Comma 5 21 2 2 2" xfId="4385" xr:uid="{00000000-0005-0000-0000-0000D9410000}"/>
    <cellStyle name="Comma 5 21 2 2 3" xfId="4386" xr:uid="{00000000-0005-0000-0000-0000DA410000}"/>
    <cellStyle name="Comma 5 21 2 3" xfId="4387" xr:uid="{00000000-0005-0000-0000-0000DB410000}"/>
    <cellStyle name="Comma 5 21 2 3 2" xfId="4388" xr:uid="{00000000-0005-0000-0000-0000DC410000}"/>
    <cellStyle name="Comma 5 21 2 3 3" xfId="4389" xr:uid="{00000000-0005-0000-0000-0000DD410000}"/>
    <cellStyle name="Comma 5 21 2 4" xfId="4390" xr:uid="{00000000-0005-0000-0000-0000DE410000}"/>
    <cellStyle name="Comma 5 21 2 5" xfId="4391" xr:uid="{00000000-0005-0000-0000-0000DF410000}"/>
    <cellStyle name="Comma 5 21 3" xfId="4392" xr:uid="{00000000-0005-0000-0000-0000E0410000}"/>
    <cellStyle name="Comma 5 21 3 2" xfId="4393" xr:uid="{00000000-0005-0000-0000-0000E1410000}"/>
    <cellStyle name="Comma 5 21 3 2 2" xfId="4394" xr:uid="{00000000-0005-0000-0000-0000E2410000}"/>
    <cellStyle name="Comma 5 21 3 2 3" xfId="4395" xr:uid="{00000000-0005-0000-0000-0000E3410000}"/>
    <cellStyle name="Comma 5 21 3 3" xfId="4396" xr:uid="{00000000-0005-0000-0000-0000E4410000}"/>
    <cellStyle name="Comma 5 21 3 4" xfId="4397" xr:uid="{00000000-0005-0000-0000-0000E5410000}"/>
    <cellStyle name="Comma 5 21 4" xfId="4398" xr:uid="{00000000-0005-0000-0000-0000E6410000}"/>
    <cellStyle name="Comma 5 21 4 2" xfId="4399" xr:uid="{00000000-0005-0000-0000-0000E7410000}"/>
    <cellStyle name="Comma 5 21 4 3" xfId="4400" xr:uid="{00000000-0005-0000-0000-0000E8410000}"/>
    <cellStyle name="Comma 5 21 5" xfId="4401" xr:uid="{00000000-0005-0000-0000-0000E9410000}"/>
    <cellStyle name="Comma 5 21 6" xfId="4402" xr:uid="{00000000-0005-0000-0000-0000EA410000}"/>
    <cellStyle name="Comma 5 22" xfId="4403" xr:uid="{00000000-0005-0000-0000-0000EB410000}"/>
    <cellStyle name="Comma 5 22 2" xfId="4404" xr:uid="{00000000-0005-0000-0000-0000EC410000}"/>
    <cellStyle name="Comma 5 22 2 2" xfId="4405" xr:uid="{00000000-0005-0000-0000-0000ED410000}"/>
    <cellStyle name="Comma 5 22 2 3" xfId="4406" xr:uid="{00000000-0005-0000-0000-0000EE410000}"/>
    <cellStyle name="Comma 5 22 3" xfId="4407" xr:uid="{00000000-0005-0000-0000-0000EF410000}"/>
    <cellStyle name="Comma 5 22 4" xfId="4408" xr:uid="{00000000-0005-0000-0000-0000F0410000}"/>
    <cellStyle name="Comma 5 3" xfId="1870" xr:uid="{00000000-0005-0000-0000-0000F1410000}"/>
    <cellStyle name="Comma 5 3 2" xfId="1871" xr:uid="{00000000-0005-0000-0000-0000F2410000}"/>
    <cellStyle name="Comma 5 4" xfId="1872" xr:uid="{00000000-0005-0000-0000-0000F3410000}"/>
    <cellStyle name="Comma 5 4 2" xfId="1873" xr:uid="{00000000-0005-0000-0000-0000F4410000}"/>
    <cellStyle name="Comma 5 5" xfId="1874" xr:uid="{00000000-0005-0000-0000-0000F5410000}"/>
    <cellStyle name="Comma 5 5 2" xfId="1875" xr:uid="{00000000-0005-0000-0000-0000F6410000}"/>
    <cellStyle name="Comma 5 5 3" xfId="4409" xr:uid="{00000000-0005-0000-0000-0000F7410000}"/>
    <cellStyle name="Comma 5 6" xfId="1876" xr:uid="{00000000-0005-0000-0000-0000F8410000}"/>
    <cellStyle name="Comma 5 7" xfId="1877" xr:uid="{00000000-0005-0000-0000-0000F9410000}"/>
    <cellStyle name="Comma 5 8" xfId="1878" xr:uid="{00000000-0005-0000-0000-0000FA410000}"/>
    <cellStyle name="Comma 5 9" xfId="1879" xr:uid="{00000000-0005-0000-0000-0000FB410000}"/>
    <cellStyle name="Comma 5_05-12  KH trung han 2016-2020 - Liem Thinh edited" xfId="1880" xr:uid="{00000000-0005-0000-0000-0000FC410000}"/>
    <cellStyle name="Comma 50" xfId="1881" xr:uid="{00000000-0005-0000-0000-0000FD410000}"/>
    <cellStyle name="Comma 50 2" xfId="1882" xr:uid="{00000000-0005-0000-0000-0000FE410000}"/>
    <cellStyle name="Comma 50 2 2" xfId="4410" xr:uid="{00000000-0005-0000-0000-0000FF410000}"/>
    <cellStyle name="Comma 50 2 2 2" xfId="4411" xr:uid="{00000000-0005-0000-0000-000000420000}"/>
    <cellStyle name="Comma 50 2 2 3" xfId="4412" xr:uid="{00000000-0005-0000-0000-000001420000}"/>
    <cellStyle name="Comma 50 2 3" xfId="4413" xr:uid="{00000000-0005-0000-0000-000002420000}"/>
    <cellStyle name="Comma 50 2 4" xfId="4414" xr:uid="{00000000-0005-0000-0000-000003420000}"/>
    <cellStyle name="Comma 50 3" xfId="4415" xr:uid="{00000000-0005-0000-0000-000004420000}"/>
    <cellStyle name="Comma 50 3 2" xfId="4416" xr:uid="{00000000-0005-0000-0000-000005420000}"/>
    <cellStyle name="Comma 50 3 3" xfId="4417" xr:uid="{00000000-0005-0000-0000-000006420000}"/>
    <cellStyle name="Comma 50 4" xfId="4418" xr:uid="{00000000-0005-0000-0000-000007420000}"/>
    <cellStyle name="Comma 50 5" xfId="4419" xr:uid="{00000000-0005-0000-0000-000008420000}"/>
    <cellStyle name="Comma 51" xfId="1883" xr:uid="{00000000-0005-0000-0000-000009420000}"/>
    <cellStyle name="Comma 51 2" xfId="1884" xr:uid="{00000000-0005-0000-0000-00000A420000}"/>
    <cellStyle name="Comma 51 2 2" xfId="4420" xr:uid="{00000000-0005-0000-0000-00000B420000}"/>
    <cellStyle name="Comma 51 2 2 2" xfId="4421" xr:uid="{00000000-0005-0000-0000-00000C420000}"/>
    <cellStyle name="Comma 51 2 2 3" xfId="4422" xr:uid="{00000000-0005-0000-0000-00000D420000}"/>
    <cellStyle name="Comma 51 2 3" xfId="4423" xr:uid="{00000000-0005-0000-0000-00000E420000}"/>
    <cellStyle name="Comma 51 2 4" xfId="4424" xr:uid="{00000000-0005-0000-0000-00000F420000}"/>
    <cellStyle name="Comma 51 3" xfId="4425" xr:uid="{00000000-0005-0000-0000-000010420000}"/>
    <cellStyle name="Comma 51 3 2" xfId="4426" xr:uid="{00000000-0005-0000-0000-000011420000}"/>
    <cellStyle name="Comma 51 3 3" xfId="4427" xr:uid="{00000000-0005-0000-0000-000012420000}"/>
    <cellStyle name="Comma 51 4" xfId="4428" xr:uid="{00000000-0005-0000-0000-000013420000}"/>
    <cellStyle name="Comma 51 5" xfId="4429" xr:uid="{00000000-0005-0000-0000-000014420000}"/>
    <cellStyle name="Comma 52" xfId="1885" xr:uid="{00000000-0005-0000-0000-000015420000}"/>
    <cellStyle name="Comma 52 2" xfId="4430" xr:uid="{00000000-0005-0000-0000-000016420000}"/>
    <cellStyle name="Comma 52 3" xfId="5201" xr:uid="{00000000-0005-0000-0000-000017420000}"/>
    <cellStyle name="Comma 53" xfId="4431" xr:uid="{00000000-0005-0000-0000-000018420000}"/>
    <cellStyle name="Comma 53 2" xfId="4432" xr:uid="{00000000-0005-0000-0000-000019420000}"/>
    <cellStyle name="Comma 53 2 2" xfId="4433" xr:uid="{00000000-0005-0000-0000-00001A420000}"/>
    <cellStyle name="Comma 53 2 3" xfId="4434" xr:uid="{00000000-0005-0000-0000-00001B420000}"/>
    <cellStyle name="Comma 53 3" xfId="4435" xr:uid="{00000000-0005-0000-0000-00001C420000}"/>
    <cellStyle name="Comma 53 4" xfId="4436" xr:uid="{00000000-0005-0000-0000-00001D420000}"/>
    <cellStyle name="Comma 54" xfId="4437" xr:uid="{00000000-0005-0000-0000-00001E420000}"/>
    <cellStyle name="Comma 54 2" xfId="4438" xr:uid="{00000000-0005-0000-0000-00001F420000}"/>
    <cellStyle name="Comma 55" xfId="4439" xr:uid="{00000000-0005-0000-0000-000020420000}"/>
    <cellStyle name="Comma 55 2" xfId="4440" xr:uid="{00000000-0005-0000-0000-000021420000}"/>
    <cellStyle name="Comma 55 3" xfId="4441" xr:uid="{00000000-0005-0000-0000-000022420000}"/>
    <cellStyle name="Comma 56" xfId="4442" xr:uid="{00000000-0005-0000-0000-000023420000}"/>
    <cellStyle name="Comma 56 2" xfId="20064" xr:uid="{00000000-0005-0000-0000-000024420000}"/>
    <cellStyle name="Comma 56 2 2" xfId="20065" xr:uid="{00000000-0005-0000-0000-000025420000}"/>
    <cellStyle name="Comma 56 2 2 2" xfId="20066" xr:uid="{00000000-0005-0000-0000-000026420000}"/>
    <cellStyle name="Comma 56 3" xfId="20067" xr:uid="{00000000-0005-0000-0000-000027420000}"/>
    <cellStyle name="Comma 56 3 2" xfId="20068" xr:uid="{00000000-0005-0000-0000-000028420000}"/>
    <cellStyle name="Comma 57" xfId="4443" xr:uid="{00000000-0005-0000-0000-000029420000}"/>
    <cellStyle name="Comma 57 2" xfId="4444" xr:uid="{00000000-0005-0000-0000-00002A420000}"/>
    <cellStyle name="Comma 57 4" xfId="4445" xr:uid="{00000000-0005-0000-0000-00002B420000}"/>
    <cellStyle name="Comma 58" xfId="4446" xr:uid="{00000000-0005-0000-0000-00002C420000}"/>
    <cellStyle name="Comma 59" xfId="4447" xr:uid="{00000000-0005-0000-0000-00002D420000}"/>
    <cellStyle name="Comma 6" xfId="1886" xr:uid="{00000000-0005-0000-0000-00002E420000}"/>
    <cellStyle name="Comma 6 2" xfId="1887" xr:uid="{00000000-0005-0000-0000-00002F420000}"/>
    <cellStyle name="Comma 6 2 2" xfId="1888" xr:uid="{00000000-0005-0000-0000-000030420000}"/>
    <cellStyle name="Comma 6 3" xfId="1889" xr:uid="{00000000-0005-0000-0000-000031420000}"/>
    <cellStyle name="Comma 6 4" xfId="1890" xr:uid="{00000000-0005-0000-0000-000032420000}"/>
    <cellStyle name="Comma 60" xfId="20069" xr:uid="{00000000-0005-0000-0000-000033420000}"/>
    <cellStyle name="Comma 61" xfId="20070" xr:uid="{00000000-0005-0000-0000-000034420000}"/>
    <cellStyle name="Comma 62" xfId="20520" xr:uid="{A9316BFE-10F7-4D33-BA4C-B3E19834FAB1}"/>
    <cellStyle name="Comma 65" xfId="20071" xr:uid="{00000000-0005-0000-0000-000035420000}"/>
    <cellStyle name="Comma 69" xfId="20072" xr:uid="{00000000-0005-0000-0000-000036420000}"/>
    <cellStyle name="Comma 7" xfId="1891" xr:uid="{00000000-0005-0000-0000-000037420000}"/>
    <cellStyle name="Comma 7 2" xfId="1892" xr:uid="{00000000-0005-0000-0000-000038420000}"/>
    <cellStyle name="Comma 7 3" xfId="1893" xr:uid="{00000000-0005-0000-0000-000039420000}"/>
    <cellStyle name="Comma 7 3 2" xfId="1894" xr:uid="{00000000-0005-0000-0000-00003A420000}"/>
    <cellStyle name="Comma 7 4" xfId="4448" xr:uid="{00000000-0005-0000-0000-00003B420000}"/>
    <cellStyle name="Comma 7 5" xfId="4449" xr:uid="{00000000-0005-0000-0000-00003C420000}"/>
    <cellStyle name="Comma 7 6" xfId="5202" xr:uid="{00000000-0005-0000-0000-00003D420000}"/>
    <cellStyle name="Comma 7_20131129 Nhu cau 2014_TPCP ODA (co hoan ung)" xfId="1895" xr:uid="{00000000-0005-0000-0000-00003E420000}"/>
    <cellStyle name="Comma 73" xfId="20073" xr:uid="{00000000-0005-0000-0000-00003F420000}"/>
    <cellStyle name="Comma 76" xfId="20074" xr:uid="{00000000-0005-0000-0000-000040420000}"/>
    <cellStyle name="Comma 77" xfId="20075" xr:uid="{00000000-0005-0000-0000-000041420000}"/>
    <cellStyle name="Comma 78" xfId="4450" xr:uid="{00000000-0005-0000-0000-000042420000}"/>
    <cellStyle name="Comma 8" xfId="1896" xr:uid="{00000000-0005-0000-0000-000043420000}"/>
    <cellStyle name="Comma 8 2" xfId="1897" xr:uid="{00000000-0005-0000-0000-000044420000}"/>
    <cellStyle name="Comma 8 2 2" xfId="1898" xr:uid="{00000000-0005-0000-0000-000045420000}"/>
    <cellStyle name="Comma 8 2 2 2" xfId="20076" xr:uid="{00000000-0005-0000-0000-000046420000}"/>
    <cellStyle name="Comma 8 2 2 3" xfId="20077" xr:uid="{00000000-0005-0000-0000-000047420000}"/>
    <cellStyle name="Comma 8 2 3" xfId="20078" xr:uid="{00000000-0005-0000-0000-000048420000}"/>
    <cellStyle name="Comma 8 2 3 2" xfId="20079" xr:uid="{00000000-0005-0000-0000-000049420000}"/>
    <cellStyle name="Comma 8 2 3 3" xfId="20080" xr:uid="{00000000-0005-0000-0000-00004A420000}"/>
    <cellStyle name="Comma 8 2 4" xfId="20081" xr:uid="{00000000-0005-0000-0000-00004B420000}"/>
    <cellStyle name="Comma 8 2 4 2" xfId="20082" xr:uid="{00000000-0005-0000-0000-00004C420000}"/>
    <cellStyle name="Comma 8 2 5" xfId="20083" xr:uid="{00000000-0005-0000-0000-00004D420000}"/>
    <cellStyle name="Comma 8 3" xfId="1899" xr:uid="{00000000-0005-0000-0000-00004E420000}"/>
    <cellStyle name="Comma 8 4" xfId="1900" xr:uid="{00000000-0005-0000-0000-00004F420000}"/>
    <cellStyle name="Comma 8 5" xfId="4451" xr:uid="{00000000-0005-0000-0000-000050420000}"/>
    <cellStyle name="Comma 80" xfId="20084" xr:uid="{00000000-0005-0000-0000-000051420000}"/>
    <cellStyle name="Comma 9" xfId="1901" xr:uid="{00000000-0005-0000-0000-000052420000}"/>
    <cellStyle name="Comma 9 2" xfId="1902" xr:uid="{00000000-0005-0000-0000-000053420000}"/>
    <cellStyle name="Comma 9 2 2" xfId="1903" xr:uid="{00000000-0005-0000-0000-000054420000}"/>
    <cellStyle name="Comma 9 2 3" xfId="1904" xr:uid="{00000000-0005-0000-0000-000055420000}"/>
    <cellStyle name="Comma 9 3" xfId="1905" xr:uid="{00000000-0005-0000-0000-000056420000}"/>
    <cellStyle name="Comma 9 3 2" xfId="1906" xr:uid="{00000000-0005-0000-0000-000057420000}"/>
    <cellStyle name="Comma 9 3 3" xfId="4452" xr:uid="{00000000-0005-0000-0000-000058420000}"/>
    <cellStyle name="Comma 9 4" xfId="1907" xr:uid="{00000000-0005-0000-0000-000059420000}"/>
    <cellStyle name="Comma 9 5" xfId="1908" xr:uid="{00000000-0005-0000-0000-00005A420000}"/>
    <cellStyle name="Comma 9 6" xfId="20085" xr:uid="{00000000-0005-0000-0000-00005B420000}"/>
    <cellStyle name="Comma 9 6 2" xfId="20086" xr:uid="{00000000-0005-0000-0000-00005C420000}"/>
    <cellStyle name="Comma 9 6 2 2" xfId="20087" xr:uid="{00000000-0005-0000-0000-00005D420000}"/>
    <cellStyle name="Comma 9 6 2 2 2" xfId="20088" xr:uid="{00000000-0005-0000-0000-00005E420000}"/>
    <cellStyle name="comma zerodec" xfId="1909" xr:uid="{00000000-0005-0000-0000-00005F420000}"/>
    <cellStyle name="Comma0" xfId="1910" xr:uid="{00000000-0005-0000-0000-000060420000}"/>
    <cellStyle name="Comma0 10" xfId="1911" xr:uid="{00000000-0005-0000-0000-000061420000}"/>
    <cellStyle name="Comma0 11" xfId="1912" xr:uid="{00000000-0005-0000-0000-000062420000}"/>
    <cellStyle name="Comma0 12" xfId="1913" xr:uid="{00000000-0005-0000-0000-000063420000}"/>
    <cellStyle name="Comma0 13" xfId="1914" xr:uid="{00000000-0005-0000-0000-000064420000}"/>
    <cellStyle name="Comma0 14" xfId="1915" xr:uid="{00000000-0005-0000-0000-000065420000}"/>
    <cellStyle name="Comma0 15" xfId="1916" xr:uid="{00000000-0005-0000-0000-000066420000}"/>
    <cellStyle name="Comma0 16" xfId="1917" xr:uid="{00000000-0005-0000-0000-000067420000}"/>
    <cellStyle name="Comma0 2" xfId="1918" xr:uid="{00000000-0005-0000-0000-000068420000}"/>
    <cellStyle name="Comma0 2 2" xfId="1919" xr:uid="{00000000-0005-0000-0000-000069420000}"/>
    <cellStyle name="Comma0 3" xfId="1920" xr:uid="{00000000-0005-0000-0000-00006A420000}"/>
    <cellStyle name="Comma0 4" xfId="1921" xr:uid="{00000000-0005-0000-0000-00006B420000}"/>
    <cellStyle name="Comma0 5" xfId="1922" xr:uid="{00000000-0005-0000-0000-00006C420000}"/>
    <cellStyle name="Comma0 6" xfId="1923" xr:uid="{00000000-0005-0000-0000-00006D420000}"/>
    <cellStyle name="Comma0 7" xfId="1924" xr:uid="{00000000-0005-0000-0000-00006E420000}"/>
    <cellStyle name="Comma0 8" xfId="1925" xr:uid="{00000000-0005-0000-0000-00006F420000}"/>
    <cellStyle name="Comma0 9" xfId="1926" xr:uid="{00000000-0005-0000-0000-000070420000}"/>
    <cellStyle name="Company Name" xfId="1927" xr:uid="{00000000-0005-0000-0000-000071420000}"/>
    <cellStyle name="cong" xfId="1928" xr:uid="{00000000-0005-0000-0000-000072420000}"/>
    <cellStyle name="Copied" xfId="1929" xr:uid="{00000000-0005-0000-0000-000073420000}"/>
    <cellStyle name="Co聭ma_Sheet1" xfId="1930" xr:uid="{00000000-0005-0000-0000-000074420000}"/>
    <cellStyle name="CR Comma" xfId="1931" xr:uid="{00000000-0005-0000-0000-000075420000}"/>
    <cellStyle name="CR Currency" xfId="1932" xr:uid="{00000000-0005-0000-0000-000076420000}"/>
    <cellStyle name="Credit" xfId="1933" xr:uid="{00000000-0005-0000-0000-000077420000}"/>
    <cellStyle name="Credit subtotal" xfId="1934" xr:uid="{00000000-0005-0000-0000-000078420000}"/>
    <cellStyle name="Credit subtotal 2" xfId="5203" xr:uid="{00000000-0005-0000-0000-000079420000}"/>
    <cellStyle name="Credit Total" xfId="1935" xr:uid="{00000000-0005-0000-0000-00007A420000}"/>
    <cellStyle name="Cࡵrrency_Sheet1_PRODUCTĠ" xfId="1936" xr:uid="{00000000-0005-0000-0000-00007B420000}"/>
    <cellStyle name="_x0001_CS_x0006_RMO[" xfId="20089" xr:uid="{00000000-0005-0000-0000-00007C420000}"/>
    <cellStyle name="_x0001_CS_x0006_RMO[?0?]?_?0?0?" xfId="20090" xr:uid="{00000000-0005-0000-0000-00007D420000}"/>
    <cellStyle name="_x0001_CS_x0006_RMO_?0?0?Q?3" xfId="20091" xr:uid="{00000000-0005-0000-0000-00007E420000}"/>
    <cellStyle name="CT1" xfId="20092" xr:uid="{00000000-0005-0000-0000-00007F420000}"/>
    <cellStyle name="CT2" xfId="20093" xr:uid="{00000000-0005-0000-0000-000080420000}"/>
    <cellStyle name="CT4" xfId="20094" xr:uid="{00000000-0005-0000-0000-000081420000}"/>
    <cellStyle name="CT5" xfId="20095" xr:uid="{00000000-0005-0000-0000-000082420000}"/>
    <cellStyle name="ct7" xfId="20096" xr:uid="{00000000-0005-0000-0000-000083420000}"/>
    <cellStyle name="ct8" xfId="20097" xr:uid="{00000000-0005-0000-0000-000084420000}"/>
    <cellStyle name="cth1" xfId="20098" xr:uid="{00000000-0005-0000-0000-000085420000}"/>
    <cellStyle name="Cthuc" xfId="20099" xr:uid="{00000000-0005-0000-0000-000086420000}"/>
    <cellStyle name="Cthuc1" xfId="20100" xr:uid="{00000000-0005-0000-0000-000087420000}"/>
    <cellStyle name="Curråncy [0]_FCST_RESULTS" xfId="1937" xr:uid="{00000000-0005-0000-0000-000088420000}"/>
    <cellStyle name="Currency %" xfId="1938" xr:uid="{00000000-0005-0000-0000-000089420000}"/>
    <cellStyle name="Currency % 10" xfId="1939" xr:uid="{00000000-0005-0000-0000-00008A420000}"/>
    <cellStyle name="Currency % 11" xfId="1940" xr:uid="{00000000-0005-0000-0000-00008B420000}"/>
    <cellStyle name="Currency % 12" xfId="1941" xr:uid="{00000000-0005-0000-0000-00008C420000}"/>
    <cellStyle name="Currency % 13" xfId="1942" xr:uid="{00000000-0005-0000-0000-00008D420000}"/>
    <cellStyle name="Currency % 14" xfId="1943" xr:uid="{00000000-0005-0000-0000-00008E420000}"/>
    <cellStyle name="Currency % 15" xfId="1944" xr:uid="{00000000-0005-0000-0000-00008F420000}"/>
    <cellStyle name="Currency % 2" xfId="1945" xr:uid="{00000000-0005-0000-0000-000090420000}"/>
    <cellStyle name="Currency % 3" xfId="1946" xr:uid="{00000000-0005-0000-0000-000091420000}"/>
    <cellStyle name="Currency % 4" xfId="1947" xr:uid="{00000000-0005-0000-0000-000092420000}"/>
    <cellStyle name="Currency % 5" xfId="1948" xr:uid="{00000000-0005-0000-0000-000093420000}"/>
    <cellStyle name="Currency % 6" xfId="1949" xr:uid="{00000000-0005-0000-0000-000094420000}"/>
    <cellStyle name="Currency % 7" xfId="1950" xr:uid="{00000000-0005-0000-0000-000095420000}"/>
    <cellStyle name="Currency % 8" xfId="1951" xr:uid="{00000000-0005-0000-0000-000096420000}"/>
    <cellStyle name="Currency % 9" xfId="1952" xr:uid="{00000000-0005-0000-0000-000097420000}"/>
    <cellStyle name="Currency %_05-12  KH trung han 2016-2020 - Liem Thinh edited" xfId="1953" xr:uid="{00000000-0005-0000-0000-000098420000}"/>
    <cellStyle name="Currency [0] 2" xfId="4453" xr:uid="{00000000-0005-0000-0000-000099420000}"/>
    <cellStyle name="Currency [0] 2 2" xfId="4454" xr:uid="{00000000-0005-0000-0000-00009A420000}"/>
    <cellStyle name="Currency [0]ßmud plant bolted_RESULTS" xfId="1954" xr:uid="{00000000-0005-0000-0000-00009B420000}"/>
    <cellStyle name="Currency [00]" xfId="1955" xr:uid="{00000000-0005-0000-0000-00009C420000}"/>
    <cellStyle name="Currency [00] 10" xfId="1956" xr:uid="{00000000-0005-0000-0000-00009D420000}"/>
    <cellStyle name="Currency [00] 11" xfId="1957" xr:uid="{00000000-0005-0000-0000-00009E420000}"/>
    <cellStyle name="Currency [00] 12" xfId="1958" xr:uid="{00000000-0005-0000-0000-00009F420000}"/>
    <cellStyle name="Currency [00] 13" xfId="1959" xr:uid="{00000000-0005-0000-0000-0000A0420000}"/>
    <cellStyle name="Currency [00] 14" xfId="1960" xr:uid="{00000000-0005-0000-0000-0000A1420000}"/>
    <cellStyle name="Currency [00] 15" xfId="1961" xr:uid="{00000000-0005-0000-0000-0000A2420000}"/>
    <cellStyle name="Currency [00] 16" xfId="1962" xr:uid="{00000000-0005-0000-0000-0000A3420000}"/>
    <cellStyle name="Currency [00] 2" xfId="1963" xr:uid="{00000000-0005-0000-0000-0000A4420000}"/>
    <cellStyle name="Currency [00] 3" xfId="1964" xr:uid="{00000000-0005-0000-0000-0000A5420000}"/>
    <cellStyle name="Currency [00] 4" xfId="1965" xr:uid="{00000000-0005-0000-0000-0000A6420000}"/>
    <cellStyle name="Currency [00] 5" xfId="1966" xr:uid="{00000000-0005-0000-0000-0000A7420000}"/>
    <cellStyle name="Currency [00] 6" xfId="1967" xr:uid="{00000000-0005-0000-0000-0000A8420000}"/>
    <cellStyle name="Currency [00] 7" xfId="1968" xr:uid="{00000000-0005-0000-0000-0000A9420000}"/>
    <cellStyle name="Currency [00] 8" xfId="1969" xr:uid="{00000000-0005-0000-0000-0000AA420000}"/>
    <cellStyle name="Currency [00] 9" xfId="1970" xr:uid="{00000000-0005-0000-0000-0000AB420000}"/>
    <cellStyle name="Currency 0.0" xfId="1971" xr:uid="{00000000-0005-0000-0000-0000AC420000}"/>
    <cellStyle name="Currency 0.0%" xfId="1972" xr:uid="{00000000-0005-0000-0000-0000AD420000}"/>
    <cellStyle name="Currency 0.0_05-12  KH trung han 2016-2020 - Liem Thinh edited" xfId="1973" xr:uid="{00000000-0005-0000-0000-0000AE420000}"/>
    <cellStyle name="Currency 0.00" xfId="1974" xr:uid="{00000000-0005-0000-0000-0000AF420000}"/>
    <cellStyle name="Currency 0.00%" xfId="1975" xr:uid="{00000000-0005-0000-0000-0000B0420000}"/>
    <cellStyle name="Currency 0.00_05-12  KH trung han 2016-2020 - Liem Thinh edited" xfId="1976" xr:uid="{00000000-0005-0000-0000-0000B1420000}"/>
    <cellStyle name="Currency 0.000" xfId="1977" xr:uid="{00000000-0005-0000-0000-0000B2420000}"/>
    <cellStyle name="Currency 0.000%" xfId="1978" xr:uid="{00000000-0005-0000-0000-0000B3420000}"/>
    <cellStyle name="Currency 0.000_05-12  KH trung han 2016-2020 - Liem Thinh edited" xfId="1979" xr:uid="{00000000-0005-0000-0000-0000B4420000}"/>
    <cellStyle name="Currency 2" xfId="1980" xr:uid="{00000000-0005-0000-0000-0000B5420000}"/>
    <cellStyle name="Currency 2 10" xfId="1981" xr:uid="{00000000-0005-0000-0000-0000B6420000}"/>
    <cellStyle name="Currency 2 11" xfId="1982" xr:uid="{00000000-0005-0000-0000-0000B7420000}"/>
    <cellStyle name="Currency 2 12" xfId="1983" xr:uid="{00000000-0005-0000-0000-0000B8420000}"/>
    <cellStyle name="Currency 2 13" xfId="1984" xr:uid="{00000000-0005-0000-0000-0000B9420000}"/>
    <cellStyle name="Currency 2 14" xfId="1985" xr:uid="{00000000-0005-0000-0000-0000BA420000}"/>
    <cellStyle name="Currency 2 15" xfId="1986" xr:uid="{00000000-0005-0000-0000-0000BB420000}"/>
    <cellStyle name="Currency 2 16" xfId="1987" xr:uid="{00000000-0005-0000-0000-0000BC420000}"/>
    <cellStyle name="Currency 2 2" xfId="1988" xr:uid="{00000000-0005-0000-0000-0000BD420000}"/>
    <cellStyle name="Currency 2 3" xfId="1989" xr:uid="{00000000-0005-0000-0000-0000BE420000}"/>
    <cellStyle name="Currency 2 4" xfId="1990" xr:uid="{00000000-0005-0000-0000-0000BF420000}"/>
    <cellStyle name="Currency 2 5" xfId="1991" xr:uid="{00000000-0005-0000-0000-0000C0420000}"/>
    <cellStyle name="Currency 2 6" xfId="1992" xr:uid="{00000000-0005-0000-0000-0000C1420000}"/>
    <cellStyle name="Currency 2 7" xfId="1993" xr:uid="{00000000-0005-0000-0000-0000C2420000}"/>
    <cellStyle name="Currency 2 8" xfId="1994" xr:uid="{00000000-0005-0000-0000-0000C3420000}"/>
    <cellStyle name="Currency 2 9" xfId="1995" xr:uid="{00000000-0005-0000-0000-0000C4420000}"/>
    <cellStyle name="Currency 3" xfId="4455" xr:uid="{00000000-0005-0000-0000-0000C5420000}"/>
    <cellStyle name="Currency 3 2" xfId="4456" xr:uid="{00000000-0005-0000-0000-0000C6420000}"/>
    <cellStyle name="Currency![0]_FCSt (2)" xfId="1996" xr:uid="{00000000-0005-0000-0000-0000C7420000}"/>
    <cellStyle name="Currency0" xfId="1997" xr:uid="{00000000-0005-0000-0000-0000C8420000}"/>
    <cellStyle name="Currency0 10" xfId="1998" xr:uid="{00000000-0005-0000-0000-0000C9420000}"/>
    <cellStyle name="Currency0 11" xfId="1999" xr:uid="{00000000-0005-0000-0000-0000CA420000}"/>
    <cellStyle name="Currency0 12" xfId="2000" xr:uid="{00000000-0005-0000-0000-0000CB420000}"/>
    <cellStyle name="Currency0 13" xfId="2001" xr:uid="{00000000-0005-0000-0000-0000CC420000}"/>
    <cellStyle name="Currency0 14" xfId="2002" xr:uid="{00000000-0005-0000-0000-0000CD420000}"/>
    <cellStyle name="Currency0 15" xfId="2003" xr:uid="{00000000-0005-0000-0000-0000CE420000}"/>
    <cellStyle name="Currency0 16" xfId="2004" xr:uid="{00000000-0005-0000-0000-0000CF420000}"/>
    <cellStyle name="Currency0 17" xfId="5204" xr:uid="{00000000-0005-0000-0000-0000D0420000}"/>
    <cellStyle name="Currency0 2" xfId="2005" xr:uid="{00000000-0005-0000-0000-0000D1420000}"/>
    <cellStyle name="Currency0 2 2" xfId="2006" xr:uid="{00000000-0005-0000-0000-0000D2420000}"/>
    <cellStyle name="Currency0 3" xfId="2007" xr:uid="{00000000-0005-0000-0000-0000D3420000}"/>
    <cellStyle name="Currency0 4" xfId="2008" xr:uid="{00000000-0005-0000-0000-0000D4420000}"/>
    <cellStyle name="Currency0 5" xfId="2009" xr:uid="{00000000-0005-0000-0000-0000D5420000}"/>
    <cellStyle name="Currency0 6" xfId="2010" xr:uid="{00000000-0005-0000-0000-0000D6420000}"/>
    <cellStyle name="Currency0 7" xfId="2011" xr:uid="{00000000-0005-0000-0000-0000D7420000}"/>
    <cellStyle name="Currency0 8" xfId="2012" xr:uid="{00000000-0005-0000-0000-0000D8420000}"/>
    <cellStyle name="Currency0 9" xfId="2013" xr:uid="{00000000-0005-0000-0000-0000D9420000}"/>
    <cellStyle name="Currency1" xfId="2014" xr:uid="{00000000-0005-0000-0000-0000DA420000}"/>
    <cellStyle name="Currency1 10" xfId="2015" xr:uid="{00000000-0005-0000-0000-0000DB420000}"/>
    <cellStyle name="Currency1 11" xfId="2016" xr:uid="{00000000-0005-0000-0000-0000DC420000}"/>
    <cellStyle name="Currency1 12" xfId="2017" xr:uid="{00000000-0005-0000-0000-0000DD420000}"/>
    <cellStyle name="Currency1 13" xfId="2018" xr:uid="{00000000-0005-0000-0000-0000DE420000}"/>
    <cellStyle name="Currency1 14" xfId="2019" xr:uid="{00000000-0005-0000-0000-0000DF420000}"/>
    <cellStyle name="Currency1 15" xfId="2020" xr:uid="{00000000-0005-0000-0000-0000E0420000}"/>
    <cellStyle name="Currency1 16" xfId="2021" xr:uid="{00000000-0005-0000-0000-0000E1420000}"/>
    <cellStyle name="Currency1 2" xfId="2022" xr:uid="{00000000-0005-0000-0000-0000E2420000}"/>
    <cellStyle name="Currency1 2 2" xfId="2023" xr:uid="{00000000-0005-0000-0000-0000E3420000}"/>
    <cellStyle name="Currency1 3" xfId="2024" xr:uid="{00000000-0005-0000-0000-0000E4420000}"/>
    <cellStyle name="Currency1 4" xfId="2025" xr:uid="{00000000-0005-0000-0000-0000E5420000}"/>
    <cellStyle name="Currency1 5" xfId="2026" xr:uid="{00000000-0005-0000-0000-0000E6420000}"/>
    <cellStyle name="Currency1 6" xfId="2027" xr:uid="{00000000-0005-0000-0000-0000E7420000}"/>
    <cellStyle name="Currency1 7" xfId="2028" xr:uid="{00000000-0005-0000-0000-0000E8420000}"/>
    <cellStyle name="Currency1 8" xfId="2029" xr:uid="{00000000-0005-0000-0000-0000E9420000}"/>
    <cellStyle name="Currency1 9" xfId="2030" xr:uid="{00000000-0005-0000-0000-0000EA420000}"/>
    <cellStyle name="d" xfId="20101" xr:uid="{00000000-0005-0000-0000-0000EB420000}"/>
    <cellStyle name="d%" xfId="20506" xr:uid="{00000000-0005-0000-0000-0000EC420000}"/>
    <cellStyle name="D1" xfId="2031" xr:uid="{00000000-0005-0000-0000-0000ED420000}"/>
    <cellStyle name="Date" xfId="2032" xr:uid="{00000000-0005-0000-0000-0000EE420000}"/>
    <cellStyle name="Date 10" xfId="2033" xr:uid="{00000000-0005-0000-0000-0000EF420000}"/>
    <cellStyle name="Date 11" xfId="2034" xr:uid="{00000000-0005-0000-0000-0000F0420000}"/>
    <cellStyle name="Date 12" xfId="2035" xr:uid="{00000000-0005-0000-0000-0000F1420000}"/>
    <cellStyle name="Date 13" xfId="2036" xr:uid="{00000000-0005-0000-0000-0000F2420000}"/>
    <cellStyle name="Date 14" xfId="2037" xr:uid="{00000000-0005-0000-0000-0000F3420000}"/>
    <cellStyle name="Date 15" xfId="2038" xr:uid="{00000000-0005-0000-0000-0000F4420000}"/>
    <cellStyle name="Date 16" xfId="2039" xr:uid="{00000000-0005-0000-0000-0000F5420000}"/>
    <cellStyle name="Date 2" xfId="2040" xr:uid="{00000000-0005-0000-0000-0000F6420000}"/>
    <cellStyle name="Date 2 2" xfId="2041" xr:uid="{00000000-0005-0000-0000-0000F7420000}"/>
    <cellStyle name="Date 3" xfId="2042" xr:uid="{00000000-0005-0000-0000-0000F8420000}"/>
    <cellStyle name="Date 4" xfId="2043" xr:uid="{00000000-0005-0000-0000-0000F9420000}"/>
    <cellStyle name="Date 5" xfId="2044" xr:uid="{00000000-0005-0000-0000-0000FA420000}"/>
    <cellStyle name="Date 6" xfId="2045" xr:uid="{00000000-0005-0000-0000-0000FB420000}"/>
    <cellStyle name="Date 7" xfId="2046" xr:uid="{00000000-0005-0000-0000-0000FC420000}"/>
    <cellStyle name="Date 8" xfId="2047" xr:uid="{00000000-0005-0000-0000-0000FD420000}"/>
    <cellStyle name="Date 9" xfId="2048" xr:uid="{00000000-0005-0000-0000-0000FE420000}"/>
    <cellStyle name="Date Short" xfId="2049" xr:uid="{00000000-0005-0000-0000-0000FF420000}"/>
    <cellStyle name="Date Short 2" xfId="2050" xr:uid="{00000000-0005-0000-0000-000000430000}"/>
    <cellStyle name="Date_1 Bieu 6 thang nam 2011" xfId="20507" xr:uid="{00000000-0005-0000-0000-000001430000}"/>
    <cellStyle name="Dấu phảy 2" xfId="20508" xr:uid="{00000000-0005-0000-0000-000002430000}"/>
    <cellStyle name="Dấu phẩy 2" xfId="20509" xr:uid="{00000000-0005-0000-0000-000003430000}"/>
    <cellStyle name="Dấu_phảy 2" xfId="2051" xr:uid="{00000000-0005-0000-0000-000004430000}"/>
    <cellStyle name="DAUDE" xfId="2052" xr:uid="{00000000-0005-0000-0000-000005430000}"/>
    <cellStyle name="Debit" xfId="2053" xr:uid="{00000000-0005-0000-0000-000006430000}"/>
    <cellStyle name="Debit subtotal" xfId="2054" xr:uid="{00000000-0005-0000-0000-000007430000}"/>
    <cellStyle name="Debit subtotal 2" xfId="5205" xr:uid="{00000000-0005-0000-0000-000008430000}"/>
    <cellStyle name="Debit Total" xfId="2055" xr:uid="{00000000-0005-0000-0000-000009430000}"/>
    <cellStyle name="DELTA" xfId="2056" xr:uid="{00000000-0005-0000-0000-00000A430000}"/>
    <cellStyle name="DELTA 10" xfId="2057" xr:uid="{00000000-0005-0000-0000-00000B430000}"/>
    <cellStyle name="DELTA 11" xfId="2058" xr:uid="{00000000-0005-0000-0000-00000C430000}"/>
    <cellStyle name="DELTA 12" xfId="2059" xr:uid="{00000000-0005-0000-0000-00000D430000}"/>
    <cellStyle name="DELTA 13" xfId="2060" xr:uid="{00000000-0005-0000-0000-00000E430000}"/>
    <cellStyle name="DELTA 14" xfId="2061" xr:uid="{00000000-0005-0000-0000-00000F430000}"/>
    <cellStyle name="DELTA 15" xfId="2062" xr:uid="{00000000-0005-0000-0000-000010430000}"/>
    <cellStyle name="DELTA 2" xfId="2063" xr:uid="{00000000-0005-0000-0000-000011430000}"/>
    <cellStyle name="DELTA 3" xfId="2064" xr:uid="{00000000-0005-0000-0000-000012430000}"/>
    <cellStyle name="DELTA 4" xfId="2065" xr:uid="{00000000-0005-0000-0000-000013430000}"/>
    <cellStyle name="DELTA 5" xfId="2066" xr:uid="{00000000-0005-0000-0000-000014430000}"/>
    <cellStyle name="DELTA 6" xfId="2067" xr:uid="{00000000-0005-0000-0000-000015430000}"/>
    <cellStyle name="DELTA 7" xfId="2068" xr:uid="{00000000-0005-0000-0000-000016430000}"/>
    <cellStyle name="DELTA 8" xfId="2069" xr:uid="{00000000-0005-0000-0000-000017430000}"/>
    <cellStyle name="DELTA 9" xfId="2070" xr:uid="{00000000-0005-0000-0000-000018430000}"/>
    <cellStyle name="Dezimal [0]_35ERI8T2gbIEMixb4v26icuOo" xfId="2071" xr:uid="{00000000-0005-0000-0000-000019430000}"/>
    <cellStyle name="Dezimal_35ERI8T2gbIEMixb4v26icuOo" xfId="2072" xr:uid="{00000000-0005-0000-0000-00001A430000}"/>
    <cellStyle name="Dg" xfId="2073" xr:uid="{00000000-0005-0000-0000-00001B430000}"/>
    <cellStyle name="Dgia" xfId="2074" xr:uid="{00000000-0005-0000-0000-00001C430000}"/>
    <cellStyle name="Dgia 2" xfId="2075" xr:uid="{00000000-0005-0000-0000-00001D430000}"/>
    <cellStyle name="Dgia 2 2" xfId="5588" xr:uid="{00000000-0005-0000-0000-00001E430000}"/>
    <cellStyle name="Dgia 3" xfId="5587" xr:uid="{00000000-0005-0000-0000-00001F430000}"/>
    <cellStyle name="Dollar (zero dec)" xfId="2076" xr:uid="{00000000-0005-0000-0000-000020430000}"/>
    <cellStyle name="Dollar (zero dec) 10" xfId="2077" xr:uid="{00000000-0005-0000-0000-000021430000}"/>
    <cellStyle name="Dollar (zero dec) 11" xfId="2078" xr:uid="{00000000-0005-0000-0000-000022430000}"/>
    <cellStyle name="Dollar (zero dec) 12" xfId="2079" xr:uid="{00000000-0005-0000-0000-000023430000}"/>
    <cellStyle name="Dollar (zero dec) 13" xfId="2080" xr:uid="{00000000-0005-0000-0000-000024430000}"/>
    <cellStyle name="Dollar (zero dec) 14" xfId="2081" xr:uid="{00000000-0005-0000-0000-000025430000}"/>
    <cellStyle name="Dollar (zero dec) 15" xfId="2082" xr:uid="{00000000-0005-0000-0000-000026430000}"/>
    <cellStyle name="Dollar (zero dec) 16" xfId="2083" xr:uid="{00000000-0005-0000-0000-000027430000}"/>
    <cellStyle name="Dollar (zero dec) 2" xfId="2084" xr:uid="{00000000-0005-0000-0000-000028430000}"/>
    <cellStyle name="Dollar (zero dec) 2 2" xfId="2085" xr:uid="{00000000-0005-0000-0000-000029430000}"/>
    <cellStyle name="Dollar (zero dec) 3" xfId="2086" xr:uid="{00000000-0005-0000-0000-00002A430000}"/>
    <cellStyle name="Dollar (zero dec) 4" xfId="2087" xr:uid="{00000000-0005-0000-0000-00002B430000}"/>
    <cellStyle name="Dollar (zero dec) 5" xfId="2088" xr:uid="{00000000-0005-0000-0000-00002C430000}"/>
    <cellStyle name="Dollar (zero dec) 6" xfId="2089" xr:uid="{00000000-0005-0000-0000-00002D430000}"/>
    <cellStyle name="Dollar (zero dec) 7" xfId="2090" xr:uid="{00000000-0005-0000-0000-00002E430000}"/>
    <cellStyle name="Dollar (zero dec) 8" xfId="2091" xr:uid="{00000000-0005-0000-0000-00002F430000}"/>
    <cellStyle name="Dollar (zero dec) 9" xfId="2092" xr:uid="{00000000-0005-0000-0000-000030430000}"/>
    <cellStyle name="Don gia" xfId="2093" xr:uid="{00000000-0005-0000-0000-000031430000}"/>
    <cellStyle name="Dziesi?tny [0]_Invoices2001Slovakia" xfId="2094" xr:uid="{00000000-0005-0000-0000-000032430000}"/>
    <cellStyle name="Dziesi?tny_Invoices2001Slovakia" xfId="2095" xr:uid="{00000000-0005-0000-0000-000033430000}"/>
    <cellStyle name="Dziesietny [0]_Invoices2001Slovakia" xfId="2096" xr:uid="{00000000-0005-0000-0000-000034430000}"/>
    <cellStyle name="Dziesiętny [0]_Invoices2001Slovakia" xfId="2097" xr:uid="{00000000-0005-0000-0000-000035430000}"/>
    <cellStyle name="Dziesietny [0]_Invoices2001Slovakia 2" xfId="2098" xr:uid="{00000000-0005-0000-0000-000036430000}"/>
    <cellStyle name="Dziesiętny [0]_Invoices2001Slovakia 2" xfId="2099" xr:uid="{00000000-0005-0000-0000-000037430000}"/>
    <cellStyle name="Dziesietny [0]_Invoices2001Slovakia 3" xfId="2100" xr:uid="{00000000-0005-0000-0000-000038430000}"/>
    <cellStyle name="Dziesiętny [0]_Invoices2001Slovakia 3" xfId="2101" xr:uid="{00000000-0005-0000-0000-000039430000}"/>
    <cellStyle name="Dziesietny [0]_Invoices2001Slovakia 4" xfId="2102" xr:uid="{00000000-0005-0000-0000-00003A430000}"/>
    <cellStyle name="Dziesiętny [0]_Invoices2001Slovakia 4" xfId="2103" xr:uid="{00000000-0005-0000-0000-00003B430000}"/>
    <cellStyle name="Dziesietny [0]_Invoices2001Slovakia 5" xfId="2104" xr:uid="{00000000-0005-0000-0000-00003C430000}"/>
    <cellStyle name="Dziesiętny [0]_Invoices2001Slovakia 5" xfId="2105" xr:uid="{00000000-0005-0000-0000-00003D430000}"/>
    <cellStyle name="Dziesietny [0]_Invoices2001Slovakia 6" xfId="2106" xr:uid="{00000000-0005-0000-0000-00003E430000}"/>
    <cellStyle name="Dziesiętny [0]_Invoices2001Slovakia 6" xfId="2107" xr:uid="{00000000-0005-0000-0000-00003F430000}"/>
    <cellStyle name="Dziesietny [0]_Invoices2001Slovakia 7" xfId="2108" xr:uid="{00000000-0005-0000-0000-000040430000}"/>
    <cellStyle name="Dziesiętny [0]_Invoices2001Slovakia 7" xfId="2109" xr:uid="{00000000-0005-0000-0000-000041430000}"/>
    <cellStyle name="Dziesietny [0]_Invoices2001Slovakia_01_Nha so 1_Dien" xfId="2110" xr:uid="{00000000-0005-0000-0000-000042430000}"/>
    <cellStyle name="Dziesiętny [0]_Invoices2001Slovakia_01_Nha so 1_Dien" xfId="2111" xr:uid="{00000000-0005-0000-0000-000043430000}"/>
    <cellStyle name="Dziesietny [0]_Invoices2001Slovakia_05-12  KH trung han 2016-2020 - Liem Thinh edited" xfId="2112" xr:uid="{00000000-0005-0000-0000-000044430000}"/>
    <cellStyle name="Dziesiętny [0]_Invoices2001Slovakia_05-12  KH trung han 2016-2020 - Liem Thinh edited" xfId="2113" xr:uid="{00000000-0005-0000-0000-000045430000}"/>
    <cellStyle name="Dziesietny [0]_Invoices2001Slovakia_10_Nha so 10_Dien1" xfId="2114" xr:uid="{00000000-0005-0000-0000-000046430000}"/>
    <cellStyle name="Dziesiętny [0]_Invoices2001Slovakia_10_Nha so 10_Dien1" xfId="2115" xr:uid="{00000000-0005-0000-0000-000047430000}"/>
    <cellStyle name="Dziesietny [0]_Invoices2001Slovakia_Book1" xfId="2116" xr:uid="{00000000-0005-0000-0000-000048430000}"/>
    <cellStyle name="Dziesiętny [0]_Invoices2001Slovakia_Book1" xfId="2117" xr:uid="{00000000-0005-0000-0000-000049430000}"/>
    <cellStyle name="Dziesietny [0]_Invoices2001Slovakia_Book1_1" xfId="2118" xr:uid="{00000000-0005-0000-0000-00004A430000}"/>
    <cellStyle name="Dziesiętny [0]_Invoices2001Slovakia_Book1_1" xfId="2119" xr:uid="{00000000-0005-0000-0000-00004B430000}"/>
    <cellStyle name="Dziesietny [0]_Invoices2001Slovakia_Book1_1_Book1" xfId="2120" xr:uid="{00000000-0005-0000-0000-00004C430000}"/>
    <cellStyle name="Dziesiętny [0]_Invoices2001Slovakia_Book1_1_Book1" xfId="2121" xr:uid="{00000000-0005-0000-0000-00004D430000}"/>
    <cellStyle name="Dziesietny [0]_Invoices2001Slovakia_Book1_2" xfId="2122" xr:uid="{00000000-0005-0000-0000-00004E430000}"/>
    <cellStyle name="Dziesiętny [0]_Invoices2001Slovakia_Book1_2" xfId="2123" xr:uid="{00000000-0005-0000-0000-00004F430000}"/>
    <cellStyle name="Dziesietny [0]_Invoices2001Slovakia_Book1_Nhu cau von ung truoc 2011 Tha h Hoa + Nge An gui TW" xfId="2124" xr:uid="{00000000-0005-0000-0000-000050430000}"/>
    <cellStyle name="Dziesiętny [0]_Invoices2001Slovakia_Book1_Nhu cau von ung truoc 2011 Tha h Hoa + Nge An gui TW" xfId="2125" xr:uid="{00000000-0005-0000-0000-000051430000}"/>
    <cellStyle name="Dziesietny [0]_Invoices2001Slovakia_Book1_Tong hop Cac tuyen(9-1-06)" xfId="2126" xr:uid="{00000000-0005-0000-0000-000052430000}"/>
    <cellStyle name="Dziesiętny [0]_Invoices2001Slovakia_Book1_Tong hop Cac tuyen(9-1-06)" xfId="2127" xr:uid="{00000000-0005-0000-0000-000053430000}"/>
    <cellStyle name="Dziesietny [0]_Invoices2001Slovakia_Book1_ung truoc 2011 NSTW Thanh Hoa + Nge An gui Thu 12-5" xfId="2128" xr:uid="{00000000-0005-0000-0000-000054430000}"/>
    <cellStyle name="Dziesiętny [0]_Invoices2001Slovakia_Book1_ung truoc 2011 NSTW Thanh Hoa + Nge An gui Thu 12-5" xfId="2129" xr:uid="{00000000-0005-0000-0000-000055430000}"/>
    <cellStyle name="Dziesietny [0]_Invoices2001Slovakia_Copy of 05-12  KH trung han 2016-2020 - Liem Thinh edited (1)" xfId="2130" xr:uid="{00000000-0005-0000-0000-000056430000}"/>
    <cellStyle name="Dziesiętny [0]_Invoices2001Slovakia_Copy of 05-12  KH trung han 2016-2020 - Liem Thinh edited (1)" xfId="2131" xr:uid="{00000000-0005-0000-0000-000057430000}"/>
    <cellStyle name="Dziesietny [0]_Invoices2001Slovakia_d-uong+TDT" xfId="2132" xr:uid="{00000000-0005-0000-0000-000058430000}"/>
    <cellStyle name="Dziesiętny [0]_Invoices2001Slovakia_KH TPCP 2016-2020 (tong hop)" xfId="2133" xr:uid="{00000000-0005-0000-0000-000059430000}"/>
    <cellStyle name="Dziesietny [0]_Invoices2001Slovakia_Nha bao ve(28-7-05)" xfId="2134" xr:uid="{00000000-0005-0000-0000-00005A430000}"/>
    <cellStyle name="Dziesiętny [0]_Invoices2001Slovakia_Nha bao ve(28-7-05)" xfId="2135" xr:uid="{00000000-0005-0000-0000-00005B430000}"/>
    <cellStyle name="Dziesietny [0]_Invoices2001Slovakia_NHA de xe nguyen du" xfId="2136" xr:uid="{00000000-0005-0000-0000-00005C430000}"/>
    <cellStyle name="Dziesiętny [0]_Invoices2001Slovakia_NHA de xe nguyen du" xfId="2137" xr:uid="{00000000-0005-0000-0000-00005D430000}"/>
    <cellStyle name="Dziesietny [0]_Invoices2001Slovakia_Nhalamviec VTC(25-1-05)" xfId="2138" xr:uid="{00000000-0005-0000-0000-00005E430000}"/>
    <cellStyle name="Dziesiętny [0]_Invoices2001Slovakia_Nhalamviec VTC(25-1-05)" xfId="2139" xr:uid="{00000000-0005-0000-0000-00005F430000}"/>
    <cellStyle name="Dziesietny [0]_Invoices2001Slovakia_Nhu cau von ung truoc 2011 Tha h Hoa + Nge An gui TW" xfId="2140" xr:uid="{00000000-0005-0000-0000-000060430000}"/>
    <cellStyle name="Dziesiętny [0]_Invoices2001Slovakia_TDT KHANH HOA" xfId="2141" xr:uid="{00000000-0005-0000-0000-000061430000}"/>
    <cellStyle name="Dziesietny [0]_Invoices2001Slovakia_TDT KHANH HOA_Tong hop Cac tuyen(9-1-06)" xfId="2142" xr:uid="{00000000-0005-0000-0000-000062430000}"/>
    <cellStyle name="Dziesiętny [0]_Invoices2001Slovakia_TDT KHANH HOA_Tong hop Cac tuyen(9-1-06)" xfId="2143" xr:uid="{00000000-0005-0000-0000-000063430000}"/>
    <cellStyle name="Dziesietny [0]_Invoices2001Slovakia_TDT quangngai" xfId="2144" xr:uid="{00000000-0005-0000-0000-000064430000}"/>
    <cellStyle name="Dziesiętny [0]_Invoices2001Slovakia_TDT quangngai" xfId="2145" xr:uid="{00000000-0005-0000-0000-000065430000}"/>
    <cellStyle name="Dziesietny [0]_Invoices2001Slovakia_TMDT(10-5-06)" xfId="2146" xr:uid="{00000000-0005-0000-0000-000066430000}"/>
    <cellStyle name="Dziesietny_Invoices2001Slovakia" xfId="2147" xr:uid="{00000000-0005-0000-0000-000067430000}"/>
    <cellStyle name="Dziesiętny_Invoices2001Slovakia" xfId="2148" xr:uid="{00000000-0005-0000-0000-000068430000}"/>
    <cellStyle name="Dziesietny_Invoices2001Slovakia 2" xfId="2149" xr:uid="{00000000-0005-0000-0000-000069430000}"/>
    <cellStyle name="Dziesiętny_Invoices2001Slovakia 2" xfId="2150" xr:uid="{00000000-0005-0000-0000-00006A430000}"/>
    <cellStyle name="Dziesietny_Invoices2001Slovakia 3" xfId="2151" xr:uid="{00000000-0005-0000-0000-00006B430000}"/>
    <cellStyle name="Dziesiętny_Invoices2001Slovakia 3" xfId="2152" xr:uid="{00000000-0005-0000-0000-00006C430000}"/>
    <cellStyle name="Dziesietny_Invoices2001Slovakia 4" xfId="2153" xr:uid="{00000000-0005-0000-0000-00006D430000}"/>
    <cellStyle name="Dziesiętny_Invoices2001Slovakia 4" xfId="2154" xr:uid="{00000000-0005-0000-0000-00006E430000}"/>
    <cellStyle name="Dziesietny_Invoices2001Slovakia 5" xfId="2155" xr:uid="{00000000-0005-0000-0000-00006F430000}"/>
    <cellStyle name="Dziesiętny_Invoices2001Slovakia 5" xfId="2156" xr:uid="{00000000-0005-0000-0000-000070430000}"/>
    <cellStyle name="Dziesietny_Invoices2001Slovakia 6" xfId="2157" xr:uid="{00000000-0005-0000-0000-000071430000}"/>
    <cellStyle name="Dziesiętny_Invoices2001Slovakia 6" xfId="2158" xr:uid="{00000000-0005-0000-0000-000072430000}"/>
    <cellStyle name="Dziesietny_Invoices2001Slovakia 7" xfId="2159" xr:uid="{00000000-0005-0000-0000-000073430000}"/>
    <cellStyle name="Dziesiętny_Invoices2001Slovakia 7" xfId="2160" xr:uid="{00000000-0005-0000-0000-000074430000}"/>
    <cellStyle name="Dziesietny_Invoices2001Slovakia_01_Nha so 1_Dien" xfId="2161" xr:uid="{00000000-0005-0000-0000-000075430000}"/>
    <cellStyle name="Dziesiętny_Invoices2001Slovakia_01_Nha so 1_Dien" xfId="2162" xr:uid="{00000000-0005-0000-0000-000076430000}"/>
    <cellStyle name="Dziesietny_Invoices2001Slovakia_05-12  KH trung han 2016-2020 - Liem Thinh edited" xfId="2163" xr:uid="{00000000-0005-0000-0000-000077430000}"/>
    <cellStyle name="Dziesiętny_Invoices2001Slovakia_05-12  KH trung han 2016-2020 - Liem Thinh edited" xfId="2164" xr:uid="{00000000-0005-0000-0000-000078430000}"/>
    <cellStyle name="Dziesietny_Invoices2001Slovakia_10_Nha so 10_Dien1" xfId="2165" xr:uid="{00000000-0005-0000-0000-000079430000}"/>
    <cellStyle name="Dziesiętny_Invoices2001Slovakia_10_Nha so 10_Dien1" xfId="2166" xr:uid="{00000000-0005-0000-0000-00007A430000}"/>
    <cellStyle name="Dziesietny_Invoices2001Slovakia_Book1" xfId="2167" xr:uid="{00000000-0005-0000-0000-00007B430000}"/>
    <cellStyle name="Dziesiętny_Invoices2001Slovakia_Book1" xfId="2168" xr:uid="{00000000-0005-0000-0000-00007C430000}"/>
    <cellStyle name="Dziesietny_Invoices2001Slovakia_Book1_1" xfId="2169" xr:uid="{00000000-0005-0000-0000-00007D430000}"/>
    <cellStyle name="Dziesiętny_Invoices2001Slovakia_Book1_1" xfId="2170" xr:uid="{00000000-0005-0000-0000-00007E430000}"/>
    <cellStyle name="Dziesietny_Invoices2001Slovakia_Book1_1_Book1" xfId="2171" xr:uid="{00000000-0005-0000-0000-00007F430000}"/>
    <cellStyle name="Dziesiętny_Invoices2001Slovakia_Book1_1_Book1" xfId="2172" xr:uid="{00000000-0005-0000-0000-000080430000}"/>
    <cellStyle name="Dziesietny_Invoices2001Slovakia_Book1_2" xfId="2173" xr:uid="{00000000-0005-0000-0000-000081430000}"/>
    <cellStyle name="Dziesiętny_Invoices2001Slovakia_Book1_2" xfId="2174" xr:uid="{00000000-0005-0000-0000-000082430000}"/>
    <cellStyle name="Dziesietny_Invoices2001Slovakia_Book1_Nhu cau von ung truoc 2011 Tha h Hoa + Nge An gui TW" xfId="2175" xr:uid="{00000000-0005-0000-0000-000083430000}"/>
    <cellStyle name="Dziesiętny_Invoices2001Slovakia_Book1_Nhu cau von ung truoc 2011 Tha h Hoa + Nge An gui TW" xfId="2176" xr:uid="{00000000-0005-0000-0000-000084430000}"/>
    <cellStyle name="Dziesietny_Invoices2001Slovakia_Book1_Tong hop Cac tuyen(9-1-06)" xfId="2177" xr:uid="{00000000-0005-0000-0000-000085430000}"/>
    <cellStyle name="Dziesiętny_Invoices2001Slovakia_Book1_Tong hop Cac tuyen(9-1-06)" xfId="2178" xr:uid="{00000000-0005-0000-0000-000086430000}"/>
    <cellStyle name="Dziesietny_Invoices2001Slovakia_Book1_ung truoc 2011 NSTW Thanh Hoa + Nge An gui Thu 12-5" xfId="2179" xr:uid="{00000000-0005-0000-0000-000087430000}"/>
    <cellStyle name="Dziesiętny_Invoices2001Slovakia_Book1_ung truoc 2011 NSTW Thanh Hoa + Nge An gui Thu 12-5" xfId="2180" xr:uid="{00000000-0005-0000-0000-000088430000}"/>
    <cellStyle name="Dziesietny_Invoices2001Slovakia_Copy of 05-12  KH trung han 2016-2020 - Liem Thinh edited (1)" xfId="2181" xr:uid="{00000000-0005-0000-0000-000089430000}"/>
    <cellStyle name="Dziesiętny_Invoices2001Slovakia_Copy of 05-12  KH trung han 2016-2020 - Liem Thinh edited (1)" xfId="2182" xr:uid="{00000000-0005-0000-0000-00008A430000}"/>
    <cellStyle name="Dziesietny_Invoices2001Slovakia_d-uong+TDT" xfId="2183" xr:uid="{00000000-0005-0000-0000-00008B430000}"/>
    <cellStyle name="Dziesiętny_Invoices2001Slovakia_KH TPCP 2016-2020 (tong hop)" xfId="2184" xr:uid="{00000000-0005-0000-0000-00008C430000}"/>
    <cellStyle name="Dziesietny_Invoices2001Slovakia_Nha bao ve(28-7-05)" xfId="2185" xr:uid="{00000000-0005-0000-0000-00008D430000}"/>
    <cellStyle name="Dziesiętny_Invoices2001Slovakia_Nha bao ve(28-7-05)" xfId="2186" xr:uid="{00000000-0005-0000-0000-00008E430000}"/>
    <cellStyle name="Dziesietny_Invoices2001Slovakia_NHA de xe nguyen du" xfId="2187" xr:uid="{00000000-0005-0000-0000-00008F430000}"/>
    <cellStyle name="Dziesiętny_Invoices2001Slovakia_NHA de xe nguyen du" xfId="2188" xr:uid="{00000000-0005-0000-0000-000090430000}"/>
    <cellStyle name="Dziesietny_Invoices2001Slovakia_Nhalamviec VTC(25-1-05)" xfId="2189" xr:uid="{00000000-0005-0000-0000-000091430000}"/>
    <cellStyle name="Dziesiętny_Invoices2001Slovakia_Nhalamviec VTC(25-1-05)" xfId="2190" xr:uid="{00000000-0005-0000-0000-000092430000}"/>
    <cellStyle name="Dziesietny_Invoices2001Slovakia_Nhu cau von ung truoc 2011 Tha h Hoa + Nge An gui TW" xfId="2191" xr:uid="{00000000-0005-0000-0000-000093430000}"/>
    <cellStyle name="Dziesiętny_Invoices2001Slovakia_TDT KHANH HOA" xfId="2192" xr:uid="{00000000-0005-0000-0000-000094430000}"/>
    <cellStyle name="Dziesietny_Invoices2001Slovakia_TDT KHANH HOA_Tong hop Cac tuyen(9-1-06)" xfId="2193" xr:uid="{00000000-0005-0000-0000-000095430000}"/>
    <cellStyle name="Dziesiętny_Invoices2001Slovakia_TDT KHANH HOA_Tong hop Cac tuyen(9-1-06)" xfId="2194" xr:uid="{00000000-0005-0000-0000-000096430000}"/>
    <cellStyle name="Dziesietny_Invoices2001Slovakia_TDT quangngai" xfId="2195" xr:uid="{00000000-0005-0000-0000-000097430000}"/>
    <cellStyle name="Dziesiętny_Invoices2001Slovakia_TDT quangngai" xfId="2196" xr:uid="{00000000-0005-0000-0000-000098430000}"/>
    <cellStyle name="Dziesietny_Invoices2001Slovakia_TMDT(10-5-06)" xfId="2197" xr:uid="{00000000-0005-0000-0000-000099430000}"/>
    <cellStyle name="e" xfId="2198" xr:uid="{00000000-0005-0000-0000-00009A430000}"/>
    <cellStyle name="Enter Currency (0)" xfId="2199" xr:uid="{00000000-0005-0000-0000-00009B430000}"/>
    <cellStyle name="Enter Currency (0) 10" xfId="2200" xr:uid="{00000000-0005-0000-0000-00009C430000}"/>
    <cellStyle name="Enter Currency (0) 11" xfId="2201" xr:uid="{00000000-0005-0000-0000-00009D430000}"/>
    <cellStyle name="Enter Currency (0) 12" xfId="2202" xr:uid="{00000000-0005-0000-0000-00009E430000}"/>
    <cellStyle name="Enter Currency (0) 13" xfId="2203" xr:uid="{00000000-0005-0000-0000-00009F430000}"/>
    <cellStyle name="Enter Currency (0) 14" xfId="2204" xr:uid="{00000000-0005-0000-0000-0000A0430000}"/>
    <cellStyle name="Enter Currency (0) 15" xfId="2205" xr:uid="{00000000-0005-0000-0000-0000A1430000}"/>
    <cellStyle name="Enter Currency (0) 16" xfId="2206" xr:uid="{00000000-0005-0000-0000-0000A2430000}"/>
    <cellStyle name="Enter Currency (0) 2" xfId="2207" xr:uid="{00000000-0005-0000-0000-0000A3430000}"/>
    <cellStyle name="Enter Currency (0) 3" xfId="2208" xr:uid="{00000000-0005-0000-0000-0000A4430000}"/>
    <cellStyle name="Enter Currency (0) 4" xfId="2209" xr:uid="{00000000-0005-0000-0000-0000A5430000}"/>
    <cellStyle name="Enter Currency (0) 5" xfId="2210" xr:uid="{00000000-0005-0000-0000-0000A6430000}"/>
    <cellStyle name="Enter Currency (0) 6" xfId="2211" xr:uid="{00000000-0005-0000-0000-0000A7430000}"/>
    <cellStyle name="Enter Currency (0) 7" xfId="2212" xr:uid="{00000000-0005-0000-0000-0000A8430000}"/>
    <cellStyle name="Enter Currency (0) 8" xfId="2213" xr:uid="{00000000-0005-0000-0000-0000A9430000}"/>
    <cellStyle name="Enter Currency (0) 9" xfId="2214" xr:uid="{00000000-0005-0000-0000-0000AA430000}"/>
    <cellStyle name="Enter Currency (2)" xfId="2215" xr:uid="{00000000-0005-0000-0000-0000AB430000}"/>
    <cellStyle name="Enter Currency (2) 10" xfId="2216" xr:uid="{00000000-0005-0000-0000-0000AC430000}"/>
    <cellStyle name="Enter Currency (2) 11" xfId="2217" xr:uid="{00000000-0005-0000-0000-0000AD430000}"/>
    <cellStyle name="Enter Currency (2) 12" xfId="2218" xr:uid="{00000000-0005-0000-0000-0000AE430000}"/>
    <cellStyle name="Enter Currency (2) 13" xfId="2219" xr:uid="{00000000-0005-0000-0000-0000AF430000}"/>
    <cellStyle name="Enter Currency (2) 14" xfId="2220" xr:uid="{00000000-0005-0000-0000-0000B0430000}"/>
    <cellStyle name="Enter Currency (2) 15" xfId="2221" xr:uid="{00000000-0005-0000-0000-0000B1430000}"/>
    <cellStyle name="Enter Currency (2) 16" xfId="2222" xr:uid="{00000000-0005-0000-0000-0000B2430000}"/>
    <cellStyle name="Enter Currency (2) 2" xfId="2223" xr:uid="{00000000-0005-0000-0000-0000B3430000}"/>
    <cellStyle name="Enter Currency (2) 3" xfId="2224" xr:uid="{00000000-0005-0000-0000-0000B4430000}"/>
    <cellStyle name="Enter Currency (2) 4" xfId="2225" xr:uid="{00000000-0005-0000-0000-0000B5430000}"/>
    <cellStyle name="Enter Currency (2) 5" xfId="2226" xr:uid="{00000000-0005-0000-0000-0000B6430000}"/>
    <cellStyle name="Enter Currency (2) 6" xfId="2227" xr:uid="{00000000-0005-0000-0000-0000B7430000}"/>
    <cellStyle name="Enter Currency (2) 7" xfId="2228" xr:uid="{00000000-0005-0000-0000-0000B8430000}"/>
    <cellStyle name="Enter Currency (2) 8" xfId="2229" xr:uid="{00000000-0005-0000-0000-0000B9430000}"/>
    <cellStyle name="Enter Currency (2) 9" xfId="2230" xr:uid="{00000000-0005-0000-0000-0000BA430000}"/>
    <cellStyle name="Enter Units (0)" xfId="2231" xr:uid="{00000000-0005-0000-0000-0000BB430000}"/>
    <cellStyle name="Enter Units (0) 10" xfId="2232" xr:uid="{00000000-0005-0000-0000-0000BC430000}"/>
    <cellStyle name="Enter Units (0) 11" xfId="2233" xr:uid="{00000000-0005-0000-0000-0000BD430000}"/>
    <cellStyle name="Enter Units (0) 12" xfId="2234" xr:uid="{00000000-0005-0000-0000-0000BE430000}"/>
    <cellStyle name="Enter Units (0) 13" xfId="2235" xr:uid="{00000000-0005-0000-0000-0000BF430000}"/>
    <cellStyle name="Enter Units (0) 14" xfId="2236" xr:uid="{00000000-0005-0000-0000-0000C0430000}"/>
    <cellStyle name="Enter Units (0) 15" xfId="2237" xr:uid="{00000000-0005-0000-0000-0000C1430000}"/>
    <cellStyle name="Enter Units (0) 16" xfId="2238" xr:uid="{00000000-0005-0000-0000-0000C2430000}"/>
    <cellStyle name="Enter Units (0) 2" xfId="2239" xr:uid="{00000000-0005-0000-0000-0000C3430000}"/>
    <cellStyle name="Enter Units (0) 3" xfId="2240" xr:uid="{00000000-0005-0000-0000-0000C4430000}"/>
    <cellStyle name="Enter Units (0) 4" xfId="2241" xr:uid="{00000000-0005-0000-0000-0000C5430000}"/>
    <cellStyle name="Enter Units (0) 5" xfId="2242" xr:uid="{00000000-0005-0000-0000-0000C6430000}"/>
    <cellStyle name="Enter Units (0) 6" xfId="2243" xr:uid="{00000000-0005-0000-0000-0000C7430000}"/>
    <cellStyle name="Enter Units (0) 7" xfId="2244" xr:uid="{00000000-0005-0000-0000-0000C8430000}"/>
    <cellStyle name="Enter Units (0) 8" xfId="2245" xr:uid="{00000000-0005-0000-0000-0000C9430000}"/>
    <cellStyle name="Enter Units (0) 9" xfId="2246" xr:uid="{00000000-0005-0000-0000-0000CA430000}"/>
    <cellStyle name="Enter Units (1)" xfId="2247" xr:uid="{00000000-0005-0000-0000-0000CB430000}"/>
    <cellStyle name="Enter Units (1) 10" xfId="2248" xr:uid="{00000000-0005-0000-0000-0000CC430000}"/>
    <cellStyle name="Enter Units (1) 11" xfId="2249" xr:uid="{00000000-0005-0000-0000-0000CD430000}"/>
    <cellStyle name="Enter Units (1) 12" xfId="2250" xr:uid="{00000000-0005-0000-0000-0000CE430000}"/>
    <cellStyle name="Enter Units (1) 13" xfId="2251" xr:uid="{00000000-0005-0000-0000-0000CF430000}"/>
    <cellStyle name="Enter Units (1) 14" xfId="2252" xr:uid="{00000000-0005-0000-0000-0000D0430000}"/>
    <cellStyle name="Enter Units (1) 15" xfId="2253" xr:uid="{00000000-0005-0000-0000-0000D1430000}"/>
    <cellStyle name="Enter Units (1) 16" xfId="2254" xr:uid="{00000000-0005-0000-0000-0000D2430000}"/>
    <cellStyle name="Enter Units (1) 2" xfId="2255" xr:uid="{00000000-0005-0000-0000-0000D3430000}"/>
    <cellStyle name="Enter Units (1) 3" xfId="2256" xr:uid="{00000000-0005-0000-0000-0000D4430000}"/>
    <cellStyle name="Enter Units (1) 4" xfId="2257" xr:uid="{00000000-0005-0000-0000-0000D5430000}"/>
    <cellStyle name="Enter Units (1) 5" xfId="2258" xr:uid="{00000000-0005-0000-0000-0000D6430000}"/>
    <cellStyle name="Enter Units (1) 6" xfId="2259" xr:uid="{00000000-0005-0000-0000-0000D7430000}"/>
    <cellStyle name="Enter Units (1) 7" xfId="2260" xr:uid="{00000000-0005-0000-0000-0000D8430000}"/>
    <cellStyle name="Enter Units (1) 8" xfId="2261" xr:uid="{00000000-0005-0000-0000-0000D9430000}"/>
    <cellStyle name="Enter Units (1) 9" xfId="2262" xr:uid="{00000000-0005-0000-0000-0000DA430000}"/>
    <cellStyle name="Enter Units (2)" xfId="2263" xr:uid="{00000000-0005-0000-0000-0000DB430000}"/>
    <cellStyle name="Enter Units (2) 10" xfId="2264" xr:uid="{00000000-0005-0000-0000-0000DC430000}"/>
    <cellStyle name="Enter Units (2) 11" xfId="2265" xr:uid="{00000000-0005-0000-0000-0000DD430000}"/>
    <cellStyle name="Enter Units (2) 12" xfId="2266" xr:uid="{00000000-0005-0000-0000-0000DE430000}"/>
    <cellStyle name="Enter Units (2) 13" xfId="2267" xr:uid="{00000000-0005-0000-0000-0000DF430000}"/>
    <cellStyle name="Enter Units (2) 14" xfId="2268" xr:uid="{00000000-0005-0000-0000-0000E0430000}"/>
    <cellStyle name="Enter Units (2) 15" xfId="2269" xr:uid="{00000000-0005-0000-0000-0000E1430000}"/>
    <cellStyle name="Enter Units (2) 16" xfId="2270" xr:uid="{00000000-0005-0000-0000-0000E2430000}"/>
    <cellStyle name="Enter Units (2) 2" xfId="2271" xr:uid="{00000000-0005-0000-0000-0000E3430000}"/>
    <cellStyle name="Enter Units (2) 3" xfId="2272" xr:uid="{00000000-0005-0000-0000-0000E4430000}"/>
    <cellStyle name="Enter Units (2) 4" xfId="2273" xr:uid="{00000000-0005-0000-0000-0000E5430000}"/>
    <cellStyle name="Enter Units (2) 5" xfId="2274" xr:uid="{00000000-0005-0000-0000-0000E6430000}"/>
    <cellStyle name="Enter Units (2) 6" xfId="2275" xr:uid="{00000000-0005-0000-0000-0000E7430000}"/>
    <cellStyle name="Enter Units (2) 7" xfId="2276" xr:uid="{00000000-0005-0000-0000-0000E8430000}"/>
    <cellStyle name="Enter Units (2) 8" xfId="2277" xr:uid="{00000000-0005-0000-0000-0000E9430000}"/>
    <cellStyle name="Enter Units (2) 9" xfId="2278" xr:uid="{00000000-0005-0000-0000-0000EA430000}"/>
    <cellStyle name="Entered" xfId="2279" xr:uid="{00000000-0005-0000-0000-0000EB430000}"/>
    <cellStyle name="Euro" xfId="2280" xr:uid="{00000000-0005-0000-0000-0000EC430000}"/>
    <cellStyle name="Euro 10" xfId="2281" xr:uid="{00000000-0005-0000-0000-0000ED430000}"/>
    <cellStyle name="Euro 11" xfId="2282" xr:uid="{00000000-0005-0000-0000-0000EE430000}"/>
    <cellStyle name="Euro 12" xfId="2283" xr:uid="{00000000-0005-0000-0000-0000EF430000}"/>
    <cellStyle name="Euro 13" xfId="2284" xr:uid="{00000000-0005-0000-0000-0000F0430000}"/>
    <cellStyle name="Euro 14" xfId="2285" xr:uid="{00000000-0005-0000-0000-0000F1430000}"/>
    <cellStyle name="Euro 15" xfId="2286" xr:uid="{00000000-0005-0000-0000-0000F2430000}"/>
    <cellStyle name="Euro 16" xfId="2287" xr:uid="{00000000-0005-0000-0000-0000F3430000}"/>
    <cellStyle name="Euro 2" xfId="2288" xr:uid="{00000000-0005-0000-0000-0000F4430000}"/>
    <cellStyle name="Euro 3" xfId="2289" xr:uid="{00000000-0005-0000-0000-0000F5430000}"/>
    <cellStyle name="Euro 4" xfId="2290" xr:uid="{00000000-0005-0000-0000-0000F6430000}"/>
    <cellStyle name="Euro 5" xfId="2291" xr:uid="{00000000-0005-0000-0000-0000F7430000}"/>
    <cellStyle name="Euro 6" xfId="2292" xr:uid="{00000000-0005-0000-0000-0000F8430000}"/>
    <cellStyle name="Euro 7" xfId="2293" xr:uid="{00000000-0005-0000-0000-0000F9430000}"/>
    <cellStyle name="Euro 8" xfId="2294" xr:uid="{00000000-0005-0000-0000-0000FA430000}"/>
    <cellStyle name="Euro 9" xfId="2295" xr:uid="{00000000-0005-0000-0000-0000FB430000}"/>
    <cellStyle name="Excel Built-in Normal" xfId="2296" xr:uid="{00000000-0005-0000-0000-0000FC430000}"/>
    <cellStyle name="Explanatory Text 2" xfId="2297" xr:uid="{00000000-0005-0000-0000-0000FD430000}"/>
    <cellStyle name="f" xfId="2298" xr:uid="{00000000-0005-0000-0000-0000FE430000}"/>
    <cellStyle name="f_Danhmuc_Quyhoach2009" xfId="2299" xr:uid="{00000000-0005-0000-0000-0000FF430000}"/>
    <cellStyle name="f_Danhmuc_Quyhoach2009 2" xfId="2300" xr:uid="{00000000-0005-0000-0000-000000440000}"/>
    <cellStyle name="f_Danhmuc_Quyhoach2009 2 2" xfId="2301" xr:uid="{00000000-0005-0000-0000-000001440000}"/>
    <cellStyle name="Fixed" xfId="2302" xr:uid="{00000000-0005-0000-0000-000002440000}"/>
    <cellStyle name="Fixed 10" xfId="2303" xr:uid="{00000000-0005-0000-0000-000003440000}"/>
    <cellStyle name="Fixed 11" xfId="2304" xr:uid="{00000000-0005-0000-0000-000004440000}"/>
    <cellStyle name="Fixed 12" xfId="2305" xr:uid="{00000000-0005-0000-0000-000005440000}"/>
    <cellStyle name="Fixed 13" xfId="2306" xr:uid="{00000000-0005-0000-0000-000006440000}"/>
    <cellStyle name="Fixed 14" xfId="2307" xr:uid="{00000000-0005-0000-0000-000007440000}"/>
    <cellStyle name="Fixed 15" xfId="2308" xr:uid="{00000000-0005-0000-0000-000008440000}"/>
    <cellStyle name="Fixed 16" xfId="2309" xr:uid="{00000000-0005-0000-0000-000009440000}"/>
    <cellStyle name="Fixed 2" xfId="2310" xr:uid="{00000000-0005-0000-0000-00000A440000}"/>
    <cellStyle name="Fixed 2 2" xfId="2311" xr:uid="{00000000-0005-0000-0000-00000B440000}"/>
    <cellStyle name="Fixed 3" xfId="2312" xr:uid="{00000000-0005-0000-0000-00000C440000}"/>
    <cellStyle name="Fixed 4" xfId="2313" xr:uid="{00000000-0005-0000-0000-00000D440000}"/>
    <cellStyle name="Fixed 5" xfId="2314" xr:uid="{00000000-0005-0000-0000-00000E440000}"/>
    <cellStyle name="Fixed 6" xfId="2315" xr:uid="{00000000-0005-0000-0000-00000F440000}"/>
    <cellStyle name="Fixed 7" xfId="2316" xr:uid="{00000000-0005-0000-0000-000010440000}"/>
    <cellStyle name="Fixed 8" xfId="2317" xr:uid="{00000000-0005-0000-0000-000011440000}"/>
    <cellStyle name="Fixed 9" xfId="2318" xr:uid="{00000000-0005-0000-0000-000012440000}"/>
    <cellStyle name="Font Britannic16" xfId="2319" xr:uid="{00000000-0005-0000-0000-000013440000}"/>
    <cellStyle name="Font Britannic18" xfId="2320" xr:uid="{00000000-0005-0000-0000-000014440000}"/>
    <cellStyle name="Font CenturyCond 18" xfId="2321" xr:uid="{00000000-0005-0000-0000-000015440000}"/>
    <cellStyle name="Font Cond20" xfId="2322" xr:uid="{00000000-0005-0000-0000-000016440000}"/>
    <cellStyle name="Font LucidaSans16" xfId="2323" xr:uid="{00000000-0005-0000-0000-000017440000}"/>
    <cellStyle name="Font NewCenturyCond18" xfId="2324" xr:uid="{00000000-0005-0000-0000-000018440000}"/>
    <cellStyle name="Font Ottawa14" xfId="2325" xr:uid="{00000000-0005-0000-0000-000019440000}"/>
    <cellStyle name="Font Ottawa16" xfId="2326" xr:uid="{00000000-0005-0000-0000-00001A440000}"/>
    <cellStyle name="gia" xfId="2327" xr:uid="{00000000-0005-0000-0000-00001B440000}"/>
    <cellStyle name="GIA-MOI" xfId="4457" xr:uid="{00000000-0005-0000-0000-00001C440000}"/>
    <cellStyle name="Good 2" xfId="2328" xr:uid="{00000000-0005-0000-0000-00001D440000}"/>
    <cellStyle name="Grey" xfId="2329" xr:uid="{00000000-0005-0000-0000-00001E440000}"/>
    <cellStyle name="Grey 10" xfId="2330" xr:uid="{00000000-0005-0000-0000-00001F440000}"/>
    <cellStyle name="Grey 11" xfId="2331" xr:uid="{00000000-0005-0000-0000-000020440000}"/>
    <cellStyle name="Grey 12" xfId="2332" xr:uid="{00000000-0005-0000-0000-000021440000}"/>
    <cellStyle name="Grey 13" xfId="2333" xr:uid="{00000000-0005-0000-0000-000022440000}"/>
    <cellStyle name="Grey 14" xfId="2334" xr:uid="{00000000-0005-0000-0000-000023440000}"/>
    <cellStyle name="Grey 15" xfId="2335" xr:uid="{00000000-0005-0000-0000-000024440000}"/>
    <cellStyle name="Grey 16" xfId="2336" xr:uid="{00000000-0005-0000-0000-000025440000}"/>
    <cellStyle name="Grey 2" xfId="2337" xr:uid="{00000000-0005-0000-0000-000026440000}"/>
    <cellStyle name="Grey 3" xfId="2338" xr:uid="{00000000-0005-0000-0000-000027440000}"/>
    <cellStyle name="Grey 4" xfId="2339" xr:uid="{00000000-0005-0000-0000-000028440000}"/>
    <cellStyle name="Grey 5" xfId="2340" xr:uid="{00000000-0005-0000-0000-000029440000}"/>
    <cellStyle name="Grey 6" xfId="2341" xr:uid="{00000000-0005-0000-0000-00002A440000}"/>
    <cellStyle name="Grey 7" xfId="2342" xr:uid="{00000000-0005-0000-0000-00002B440000}"/>
    <cellStyle name="Grey 8" xfId="2343" xr:uid="{00000000-0005-0000-0000-00002C440000}"/>
    <cellStyle name="Grey 9" xfId="2344" xr:uid="{00000000-0005-0000-0000-00002D440000}"/>
    <cellStyle name="Grey_KH TPCP 2016-2020 (tong hop)" xfId="2345" xr:uid="{00000000-0005-0000-0000-00002E440000}"/>
    <cellStyle name="Group" xfId="2346" xr:uid="{00000000-0005-0000-0000-00002F440000}"/>
    <cellStyle name="H" xfId="2347" xr:uid="{00000000-0005-0000-0000-000030440000}"/>
    <cellStyle name="ha" xfId="2348" xr:uid="{00000000-0005-0000-0000-000031440000}"/>
    <cellStyle name="HAI" xfId="2349" xr:uid="{00000000-0005-0000-0000-000032440000}"/>
    <cellStyle name="Head 1" xfId="2350" xr:uid="{00000000-0005-0000-0000-000033440000}"/>
    <cellStyle name="HEADER" xfId="2351" xr:uid="{00000000-0005-0000-0000-000034440000}"/>
    <cellStyle name="HEADER 2" xfId="2352" xr:uid="{00000000-0005-0000-0000-000035440000}"/>
    <cellStyle name="Header1" xfId="2353" xr:uid="{00000000-0005-0000-0000-000036440000}"/>
    <cellStyle name="Header1 2" xfId="2354" xr:uid="{00000000-0005-0000-0000-000037440000}"/>
    <cellStyle name="Header2" xfId="2355" xr:uid="{00000000-0005-0000-0000-000038440000}"/>
    <cellStyle name="Header2 2" xfId="2356" xr:uid="{00000000-0005-0000-0000-000039440000}"/>
    <cellStyle name="Header2 2 2" xfId="4458" xr:uid="{00000000-0005-0000-0000-00003A440000}"/>
    <cellStyle name="Header2 2 2 2" xfId="5208" xr:uid="{00000000-0005-0000-0000-00003B440000}"/>
    <cellStyle name="Header2 2 3" xfId="5207" xr:uid="{00000000-0005-0000-0000-00003C440000}"/>
    <cellStyle name="Header2 3" xfId="4459" xr:uid="{00000000-0005-0000-0000-00003D440000}"/>
    <cellStyle name="Header2 3 2" xfId="5209" xr:uid="{00000000-0005-0000-0000-00003E440000}"/>
    <cellStyle name="Header2 4" xfId="5206" xr:uid="{00000000-0005-0000-0000-00003F440000}"/>
    <cellStyle name="Heading" xfId="2357" xr:uid="{00000000-0005-0000-0000-000040440000}"/>
    <cellStyle name="Heading 1 2" xfId="2358" xr:uid="{00000000-0005-0000-0000-000041440000}"/>
    <cellStyle name="Heading 2 2" xfId="2359" xr:uid="{00000000-0005-0000-0000-000042440000}"/>
    <cellStyle name="Heading 3 2" xfId="2360" xr:uid="{00000000-0005-0000-0000-000043440000}"/>
    <cellStyle name="Heading 4 2" xfId="2361" xr:uid="{00000000-0005-0000-0000-000044440000}"/>
    <cellStyle name="Heading No Underline" xfId="2362" xr:uid="{00000000-0005-0000-0000-000045440000}"/>
    <cellStyle name="Heading With Underline" xfId="2363" xr:uid="{00000000-0005-0000-0000-000046440000}"/>
    <cellStyle name="HEADING1" xfId="2364" xr:uid="{00000000-0005-0000-0000-000047440000}"/>
    <cellStyle name="HEADING2" xfId="2365" xr:uid="{00000000-0005-0000-0000-000048440000}"/>
    <cellStyle name="HEADINGS" xfId="2366" xr:uid="{00000000-0005-0000-0000-000049440000}"/>
    <cellStyle name="HEADINGSTOP" xfId="2367" xr:uid="{00000000-0005-0000-0000-00004A440000}"/>
    <cellStyle name="headoption" xfId="2368" xr:uid="{00000000-0005-0000-0000-00004B440000}"/>
    <cellStyle name="headoption 2" xfId="2369" xr:uid="{00000000-0005-0000-0000-00004C440000}"/>
    <cellStyle name="headoption 2 2" xfId="5590" xr:uid="{00000000-0005-0000-0000-00004D440000}"/>
    <cellStyle name="headoption 3" xfId="2370" xr:uid="{00000000-0005-0000-0000-00004E440000}"/>
    <cellStyle name="headoption 3 2" xfId="5591" xr:uid="{00000000-0005-0000-0000-00004F440000}"/>
    <cellStyle name="headoption 4" xfId="5589" xr:uid="{00000000-0005-0000-0000-000050440000}"/>
    <cellStyle name="Hoa-Scholl" xfId="2371" xr:uid="{00000000-0005-0000-0000-000051440000}"/>
    <cellStyle name="Hoa-Scholl 2" xfId="2372" xr:uid="{00000000-0005-0000-0000-000052440000}"/>
    <cellStyle name="Hoa-Scholl 2 2" xfId="5593" xr:uid="{00000000-0005-0000-0000-000053440000}"/>
    <cellStyle name="Hoa-Scholl 3" xfId="5592" xr:uid="{00000000-0005-0000-0000-000054440000}"/>
    <cellStyle name="HUY" xfId="2373" xr:uid="{00000000-0005-0000-0000-000055440000}"/>
    <cellStyle name="i phÝ kh¸c_B¶ng 2" xfId="2374" xr:uid="{00000000-0005-0000-0000-000056440000}"/>
    <cellStyle name="I.3" xfId="2375" xr:uid="{00000000-0005-0000-0000-000057440000}"/>
    <cellStyle name="i·0" xfId="2376" xr:uid="{00000000-0005-0000-0000-000058440000}"/>
    <cellStyle name="i·0 2" xfId="2377" xr:uid="{00000000-0005-0000-0000-000059440000}"/>
    <cellStyle name="ï-¾È»ê_BiÓu TB" xfId="2378" xr:uid="{00000000-0005-0000-0000-00005A440000}"/>
    <cellStyle name="Input [yellow]" xfId="2379" xr:uid="{00000000-0005-0000-0000-00005B440000}"/>
    <cellStyle name="Input [yellow] 10" xfId="2380" xr:uid="{00000000-0005-0000-0000-00005C440000}"/>
    <cellStyle name="Input [yellow] 10 2" xfId="5595" xr:uid="{00000000-0005-0000-0000-00005D440000}"/>
    <cellStyle name="Input [yellow] 11" xfId="2381" xr:uid="{00000000-0005-0000-0000-00005E440000}"/>
    <cellStyle name="Input [yellow] 11 2" xfId="5596" xr:uid="{00000000-0005-0000-0000-00005F440000}"/>
    <cellStyle name="Input [yellow] 12" xfId="2382" xr:uid="{00000000-0005-0000-0000-000060440000}"/>
    <cellStyle name="Input [yellow] 12 2" xfId="5597" xr:uid="{00000000-0005-0000-0000-000061440000}"/>
    <cellStyle name="Input [yellow] 13" xfId="2383" xr:uid="{00000000-0005-0000-0000-000062440000}"/>
    <cellStyle name="Input [yellow] 13 2" xfId="5598" xr:uid="{00000000-0005-0000-0000-000063440000}"/>
    <cellStyle name="Input [yellow] 14" xfId="2384" xr:uid="{00000000-0005-0000-0000-000064440000}"/>
    <cellStyle name="Input [yellow] 14 2" xfId="5599" xr:uid="{00000000-0005-0000-0000-000065440000}"/>
    <cellStyle name="Input [yellow] 15" xfId="2385" xr:uid="{00000000-0005-0000-0000-000066440000}"/>
    <cellStyle name="Input [yellow] 15 2" xfId="5600" xr:uid="{00000000-0005-0000-0000-000067440000}"/>
    <cellStyle name="Input [yellow] 16" xfId="2386" xr:uid="{00000000-0005-0000-0000-000068440000}"/>
    <cellStyle name="Input [yellow] 16 2" xfId="5601" xr:uid="{00000000-0005-0000-0000-000069440000}"/>
    <cellStyle name="Input [yellow] 17" xfId="5594" xr:uid="{00000000-0005-0000-0000-00006A440000}"/>
    <cellStyle name="Input [yellow] 2" xfId="2387" xr:uid="{00000000-0005-0000-0000-00006B440000}"/>
    <cellStyle name="Input [yellow] 2 2" xfId="2388" xr:uid="{00000000-0005-0000-0000-00006C440000}"/>
    <cellStyle name="Input [yellow] 2 2 2" xfId="5603" xr:uid="{00000000-0005-0000-0000-00006D440000}"/>
    <cellStyle name="Input [yellow] 2 3" xfId="5602" xr:uid="{00000000-0005-0000-0000-00006E440000}"/>
    <cellStyle name="Input [yellow] 3" xfId="2389" xr:uid="{00000000-0005-0000-0000-00006F440000}"/>
    <cellStyle name="Input [yellow] 3 2" xfId="5604" xr:uid="{00000000-0005-0000-0000-000070440000}"/>
    <cellStyle name="Input [yellow] 4" xfId="2390" xr:uid="{00000000-0005-0000-0000-000071440000}"/>
    <cellStyle name="Input [yellow] 4 2" xfId="5605" xr:uid="{00000000-0005-0000-0000-000072440000}"/>
    <cellStyle name="Input [yellow] 5" xfId="2391" xr:uid="{00000000-0005-0000-0000-000073440000}"/>
    <cellStyle name="Input [yellow] 5 2" xfId="5606" xr:uid="{00000000-0005-0000-0000-000074440000}"/>
    <cellStyle name="Input [yellow] 6" xfId="2392" xr:uid="{00000000-0005-0000-0000-000075440000}"/>
    <cellStyle name="Input [yellow] 6 2" xfId="5607" xr:uid="{00000000-0005-0000-0000-000076440000}"/>
    <cellStyle name="Input [yellow] 7" xfId="2393" xr:uid="{00000000-0005-0000-0000-000077440000}"/>
    <cellStyle name="Input [yellow] 7 2" xfId="5608" xr:uid="{00000000-0005-0000-0000-000078440000}"/>
    <cellStyle name="Input [yellow] 8" xfId="2394" xr:uid="{00000000-0005-0000-0000-000079440000}"/>
    <cellStyle name="Input [yellow] 8 2" xfId="5609" xr:uid="{00000000-0005-0000-0000-00007A440000}"/>
    <cellStyle name="Input [yellow] 9" xfId="2395" xr:uid="{00000000-0005-0000-0000-00007B440000}"/>
    <cellStyle name="Input [yellow] 9 2" xfId="5610" xr:uid="{00000000-0005-0000-0000-00007C440000}"/>
    <cellStyle name="Input [yellow]_KH TPCP 2016-2020 (tong hop)" xfId="2396" xr:uid="{00000000-0005-0000-0000-00007D440000}"/>
    <cellStyle name="Input 2" xfId="2397" xr:uid="{00000000-0005-0000-0000-00007E440000}"/>
    <cellStyle name="Input 3" xfId="2398" xr:uid="{00000000-0005-0000-0000-00007F440000}"/>
    <cellStyle name="Input 4" xfId="2399" xr:uid="{00000000-0005-0000-0000-000080440000}"/>
    <cellStyle name="Input 5" xfId="2400" xr:uid="{00000000-0005-0000-0000-000081440000}"/>
    <cellStyle name="Input 6" xfId="2401" xr:uid="{00000000-0005-0000-0000-000082440000}"/>
    <cellStyle name="Input 7" xfId="2402" xr:uid="{00000000-0005-0000-0000-000083440000}"/>
    <cellStyle name="k_TONG HOP KINH PHI" xfId="2403" xr:uid="{00000000-0005-0000-0000-000084440000}"/>
    <cellStyle name="k_TONG HOP KINH PHI_!1 1 bao cao giao KH ve HTCMT vung TNB   12-12-2011" xfId="2404" xr:uid="{00000000-0005-0000-0000-000085440000}"/>
    <cellStyle name="k_TONG HOP KINH PHI_Bieu4HTMT" xfId="2405" xr:uid="{00000000-0005-0000-0000-000086440000}"/>
    <cellStyle name="k_TONG HOP KINH PHI_Bieu4HTMT_!1 1 bao cao giao KH ve HTCMT vung TNB   12-12-2011" xfId="2406" xr:uid="{00000000-0005-0000-0000-000087440000}"/>
    <cellStyle name="k_TONG HOP KINH PHI_Bieu4HTMT_KH TPCP vung TNB (03-1-2012)" xfId="2407" xr:uid="{00000000-0005-0000-0000-000088440000}"/>
    <cellStyle name="k_TONG HOP KINH PHI_KH TPCP vung TNB (03-1-2012)" xfId="2408" xr:uid="{00000000-0005-0000-0000-000089440000}"/>
    <cellStyle name="k_ÿÿÿÿÿ" xfId="2409" xr:uid="{00000000-0005-0000-0000-00008A440000}"/>
    <cellStyle name="k_ÿÿÿÿÿ_!1 1 bao cao giao KH ve HTCMT vung TNB   12-12-2011" xfId="2410" xr:uid="{00000000-0005-0000-0000-00008B440000}"/>
    <cellStyle name="k_ÿÿÿÿÿ_1" xfId="2411" xr:uid="{00000000-0005-0000-0000-00008C440000}"/>
    <cellStyle name="k_ÿÿÿÿÿ_2" xfId="2412" xr:uid="{00000000-0005-0000-0000-00008D440000}"/>
    <cellStyle name="k_ÿÿÿÿÿ_2_!1 1 bao cao giao KH ve HTCMT vung TNB   12-12-2011" xfId="2413" xr:uid="{00000000-0005-0000-0000-00008E440000}"/>
    <cellStyle name="k_ÿÿÿÿÿ_2_Bieu4HTMT" xfId="2414" xr:uid="{00000000-0005-0000-0000-00008F440000}"/>
    <cellStyle name="k_ÿÿÿÿÿ_2_Bieu4HTMT_!1 1 bao cao giao KH ve HTCMT vung TNB   12-12-2011" xfId="2415" xr:uid="{00000000-0005-0000-0000-000090440000}"/>
    <cellStyle name="k_ÿÿÿÿÿ_2_Bieu4HTMT_KH TPCP vung TNB (03-1-2012)" xfId="2416" xr:uid="{00000000-0005-0000-0000-000091440000}"/>
    <cellStyle name="k_ÿÿÿÿÿ_2_KH TPCP vung TNB (03-1-2012)" xfId="2417" xr:uid="{00000000-0005-0000-0000-000092440000}"/>
    <cellStyle name="k_ÿÿÿÿÿ_Bieu4HTMT" xfId="2418" xr:uid="{00000000-0005-0000-0000-000093440000}"/>
    <cellStyle name="k_ÿÿÿÿÿ_Bieu4HTMT_!1 1 bao cao giao KH ve HTCMT vung TNB   12-12-2011" xfId="2419" xr:uid="{00000000-0005-0000-0000-000094440000}"/>
    <cellStyle name="k_ÿÿÿÿÿ_Bieu4HTMT_KH TPCP vung TNB (03-1-2012)" xfId="2420" xr:uid="{00000000-0005-0000-0000-000095440000}"/>
    <cellStyle name="k_ÿÿÿÿÿ_KH TPCP vung TNB (03-1-2012)" xfId="2421" xr:uid="{00000000-0005-0000-0000-000096440000}"/>
    <cellStyle name="kh¸c_Bang Chi tieu" xfId="2422" xr:uid="{00000000-0005-0000-0000-000097440000}"/>
    <cellStyle name="khanh" xfId="2423" xr:uid="{00000000-0005-0000-0000-000098440000}"/>
    <cellStyle name="khung" xfId="2424" xr:uid="{00000000-0005-0000-0000-000099440000}"/>
    <cellStyle name="KLBXUNG" xfId="4460" xr:uid="{00000000-0005-0000-0000-00009A440000}"/>
    <cellStyle name="Ledger 17 x 11 in" xfId="2425" xr:uid="{00000000-0005-0000-0000-00009B440000}"/>
    <cellStyle name="Ledger 17 x 11 in 2" xfId="4461" xr:uid="{00000000-0005-0000-0000-00009C440000}"/>
    <cellStyle name="Ledger 17 x 11 in 2 2" xfId="4462" xr:uid="{00000000-0005-0000-0000-00009D440000}"/>
    <cellStyle name="Ledger 17 x 11 in 3" xfId="4463" xr:uid="{00000000-0005-0000-0000-00009E440000}"/>
    <cellStyle name="Ledger 17 x 11 in 4" xfId="4464" xr:uid="{00000000-0005-0000-0000-00009F440000}"/>
    <cellStyle name="left" xfId="2426" xr:uid="{00000000-0005-0000-0000-0000A0440000}"/>
    <cellStyle name="Line" xfId="2427" xr:uid="{00000000-0005-0000-0000-0000A1440000}"/>
    <cellStyle name="Link Currency (0)" xfId="2428" xr:uid="{00000000-0005-0000-0000-0000A2440000}"/>
    <cellStyle name="Link Currency (0) 10" xfId="2429" xr:uid="{00000000-0005-0000-0000-0000A3440000}"/>
    <cellStyle name="Link Currency (0) 11" xfId="2430" xr:uid="{00000000-0005-0000-0000-0000A4440000}"/>
    <cellStyle name="Link Currency (0) 12" xfId="2431" xr:uid="{00000000-0005-0000-0000-0000A5440000}"/>
    <cellStyle name="Link Currency (0) 13" xfId="2432" xr:uid="{00000000-0005-0000-0000-0000A6440000}"/>
    <cellStyle name="Link Currency (0) 14" xfId="2433" xr:uid="{00000000-0005-0000-0000-0000A7440000}"/>
    <cellStyle name="Link Currency (0) 15" xfId="2434" xr:uid="{00000000-0005-0000-0000-0000A8440000}"/>
    <cellStyle name="Link Currency (0) 16" xfId="2435" xr:uid="{00000000-0005-0000-0000-0000A9440000}"/>
    <cellStyle name="Link Currency (0) 2" xfId="2436" xr:uid="{00000000-0005-0000-0000-0000AA440000}"/>
    <cellStyle name="Link Currency (0) 3" xfId="2437" xr:uid="{00000000-0005-0000-0000-0000AB440000}"/>
    <cellStyle name="Link Currency (0) 4" xfId="2438" xr:uid="{00000000-0005-0000-0000-0000AC440000}"/>
    <cellStyle name="Link Currency (0) 5" xfId="2439" xr:uid="{00000000-0005-0000-0000-0000AD440000}"/>
    <cellStyle name="Link Currency (0) 6" xfId="2440" xr:uid="{00000000-0005-0000-0000-0000AE440000}"/>
    <cellStyle name="Link Currency (0) 7" xfId="2441" xr:uid="{00000000-0005-0000-0000-0000AF440000}"/>
    <cellStyle name="Link Currency (0) 8" xfId="2442" xr:uid="{00000000-0005-0000-0000-0000B0440000}"/>
    <cellStyle name="Link Currency (0) 9" xfId="2443" xr:uid="{00000000-0005-0000-0000-0000B1440000}"/>
    <cellStyle name="Link Currency (2)" xfId="2444" xr:uid="{00000000-0005-0000-0000-0000B2440000}"/>
    <cellStyle name="Link Currency (2) 10" xfId="2445" xr:uid="{00000000-0005-0000-0000-0000B3440000}"/>
    <cellStyle name="Link Currency (2) 11" xfId="2446" xr:uid="{00000000-0005-0000-0000-0000B4440000}"/>
    <cellStyle name="Link Currency (2) 12" xfId="2447" xr:uid="{00000000-0005-0000-0000-0000B5440000}"/>
    <cellStyle name="Link Currency (2) 13" xfId="2448" xr:uid="{00000000-0005-0000-0000-0000B6440000}"/>
    <cellStyle name="Link Currency (2) 14" xfId="2449" xr:uid="{00000000-0005-0000-0000-0000B7440000}"/>
    <cellStyle name="Link Currency (2) 15" xfId="2450" xr:uid="{00000000-0005-0000-0000-0000B8440000}"/>
    <cellStyle name="Link Currency (2) 16" xfId="2451" xr:uid="{00000000-0005-0000-0000-0000B9440000}"/>
    <cellStyle name="Link Currency (2) 2" xfId="2452" xr:uid="{00000000-0005-0000-0000-0000BA440000}"/>
    <cellStyle name="Link Currency (2) 3" xfId="2453" xr:uid="{00000000-0005-0000-0000-0000BB440000}"/>
    <cellStyle name="Link Currency (2) 4" xfId="2454" xr:uid="{00000000-0005-0000-0000-0000BC440000}"/>
    <cellStyle name="Link Currency (2) 5" xfId="2455" xr:uid="{00000000-0005-0000-0000-0000BD440000}"/>
    <cellStyle name="Link Currency (2) 6" xfId="2456" xr:uid="{00000000-0005-0000-0000-0000BE440000}"/>
    <cellStyle name="Link Currency (2) 7" xfId="2457" xr:uid="{00000000-0005-0000-0000-0000BF440000}"/>
    <cellStyle name="Link Currency (2) 8" xfId="2458" xr:uid="{00000000-0005-0000-0000-0000C0440000}"/>
    <cellStyle name="Link Currency (2) 9" xfId="2459" xr:uid="{00000000-0005-0000-0000-0000C1440000}"/>
    <cellStyle name="Link Units (0)" xfId="2460" xr:uid="{00000000-0005-0000-0000-0000C2440000}"/>
    <cellStyle name="Link Units (0) 10" xfId="2461" xr:uid="{00000000-0005-0000-0000-0000C3440000}"/>
    <cellStyle name="Link Units (0) 11" xfId="2462" xr:uid="{00000000-0005-0000-0000-0000C4440000}"/>
    <cellStyle name="Link Units (0) 12" xfId="2463" xr:uid="{00000000-0005-0000-0000-0000C5440000}"/>
    <cellStyle name="Link Units (0) 13" xfId="2464" xr:uid="{00000000-0005-0000-0000-0000C6440000}"/>
    <cellStyle name="Link Units (0) 14" xfId="2465" xr:uid="{00000000-0005-0000-0000-0000C7440000}"/>
    <cellStyle name="Link Units (0) 15" xfId="2466" xr:uid="{00000000-0005-0000-0000-0000C8440000}"/>
    <cellStyle name="Link Units (0) 16" xfId="2467" xr:uid="{00000000-0005-0000-0000-0000C9440000}"/>
    <cellStyle name="Link Units (0) 2" xfId="2468" xr:uid="{00000000-0005-0000-0000-0000CA440000}"/>
    <cellStyle name="Link Units (0) 3" xfId="2469" xr:uid="{00000000-0005-0000-0000-0000CB440000}"/>
    <cellStyle name="Link Units (0) 4" xfId="2470" xr:uid="{00000000-0005-0000-0000-0000CC440000}"/>
    <cellStyle name="Link Units (0) 5" xfId="2471" xr:uid="{00000000-0005-0000-0000-0000CD440000}"/>
    <cellStyle name="Link Units (0) 6" xfId="2472" xr:uid="{00000000-0005-0000-0000-0000CE440000}"/>
    <cellStyle name="Link Units (0) 7" xfId="2473" xr:uid="{00000000-0005-0000-0000-0000CF440000}"/>
    <cellStyle name="Link Units (0) 8" xfId="2474" xr:uid="{00000000-0005-0000-0000-0000D0440000}"/>
    <cellStyle name="Link Units (0) 9" xfId="2475" xr:uid="{00000000-0005-0000-0000-0000D1440000}"/>
    <cellStyle name="Link Units (1)" xfId="2476" xr:uid="{00000000-0005-0000-0000-0000D2440000}"/>
    <cellStyle name="Link Units (1) 10" xfId="2477" xr:uid="{00000000-0005-0000-0000-0000D3440000}"/>
    <cellStyle name="Link Units (1) 11" xfId="2478" xr:uid="{00000000-0005-0000-0000-0000D4440000}"/>
    <cellStyle name="Link Units (1) 12" xfId="2479" xr:uid="{00000000-0005-0000-0000-0000D5440000}"/>
    <cellStyle name="Link Units (1) 13" xfId="2480" xr:uid="{00000000-0005-0000-0000-0000D6440000}"/>
    <cellStyle name="Link Units (1) 14" xfId="2481" xr:uid="{00000000-0005-0000-0000-0000D7440000}"/>
    <cellStyle name="Link Units (1) 15" xfId="2482" xr:uid="{00000000-0005-0000-0000-0000D8440000}"/>
    <cellStyle name="Link Units (1) 16" xfId="2483" xr:uid="{00000000-0005-0000-0000-0000D9440000}"/>
    <cellStyle name="Link Units (1) 2" xfId="2484" xr:uid="{00000000-0005-0000-0000-0000DA440000}"/>
    <cellStyle name="Link Units (1) 3" xfId="2485" xr:uid="{00000000-0005-0000-0000-0000DB440000}"/>
    <cellStyle name="Link Units (1) 4" xfId="2486" xr:uid="{00000000-0005-0000-0000-0000DC440000}"/>
    <cellStyle name="Link Units (1) 5" xfId="2487" xr:uid="{00000000-0005-0000-0000-0000DD440000}"/>
    <cellStyle name="Link Units (1) 6" xfId="2488" xr:uid="{00000000-0005-0000-0000-0000DE440000}"/>
    <cellStyle name="Link Units (1) 7" xfId="2489" xr:uid="{00000000-0005-0000-0000-0000DF440000}"/>
    <cellStyle name="Link Units (1) 8" xfId="2490" xr:uid="{00000000-0005-0000-0000-0000E0440000}"/>
    <cellStyle name="Link Units (1) 9" xfId="2491" xr:uid="{00000000-0005-0000-0000-0000E1440000}"/>
    <cellStyle name="Link Units (2)" xfId="2492" xr:uid="{00000000-0005-0000-0000-0000E2440000}"/>
    <cellStyle name="Link Units (2) 10" xfId="2493" xr:uid="{00000000-0005-0000-0000-0000E3440000}"/>
    <cellStyle name="Link Units (2) 11" xfId="2494" xr:uid="{00000000-0005-0000-0000-0000E4440000}"/>
    <cellStyle name="Link Units (2) 12" xfId="2495" xr:uid="{00000000-0005-0000-0000-0000E5440000}"/>
    <cellStyle name="Link Units (2) 13" xfId="2496" xr:uid="{00000000-0005-0000-0000-0000E6440000}"/>
    <cellStyle name="Link Units (2) 14" xfId="2497" xr:uid="{00000000-0005-0000-0000-0000E7440000}"/>
    <cellStyle name="Link Units (2) 15" xfId="2498" xr:uid="{00000000-0005-0000-0000-0000E8440000}"/>
    <cellStyle name="Link Units (2) 16" xfId="2499" xr:uid="{00000000-0005-0000-0000-0000E9440000}"/>
    <cellStyle name="Link Units (2) 2" xfId="2500" xr:uid="{00000000-0005-0000-0000-0000EA440000}"/>
    <cellStyle name="Link Units (2) 3" xfId="2501" xr:uid="{00000000-0005-0000-0000-0000EB440000}"/>
    <cellStyle name="Link Units (2) 4" xfId="2502" xr:uid="{00000000-0005-0000-0000-0000EC440000}"/>
    <cellStyle name="Link Units (2) 5" xfId="2503" xr:uid="{00000000-0005-0000-0000-0000ED440000}"/>
    <cellStyle name="Link Units (2) 6" xfId="2504" xr:uid="{00000000-0005-0000-0000-0000EE440000}"/>
    <cellStyle name="Link Units (2) 7" xfId="2505" xr:uid="{00000000-0005-0000-0000-0000EF440000}"/>
    <cellStyle name="Link Units (2) 8" xfId="2506" xr:uid="{00000000-0005-0000-0000-0000F0440000}"/>
    <cellStyle name="Link Units (2) 9" xfId="2507" xr:uid="{00000000-0005-0000-0000-0000F1440000}"/>
    <cellStyle name="Linked Cell 2" xfId="2508" xr:uid="{00000000-0005-0000-0000-0000F2440000}"/>
    <cellStyle name="Loai CBDT" xfId="2509" xr:uid="{00000000-0005-0000-0000-0000F3440000}"/>
    <cellStyle name="Loai CT" xfId="2510" xr:uid="{00000000-0005-0000-0000-0000F4440000}"/>
    <cellStyle name="Loai GD" xfId="2511" xr:uid="{00000000-0005-0000-0000-0000F5440000}"/>
    <cellStyle name="MAU" xfId="2512" xr:uid="{00000000-0005-0000-0000-0000F6440000}"/>
    <cellStyle name="MAU 2" xfId="2513" xr:uid="{00000000-0005-0000-0000-0000F7440000}"/>
    <cellStyle name="Migliaia (0)_CALPREZZ" xfId="4465" xr:uid="{00000000-0005-0000-0000-0000F8440000}"/>
    <cellStyle name="Migliaia_ PESO ELETTR." xfId="4466" xr:uid="{00000000-0005-0000-0000-0000F9440000}"/>
    <cellStyle name="Millares [0]_Well Timing" xfId="2514" xr:uid="{00000000-0005-0000-0000-0000FA440000}"/>
    <cellStyle name="Millares_Well Timing" xfId="2515" xr:uid="{00000000-0005-0000-0000-0000FB440000}"/>
    <cellStyle name="Milliers [0]_      " xfId="2516" xr:uid="{00000000-0005-0000-0000-0000FC440000}"/>
    <cellStyle name="Milliers_      " xfId="2517" xr:uid="{00000000-0005-0000-0000-0000FD440000}"/>
    <cellStyle name="Model" xfId="2518" xr:uid="{00000000-0005-0000-0000-0000FE440000}"/>
    <cellStyle name="Model 2" xfId="2519" xr:uid="{00000000-0005-0000-0000-0000FF440000}"/>
    <cellStyle name="moi" xfId="2520" xr:uid="{00000000-0005-0000-0000-000000450000}"/>
    <cellStyle name="moi 2" xfId="2521" xr:uid="{00000000-0005-0000-0000-000001450000}"/>
    <cellStyle name="moi 3" xfId="2522" xr:uid="{00000000-0005-0000-0000-000002450000}"/>
    <cellStyle name="Moneda [0]_Well Timing" xfId="2523" xr:uid="{00000000-0005-0000-0000-000003450000}"/>
    <cellStyle name="Moneda_Well Timing" xfId="2524" xr:uid="{00000000-0005-0000-0000-000004450000}"/>
    <cellStyle name="Monétaire [0]_      " xfId="2525" xr:uid="{00000000-0005-0000-0000-000005450000}"/>
    <cellStyle name="Monétaire_      " xfId="2526" xr:uid="{00000000-0005-0000-0000-000006450000}"/>
    <cellStyle name="n" xfId="2527" xr:uid="{00000000-0005-0000-0000-000007450000}"/>
    <cellStyle name="n_Book1_Bieu du thao QD von ho tro co MT 3 2" xfId="4467" xr:uid="{00000000-0005-0000-0000-000008450000}"/>
    <cellStyle name="Neutral 2" xfId="2528" xr:uid="{00000000-0005-0000-0000-000009450000}"/>
    <cellStyle name="New" xfId="2529" xr:uid="{00000000-0005-0000-0000-00000A450000}"/>
    <cellStyle name="New 2" xfId="5611" xr:uid="{00000000-0005-0000-0000-00000B450000}"/>
    <cellStyle name="New Times Roman" xfId="2530" xr:uid="{00000000-0005-0000-0000-00000C450000}"/>
    <cellStyle name="nga" xfId="2531" xr:uid="{00000000-0005-0000-0000-00000D450000}"/>
    <cellStyle name="no dec" xfId="2532" xr:uid="{00000000-0005-0000-0000-00000E450000}"/>
    <cellStyle name="no dec 2" xfId="2533" xr:uid="{00000000-0005-0000-0000-00000F450000}"/>
    <cellStyle name="no dec 2 2" xfId="2534" xr:uid="{00000000-0005-0000-0000-000010450000}"/>
    <cellStyle name="ÑONVÒ" xfId="2535" xr:uid="{00000000-0005-0000-0000-000011450000}"/>
    <cellStyle name="ÑONVÒ 2" xfId="2536" xr:uid="{00000000-0005-0000-0000-000012450000}"/>
    <cellStyle name="ÑONVÒ 2 2" xfId="5613" xr:uid="{00000000-0005-0000-0000-000013450000}"/>
    <cellStyle name="ÑONVÒ 3" xfId="5612" xr:uid="{00000000-0005-0000-0000-000014450000}"/>
    <cellStyle name="Normal" xfId="0" builtinId="0"/>
    <cellStyle name="Normal - Style1" xfId="2537" xr:uid="{00000000-0005-0000-0000-000016450000}"/>
    <cellStyle name="Normal - Style1 2" xfId="2538" xr:uid="{00000000-0005-0000-0000-000017450000}"/>
    <cellStyle name="Normal - Style1 2 2" xfId="4468" xr:uid="{00000000-0005-0000-0000-000018450000}"/>
    <cellStyle name="Normal - Style1 3" xfId="2539" xr:uid="{00000000-0005-0000-0000-000019450000}"/>
    <cellStyle name="Normal - Style1 4" xfId="5210" xr:uid="{00000000-0005-0000-0000-00001A450000}"/>
    <cellStyle name="Normal - Style1_KH TPCP 2016-2020 (tong hop)" xfId="2540" xr:uid="{00000000-0005-0000-0000-00001B450000}"/>
    <cellStyle name="Normal - 유형1" xfId="2541" xr:uid="{00000000-0005-0000-0000-00001C450000}"/>
    <cellStyle name="Normal 10" xfId="2542" xr:uid="{00000000-0005-0000-0000-00001D450000}"/>
    <cellStyle name="Normal 10 2" xfId="2543" xr:uid="{00000000-0005-0000-0000-00001E450000}"/>
    <cellStyle name="Normal 10 2 10" xfId="5634" xr:uid="{00000000-0005-0000-0000-00001F450000}"/>
    <cellStyle name="Normal 10 2 2" xfId="4469" xr:uid="{00000000-0005-0000-0000-000020450000}"/>
    <cellStyle name="Normal 10 2 24" xfId="4254" xr:uid="{00000000-0005-0000-0000-000021450000}"/>
    <cellStyle name="Normal 10 2 28" xfId="4470" xr:uid="{00000000-0005-0000-0000-000022450000}"/>
    <cellStyle name="Normal 10 2 3" xfId="20521" xr:uid="{8FAD02FF-4CAB-4C89-819B-744959FD7B5D}"/>
    <cellStyle name="Normal 10 2 4" xfId="4255" xr:uid="{00000000-0005-0000-0000-000023450000}"/>
    <cellStyle name="Normal 10 3" xfId="2544" xr:uid="{00000000-0005-0000-0000-000024450000}"/>
    <cellStyle name="Normal 10 3 2" xfId="2545" xr:uid="{00000000-0005-0000-0000-000025450000}"/>
    <cellStyle name="Normal 10 3 3" xfId="4471" xr:uid="{00000000-0005-0000-0000-000026450000}"/>
    <cellStyle name="Normal 10 3 3 2" xfId="4472" xr:uid="{00000000-0005-0000-0000-000027450000}"/>
    <cellStyle name="Normal 10 4" xfId="2546" xr:uid="{00000000-0005-0000-0000-000028450000}"/>
    <cellStyle name="Normal 10 5" xfId="2547" xr:uid="{00000000-0005-0000-0000-000029450000}"/>
    <cellStyle name="Normal 10 6" xfId="2548" xr:uid="{00000000-0005-0000-0000-00002A450000}"/>
    <cellStyle name="Normal 10 6 2" xfId="5635" xr:uid="{00000000-0005-0000-0000-00002B450000}"/>
    <cellStyle name="Normal 10 7" xfId="4473" xr:uid="{00000000-0005-0000-0000-00002C450000}"/>
    <cellStyle name="Normal 10 7 2" xfId="4474" xr:uid="{00000000-0005-0000-0000-00002D450000}"/>
    <cellStyle name="Normal 10 7 3" xfId="4475" xr:uid="{00000000-0005-0000-0000-00002E450000}"/>
    <cellStyle name="Normal 10 7 3 2" xfId="4476" xr:uid="{00000000-0005-0000-0000-00002F450000}"/>
    <cellStyle name="Normal 10 7 3 2 2" xfId="4477" xr:uid="{00000000-0005-0000-0000-000030450000}"/>
    <cellStyle name="Normal 10 7 3 3" xfId="4478" xr:uid="{00000000-0005-0000-0000-000031450000}"/>
    <cellStyle name="Normal 10 7 4" xfId="4479" xr:uid="{00000000-0005-0000-0000-000032450000}"/>
    <cellStyle name="Normal 10 7 4 2" xfId="4480" xr:uid="{00000000-0005-0000-0000-000033450000}"/>
    <cellStyle name="Normal 10 8" xfId="4481" xr:uid="{00000000-0005-0000-0000-000034450000}"/>
    <cellStyle name="Normal 10 9" xfId="4482" xr:uid="{00000000-0005-0000-0000-000035450000}"/>
    <cellStyle name="Normal 10_05-12  KH trung han 2016-2020 - Liem Thinh edited" xfId="2549" xr:uid="{00000000-0005-0000-0000-000036450000}"/>
    <cellStyle name="Normal 100" xfId="4483" xr:uid="{00000000-0005-0000-0000-000037450000}"/>
    <cellStyle name="Normal 11" xfId="2550" xr:uid="{00000000-0005-0000-0000-000038450000}"/>
    <cellStyle name="Normal 11 2" xfId="2551" xr:uid="{00000000-0005-0000-0000-000039450000}"/>
    <cellStyle name="Normal 11 2 2" xfId="2552" xr:uid="{00000000-0005-0000-0000-00003A450000}"/>
    <cellStyle name="Normal 11 3" xfId="2553" xr:uid="{00000000-0005-0000-0000-00003B450000}"/>
    <cellStyle name="Normal 11 3 2" xfId="2554" xr:uid="{00000000-0005-0000-0000-00003C450000}"/>
    <cellStyle name="Normal 11 3 2 2" xfId="4484" xr:uid="{00000000-0005-0000-0000-00003D450000}"/>
    <cellStyle name="Normal 11 3 2 2 2" xfId="4485" xr:uid="{00000000-0005-0000-0000-00003E450000}"/>
    <cellStyle name="Normal 11 3 2 3" xfId="4486" xr:uid="{00000000-0005-0000-0000-00003F450000}"/>
    <cellStyle name="Normal 11 3 3" xfId="2555" xr:uid="{00000000-0005-0000-0000-000040450000}"/>
    <cellStyle name="Normal 11 3 3 2" xfId="4487" xr:uid="{00000000-0005-0000-0000-000041450000}"/>
    <cellStyle name="Normal 11 3 3 2 2" xfId="4488" xr:uid="{00000000-0005-0000-0000-000042450000}"/>
    <cellStyle name="Normal 11 3 3 2 2 2" xfId="4489" xr:uid="{00000000-0005-0000-0000-000043450000}"/>
    <cellStyle name="Normal 11 3 3 2 3" xfId="4490" xr:uid="{00000000-0005-0000-0000-000044450000}"/>
    <cellStyle name="Normal 11 3 3 3" xfId="4491" xr:uid="{00000000-0005-0000-0000-000045450000}"/>
    <cellStyle name="Normal 11 3 3 3 2" xfId="4492" xr:uid="{00000000-0005-0000-0000-000046450000}"/>
    <cellStyle name="Normal 11 3 3 4" xfId="4493" xr:uid="{00000000-0005-0000-0000-000047450000}"/>
    <cellStyle name="Normal 11 3 4" xfId="2556" xr:uid="{00000000-0005-0000-0000-000048450000}"/>
    <cellStyle name="Normal 11 3 4 2" xfId="4494" xr:uid="{00000000-0005-0000-0000-000049450000}"/>
    <cellStyle name="Normal 11 3 4 2 2" xfId="4495" xr:uid="{00000000-0005-0000-0000-00004A450000}"/>
    <cellStyle name="Normal 11 3 4 2 2 2" xfId="4496" xr:uid="{00000000-0005-0000-0000-00004B450000}"/>
    <cellStyle name="Normal 11 3 4 2 2 2 2" xfId="4497" xr:uid="{00000000-0005-0000-0000-00004C450000}"/>
    <cellStyle name="Normal 11 3 4 2 2 2 2 2" xfId="4498" xr:uid="{00000000-0005-0000-0000-00004D450000}"/>
    <cellStyle name="Normal 11 3 4 2 2 2 3" xfId="4499" xr:uid="{00000000-0005-0000-0000-00004E450000}"/>
    <cellStyle name="Normal 11 3 4 2 2 3" xfId="4500" xr:uid="{00000000-0005-0000-0000-00004F450000}"/>
    <cellStyle name="Normal 11 3 4 2 2 3 2" xfId="4501" xr:uid="{00000000-0005-0000-0000-000050450000}"/>
    <cellStyle name="Normal 11 3 4 2 2 4" xfId="4502" xr:uid="{00000000-0005-0000-0000-000051450000}"/>
    <cellStyle name="Normal 11 3 4 2 3" xfId="4503" xr:uid="{00000000-0005-0000-0000-000052450000}"/>
    <cellStyle name="Normal 11 3 4 2 3 2" xfId="4504" xr:uid="{00000000-0005-0000-0000-000053450000}"/>
    <cellStyle name="Normal 11 3 4 2 3 2 2" xfId="4505" xr:uid="{00000000-0005-0000-0000-000054450000}"/>
    <cellStyle name="Normal 11 3 4 2 3 3" xfId="4506" xr:uid="{00000000-0005-0000-0000-000055450000}"/>
    <cellStyle name="Normal 11 3 4 2 4" xfId="4507" xr:uid="{00000000-0005-0000-0000-000056450000}"/>
    <cellStyle name="Normal 11 3 4 2 4 2" xfId="4508" xr:uid="{00000000-0005-0000-0000-000057450000}"/>
    <cellStyle name="Normal 11 3 4 2 5" xfId="4509" xr:uid="{00000000-0005-0000-0000-000058450000}"/>
    <cellStyle name="Normal 11 3 4 3" xfId="4510" xr:uid="{00000000-0005-0000-0000-000059450000}"/>
    <cellStyle name="Normal 11 3 4 3 2" xfId="4511" xr:uid="{00000000-0005-0000-0000-00005A450000}"/>
    <cellStyle name="Normal 11 3 4 3 2 2" xfId="4512" xr:uid="{00000000-0005-0000-0000-00005B450000}"/>
    <cellStyle name="Normal 11 3 4 3 2 2 2" xfId="4513" xr:uid="{00000000-0005-0000-0000-00005C450000}"/>
    <cellStyle name="Normal 11 3 4 3 2 2 2 2" xfId="4514" xr:uid="{00000000-0005-0000-0000-00005D450000}"/>
    <cellStyle name="Normal 11 3 4 3 2 2 3" xfId="4515" xr:uid="{00000000-0005-0000-0000-00005E450000}"/>
    <cellStyle name="Normal 11 3 4 3 2 3" xfId="4516" xr:uid="{00000000-0005-0000-0000-00005F450000}"/>
    <cellStyle name="Normal 11 3 4 3 2 3 2" xfId="4517" xr:uid="{00000000-0005-0000-0000-000060450000}"/>
    <cellStyle name="Normal 11 3 4 3 2 4" xfId="4518" xr:uid="{00000000-0005-0000-0000-000061450000}"/>
    <cellStyle name="Normal 11 3 4 3 3" xfId="4519" xr:uid="{00000000-0005-0000-0000-000062450000}"/>
    <cellStyle name="Normal 11 3 4 3 3 2" xfId="4520" xr:uid="{00000000-0005-0000-0000-000063450000}"/>
    <cellStyle name="Normal 11 3 4 3 3 2 2" xfId="4521" xr:uid="{00000000-0005-0000-0000-000064450000}"/>
    <cellStyle name="Normal 11 3 4 3 3 3" xfId="4522" xr:uid="{00000000-0005-0000-0000-000065450000}"/>
    <cellStyle name="Normal 11 3 4 3 4" xfId="4523" xr:uid="{00000000-0005-0000-0000-000066450000}"/>
    <cellStyle name="Normal 11 3 4 3 4 2" xfId="4524" xr:uid="{00000000-0005-0000-0000-000067450000}"/>
    <cellStyle name="Normal 11 3 4 3 5" xfId="4525" xr:uid="{00000000-0005-0000-0000-000068450000}"/>
    <cellStyle name="Normal 11 3 4 4" xfId="4526" xr:uid="{00000000-0005-0000-0000-000069450000}"/>
    <cellStyle name="Normal 11 3 4 4 2" xfId="4527" xr:uid="{00000000-0005-0000-0000-00006A450000}"/>
    <cellStyle name="Normal 11 3 4 4 2 2" xfId="4528" xr:uid="{00000000-0005-0000-0000-00006B450000}"/>
    <cellStyle name="Normal 11 3 4 4 3" xfId="4529" xr:uid="{00000000-0005-0000-0000-00006C450000}"/>
    <cellStyle name="Normal 11 3 4 5" xfId="4530" xr:uid="{00000000-0005-0000-0000-00006D450000}"/>
    <cellStyle name="Normal 11 3 4 5 2" xfId="4531" xr:uid="{00000000-0005-0000-0000-00006E450000}"/>
    <cellStyle name="Normal 11 3 4 6" xfId="4532" xr:uid="{00000000-0005-0000-0000-00006F450000}"/>
    <cellStyle name="Normal 11 3 4 6 2" xfId="4533" xr:uid="{00000000-0005-0000-0000-000070450000}"/>
    <cellStyle name="Normal 11 3 4 7" xfId="4534" xr:uid="{00000000-0005-0000-0000-000071450000}"/>
    <cellStyle name="Normal 11 3 5" xfId="4535" xr:uid="{00000000-0005-0000-0000-000072450000}"/>
    <cellStyle name="Normal 11 3 5 2" xfId="4536" xr:uid="{00000000-0005-0000-0000-000073450000}"/>
    <cellStyle name="Normal 11 3 6" xfId="4537" xr:uid="{00000000-0005-0000-0000-000074450000}"/>
    <cellStyle name="Normal 11 4" xfId="5211" xr:uid="{00000000-0005-0000-0000-000075450000}"/>
    <cellStyle name="Normal 12" xfId="2557" xr:uid="{00000000-0005-0000-0000-000076450000}"/>
    <cellStyle name="Normal 12 2" xfId="2558" xr:uid="{00000000-0005-0000-0000-000077450000}"/>
    <cellStyle name="Normal 12 3" xfId="2559" xr:uid="{00000000-0005-0000-0000-000078450000}"/>
    <cellStyle name="Normal 12 4" xfId="5212" xr:uid="{00000000-0005-0000-0000-000079450000}"/>
    <cellStyle name="Normal 12 5" xfId="20518" xr:uid="{132A0445-974D-49BB-BC83-B60FAF4202D6}"/>
    <cellStyle name="Normal 13" xfId="2560" xr:uid="{00000000-0005-0000-0000-00007A450000}"/>
    <cellStyle name="Normal 13 2" xfId="2561" xr:uid="{00000000-0005-0000-0000-00007B450000}"/>
    <cellStyle name="Normal 13 3" xfId="4538" xr:uid="{00000000-0005-0000-0000-00007C450000}"/>
    <cellStyle name="Normal 13 4" xfId="5213" xr:uid="{00000000-0005-0000-0000-00007D450000}"/>
    <cellStyle name="Normal 14" xfId="2562" xr:uid="{00000000-0005-0000-0000-00007E450000}"/>
    <cellStyle name="Normal 14 2" xfId="2563" xr:uid="{00000000-0005-0000-0000-00007F450000}"/>
    <cellStyle name="Normal 14 3" xfId="2564" xr:uid="{00000000-0005-0000-0000-000080450000}"/>
    <cellStyle name="Normal 14 4" xfId="5214" xr:uid="{00000000-0005-0000-0000-000081450000}"/>
    <cellStyle name="Normal 15" xfId="2565" xr:uid="{00000000-0005-0000-0000-000082450000}"/>
    <cellStyle name="Normal 15 2" xfId="2566" xr:uid="{00000000-0005-0000-0000-000083450000}"/>
    <cellStyle name="Normal 15 3" xfId="2567" xr:uid="{00000000-0005-0000-0000-000084450000}"/>
    <cellStyle name="Normal 15 4" xfId="4539" xr:uid="{00000000-0005-0000-0000-000085450000}"/>
    <cellStyle name="Normal 15 5" xfId="5215" xr:uid="{00000000-0005-0000-0000-000086450000}"/>
    <cellStyle name="Normal 16" xfId="2568" xr:uid="{00000000-0005-0000-0000-000087450000}"/>
    <cellStyle name="Normal 16 2" xfId="2569" xr:uid="{00000000-0005-0000-0000-000088450000}"/>
    <cellStyle name="Normal 16 2 2" xfId="2570" xr:uid="{00000000-0005-0000-0000-000089450000}"/>
    <cellStyle name="Normal 16 2 2 2" xfId="2571" xr:uid="{00000000-0005-0000-0000-00008A450000}"/>
    <cellStyle name="Normal 16 2 2 2 2" xfId="4540" xr:uid="{00000000-0005-0000-0000-00008B450000}"/>
    <cellStyle name="Normal 16 2 2 2 2 2" xfId="4541" xr:uid="{00000000-0005-0000-0000-00008C450000}"/>
    <cellStyle name="Normal 16 2 2 2 3" xfId="4542" xr:uid="{00000000-0005-0000-0000-00008D450000}"/>
    <cellStyle name="Normal 16 2 2 3" xfId="4543" xr:uid="{00000000-0005-0000-0000-00008E450000}"/>
    <cellStyle name="Normal 16 2 2 4" xfId="4544" xr:uid="{00000000-0005-0000-0000-00008F450000}"/>
    <cellStyle name="Normal 16 2 2 4 2" xfId="4545" xr:uid="{00000000-0005-0000-0000-000090450000}"/>
    <cellStyle name="Normal 16 2 2 5" xfId="4546" xr:uid="{00000000-0005-0000-0000-000091450000}"/>
    <cellStyle name="Normal 16 2 3" xfId="2572" xr:uid="{00000000-0005-0000-0000-000092450000}"/>
    <cellStyle name="Normal 16 2 3 2" xfId="2573" xr:uid="{00000000-0005-0000-0000-000093450000}"/>
    <cellStyle name="Normal 16 2 3 2 2" xfId="4547" xr:uid="{00000000-0005-0000-0000-000094450000}"/>
    <cellStyle name="Normal 16 2 3 2 2 2" xfId="4548" xr:uid="{00000000-0005-0000-0000-000095450000}"/>
    <cellStyle name="Normal 16 2 3 2 3" xfId="4549" xr:uid="{00000000-0005-0000-0000-000096450000}"/>
    <cellStyle name="Normal 16 2 3 3" xfId="4550" xr:uid="{00000000-0005-0000-0000-000097450000}"/>
    <cellStyle name="Normal 16 2 3 3 2" xfId="4551" xr:uid="{00000000-0005-0000-0000-000098450000}"/>
    <cellStyle name="Normal 16 2 3 4" xfId="4552" xr:uid="{00000000-0005-0000-0000-000099450000}"/>
    <cellStyle name="Normal 16 2 4" xfId="2574" xr:uid="{00000000-0005-0000-0000-00009A450000}"/>
    <cellStyle name="Normal 16 3" xfId="2575" xr:uid="{00000000-0005-0000-0000-00009B450000}"/>
    <cellStyle name="Normal 16 4" xfId="2576" xr:uid="{00000000-0005-0000-0000-00009C450000}"/>
    <cellStyle name="Normal 16 4 2" xfId="2577" xr:uid="{00000000-0005-0000-0000-00009D450000}"/>
    <cellStyle name="Normal 16 4 2 2" xfId="4553" xr:uid="{00000000-0005-0000-0000-00009E450000}"/>
    <cellStyle name="Normal 16 4 2 2 2" xfId="4554" xr:uid="{00000000-0005-0000-0000-00009F450000}"/>
    <cellStyle name="Normal 16 4 2 3" xfId="4555" xr:uid="{00000000-0005-0000-0000-0000A0450000}"/>
    <cellStyle name="Normal 16 4 3" xfId="4556" xr:uid="{00000000-0005-0000-0000-0000A1450000}"/>
    <cellStyle name="Normal 16 4 3 2" xfId="4557" xr:uid="{00000000-0005-0000-0000-0000A2450000}"/>
    <cellStyle name="Normal 16 4 4" xfId="4558" xr:uid="{00000000-0005-0000-0000-0000A3450000}"/>
    <cellStyle name="Normal 16 5" xfId="2578" xr:uid="{00000000-0005-0000-0000-0000A4450000}"/>
    <cellStyle name="Normal 16 5 2" xfId="2579" xr:uid="{00000000-0005-0000-0000-0000A5450000}"/>
    <cellStyle name="Normal 16 5 2 2" xfId="4559" xr:uid="{00000000-0005-0000-0000-0000A6450000}"/>
    <cellStyle name="Normal 16 5 2 2 2" xfId="4560" xr:uid="{00000000-0005-0000-0000-0000A7450000}"/>
    <cellStyle name="Normal 16 5 2 3" xfId="4561" xr:uid="{00000000-0005-0000-0000-0000A8450000}"/>
    <cellStyle name="Normal 16 5 3" xfId="4562" xr:uid="{00000000-0005-0000-0000-0000A9450000}"/>
    <cellStyle name="Normal 16 5 3 2" xfId="4563" xr:uid="{00000000-0005-0000-0000-0000AA450000}"/>
    <cellStyle name="Normal 16 5 4" xfId="4564" xr:uid="{00000000-0005-0000-0000-0000AB450000}"/>
    <cellStyle name="Normal 16 6" xfId="5180" xr:uid="{00000000-0005-0000-0000-0000AC450000}"/>
    <cellStyle name="Normal 17" xfId="2580" xr:uid="{00000000-0005-0000-0000-0000AD450000}"/>
    <cellStyle name="Normal 17 2" xfId="2581" xr:uid="{00000000-0005-0000-0000-0000AE450000}"/>
    <cellStyle name="Normal 17 3 2" xfId="2582" xr:uid="{00000000-0005-0000-0000-0000AF450000}"/>
    <cellStyle name="Normal 17 3 2 2" xfId="2583" xr:uid="{00000000-0005-0000-0000-0000B0450000}"/>
    <cellStyle name="Normal 17 3 2 2 2" xfId="2584" xr:uid="{00000000-0005-0000-0000-0000B1450000}"/>
    <cellStyle name="Normal 17 3 2 2 2 2" xfId="4565" xr:uid="{00000000-0005-0000-0000-0000B2450000}"/>
    <cellStyle name="Normal 17 3 2 2 2 2 2" xfId="4566" xr:uid="{00000000-0005-0000-0000-0000B3450000}"/>
    <cellStyle name="Normal 17 3 2 2 2 3" xfId="4567" xr:uid="{00000000-0005-0000-0000-0000B4450000}"/>
    <cellStyle name="Normal 17 3 2 2 3" xfId="4568" xr:uid="{00000000-0005-0000-0000-0000B5450000}"/>
    <cellStyle name="Normal 17 3 2 2 3 2" xfId="4569" xr:uid="{00000000-0005-0000-0000-0000B6450000}"/>
    <cellStyle name="Normal 17 3 2 2 4" xfId="4570" xr:uid="{00000000-0005-0000-0000-0000B7450000}"/>
    <cellStyle name="Normal 17 3 2 3" xfId="2585" xr:uid="{00000000-0005-0000-0000-0000B8450000}"/>
    <cellStyle name="Normal 17 3 2 3 2" xfId="2586" xr:uid="{00000000-0005-0000-0000-0000B9450000}"/>
    <cellStyle name="Normal 17 3 2 3 2 2" xfId="4571" xr:uid="{00000000-0005-0000-0000-0000BA450000}"/>
    <cellStyle name="Normal 17 3 2 3 2 2 2" xfId="4572" xr:uid="{00000000-0005-0000-0000-0000BB450000}"/>
    <cellStyle name="Normal 17 3 2 3 2 3" xfId="4573" xr:uid="{00000000-0005-0000-0000-0000BC450000}"/>
    <cellStyle name="Normal 17 3 2 3 3" xfId="4574" xr:uid="{00000000-0005-0000-0000-0000BD450000}"/>
    <cellStyle name="Normal 17 3 2 3 3 2" xfId="4575" xr:uid="{00000000-0005-0000-0000-0000BE450000}"/>
    <cellStyle name="Normal 17 3 2 3 4" xfId="4576" xr:uid="{00000000-0005-0000-0000-0000BF450000}"/>
    <cellStyle name="Normal 17 3 2 4" xfId="2587" xr:uid="{00000000-0005-0000-0000-0000C0450000}"/>
    <cellStyle name="Normal 17 3 2 4 2" xfId="4577" xr:uid="{00000000-0005-0000-0000-0000C1450000}"/>
    <cellStyle name="Normal 17 3 2 4 2 2" xfId="4578" xr:uid="{00000000-0005-0000-0000-0000C2450000}"/>
    <cellStyle name="Normal 17 3 2 4 3" xfId="4579" xr:uid="{00000000-0005-0000-0000-0000C3450000}"/>
    <cellStyle name="Normal 17 3 2 5" xfId="4580" xr:uid="{00000000-0005-0000-0000-0000C4450000}"/>
    <cellStyle name="Normal 17 3 2 5 2" xfId="4581" xr:uid="{00000000-0005-0000-0000-0000C5450000}"/>
    <cellStyle name="Normal 17 3 2 6" xfId="4582" xr:uid="{00000000-0005-0000-0000-0000C6450000}"/>
    <cellStyle name="Normal 18" xfId="2588" xr:uid="{00000000-0005-0000-0000-0000C7450000}"/>
    <cellStyle name="Normal 18 2" xfId="2589" xr:uid="{00000000-0005-0000-0000-0000C8450000}"/>
    <cellStyle name="Normal 18 2 2" xfId="2590" xr:uid="{00000000-0005-0000-0000-0000C9450000}"/>
    <cellStyle name="Normal 18 3" xfId="2591" xr:uid="{00000000-0005-0000-0000-0000CA450000}"/>
    <cellStyle name="Normal 18_05-12  KH trung han 2016-2020 - Liem Thinh edited" xfId="2592" xr:uid="{00000000-0005-0000-0000-0000CB450000}"/>
    <cellStyle name="Normal 19" xfId="2593" xr:uid="{00000000-0005-0000-0000-0000CC450000}"/>
    <cellStyle name="Normal 19 2" xfId="2594" xr:uid="{00000000-0005-0000-0000-0000CD450000}"/>
    <cellStyle name="Normal 19 3" xfId="2595" xr:uid="{00000000-0005-0000-0000-0000CE450000}"/>
    <cellStyle name="Normal 2" xfId="1" xr:uid="{00000000-0005-0000-0000-0000CF450000}"/>
    <cellStyle name="Normal 2 10" xfId="2596" xr:uid="{00000000-0005-0000-0000-0000D0450000}"/>
    <cellStyle name="Normal 2 10 2" xfId="2597" xr:uid="{00000000-0005-0000-0000-0000D1450000}"/>
    <cellStyle name="Normal 2 11" xfId="2598" xr:uid="{00000000-0005-0000-0000-0000D2450000}"/>
    <cellStyle name="Normal 2 11 2" xfId="2599" xr:uid="{00000000-0005-0000-0000-0000D3450000}"/>
    <cellStyle name="Normal 2 12" xfId="2600" xr:uid="{00000000-0005-0000-0000-0000D4450000}"/>
    <cellStyle name="Normal 2 12 2" xfId="2601" xr:uid="{00000000-0005-0000-0000-0000D5450000}"/>
    <cellStyle name="Normal 2 13" xfId="2602" xr:uid="{00000000-0005-0000-0000-0000D6450000}"/>
    <cellStyle name="Normal 2 13 2" xfId="2603" xr:uid="{00000000-0005-0000-0000-0000D7450000}"/>
    <cellStyle name="Normal 2 14" xfId="2604" xr:uid="{00000000-0005-0000-0000-0000D8450000}"/>
    <cellStyle name="Normal 2 14 2" xfId="2605" xr:uid="{00000000-0005-0000-0000-0000D9450000}"/>
    <cellStyle name="Normal 2 14_Phuongangiao 1-giaoxulykythuat" xfId="2606" xr:uid="{00000000-0005-0000-0000-0000DA450000}"/>
    <cellStyle name="Normal 2 15" xfId="2607" xr:uid="{00000000-0005-0000-0000-0000DB450000}"/>
    <cellStyle name="Normal 2 16" xfId="2608" xr:uid="{00000000-0005-0000-0000-0000DC450000}"/>
    <cellStyle name="Normal 2 17" xfId="2609" xr:uid="{00000000-0005-0000-0000-0000DD450000}"/>
    <cellStyle name="Normal 2 18" xfId="2610" xr:uid="{00000000-0005-0000-0000-0000DE450000}"/>
    <cellStyle name="Normal 2 19" xfId="2611" xr:uid="{00000000-0005-0000-0000-0000DF450000}"/>
    <cellStyle name="Normal 2 2" xfId="2612" xr:uid="{00000000-0005-0000-0000-0000E0450000}"/>
    <cellStyle name="Normal 2 2 10" xfId="2613" xr:uid="{00000000-0005-0000-0000-0000E1450000}"/>
    <cellStyle name="Normal 2 2 10 2" xfId="2614" xr:uid="{00000000-0005-0000-0000-0000E2450000}"/>
    <cellStyle name="Normal 2 2 11" xfId="2615" xr:uid="{00000000-0005-0000-0000-0000E3450000}"/>
    <cellStyle name="Normal 2 2 12" xfId="2616" xr:uid="{00000000-0005-0000-0000-0000E4450000}"/>
    <cellStyle name="Normal 2 2 13" xfId="2617" xr:uid="{00000000-0005-0000-0000-0000E5450000}"/>
    <cellStyle name="Normal 2 2 14" xfId="2618" xr:uid="{00000000-0005-0000-0000-0000E6450000}"/>
    <cellStyle name="Normal 2 2 15" xfId="2619" xr:uid="{00000000-0005-0000-0000-0000E7450000}"/>
    <cellStyle name="Normal 2 2 16" xfId="4583" xr:uid="{00000000-0005-0000-0000-0000E8450000}"/>
    <cellStyle name="Normal 2 2 2" xfId="2620" xr:uid="{00000000-0005-0000-0000-0000E9450000}"/>
    <cellStyle name="Normal 2 2 2 2" xfId="2621" xr:uid="{00000000-0005-0000-0000-0000EA450000}"/>
    <cellStyle name="Normal 2 2 2 2 2" xfId="4584" xr:uid="{00000000-0005-0000-0000-0000EB450000}"/>
    <cellStyle name="Normal 2 2 2 3" xfId="2622" xr:uid="{00000000-0005-0000-0000-0000EC450000}"/>
    <cellStyle name="Normal 2 2 3" xfId="2623" xr:uid="{00000000-0005-0000-0000-0000ED450000}"/>
    <cellStyle name="Normal 2 2 33 4" xfId="4585" xr:uid="{00000000-0005-0000-0000-0000EE450000}"/>
    <cellStyle name="Normal 2 2 33 4 2" xfId="4586" xr:uid="{00000000-0005-0000-0000-0000EF450000}"/>
    <cellStyle name="Normal 2 2 33 4 2 2" xfId="4587" xr:uid="{00000000-0005-0000-0000-0000F0450000}"/>
    <cellStyle name="Normal 2 2 33 4 2 2 2" xfId="4588" xr:uid="{00000000-0005-0000-0000-0000F1450000}"/>
    <cellStyle name="Normal 2 2 33 4 2 2 2 2" xfId="4589" xr:uid="{00000000-0005-0000-0000-0000F2450000}"/>
    <cellStyle name="Normal 2 2 33 4 2 2 3" xfId="4590" xr:uid="{00000000-0005-0000-0000-0000F3450000}"/>
    <cellStyle name="Normal 2 2 33 4 2 3" xfId="4591" xr:uid="{00000000-0005-0000-0000-0000F4450000}"/>
    <cellStyle name="Normal 2 2 33 4 2 3 2" xfId="4592" xr:uid="{00000000-0005-0000-0000-0000F5450000}"/>
    <cellStyle name="Normal 2 2 33 4 2 4" xfId="4593" xr:uid="{00000000-0005-0000-0000-0000F6450000}"/>
    <cellStyle name="Normal 2 2 33 4 3" xfId="4594" xr:uid="{00000000-0005-0000-0000-0000F7450000}"/>
    <cellStyle name="Normal 2 2 33 4 3 2" xfId="4595" xr:uid="{00000000-0005-0000-0000-0000F8450000}"/>
    <cellStyle name="Normal 2 2 33 4 3 2 2" xfId="4596" xr:uid="{00000000-0005-0000-0000-0000F9450000}"/>
    <cellStyle name="Normal 2 2 33 4 3 3" xfId="4597" xr:uid="{00000000-0005-0000-0000-0000FA450000}"/>
    <cellStyle name="Normal 2 2 33 4 4" xfId="4598" xr:uid="{00000000-0005-0000-0000-0000FB450000}"/>
    <cellStyle name="Normal 2 2 33 4 4 2" xfId="4599" xr:uid="{00000000-0005-0000-0000-0000FC450000}"/>
    <cellStyle name="Normal 2 2 33 4 5" xfId="4600" xr:uid="{00000000-0005-0000-0000-0000FD450000}"/>
    <cellStyle name="Normal 2 2 4" xfId="2624" xr:uid="{00000000-0005-0000-0000-0000FE450000}"/>
    <cellStyle name="Normal 2 2 4 2" xfId="2625" xr:uid="{00000000-0005-0000-0000-0000FF450000}"/>
    <cellStyle name="Normal 2 2 4 3" xfId="2626" xr:uid="{00000000-0005-0000-0000-000000460000}"/>
    <cellStyle name="Normal 2 2 5" xfId="2627" xr:uid="{00000000-0005-0000-0000-000001460000}"/>
    <cellStyle name="Normal 2 2 6" xfId="2628" xr:uid="{00000000-0005-0000-0000-000002460000}"/>
    <cellStyle name="Normal 2 2 7" xfId="2629" xr:uid="{00000000-0005-0000-0000-000003460000}"/>
    <cellStyle name="Normal 2 2 8" xfId="2630" xr:uid="{00000000-0005-0000-0000-000004460000}"/>
    <cellStyle name="Normal 2 2 9" xfId="2631" xr:uid="{00000000-0005-0000-0000-000005460000}"/>
    <cellStyle name="Normal 2 2_Biểu 17 - Ứng trước NSTW chưa thu hồi" xfId="4601" xr:uid="{00000000-0005-0000-0000-000006460000}"/>
    <cellStyle name="Normal 2 20" xfId="2632" xr:uid="{00000000-0005-0000-0000-000007460000}"/>
    <cellStyle name="Normal 2 21" xfId="2633" xr:uid="{00000000-0005-0000-0000-000008460000}"/>
    <cellStyle name="Normal 2 22" xfId="2634" xr:uid="{00000000-0005-0000-0000-000009460000}"/>
    <cellStyle name="Normal 2 23" xfId="2635" xr:uid="{00000000-0005-0000-0000-00000A460000}"/>
    <cellStyle name="Normal 2 24" xfId="2636" xr:uid="{00000000-0005-0000-0000-00000B460000}"/>
    <cellStyle name="Normal 2 25" xfId="2637" xr:uid="{00000000-0005-0000-0000-00000C460000}"/>
    <cellStyle name="Normal 2 26" xfId="2638" xr:uid="{00000000-0005-0000-0000-00000D460000}"/>
    <cellStyle name="Normal 2 26 2" xfId="2639" xr:uid="{00000000-0005-0000-0000-00000E460000}"/>
    <cellStyle name="Normal 2 27" xfId="2640" xr:uid="{00000000-0005-0000-0000-00000F460000}"/>
    <cellStyle name="Normal 2 27 2" xfId="5216" xr:uid="{00000000-0005-0000-0000-000010460000}"/>
    <cellStyle name="Normal 2 28" xfId="4602" xr:uid="{00000000-0005-0000-0000-000011460000}"/>
    <cellStyle name="Normal 2 28 2" xfId="4603" xr:uid="{00000000-0005-0000-0000-000012460000}"/>
    <cellStyle name="Normal 2 28 2 2" xfId="4604" xr:uid="{00000000-0005-0000-0000-000013460000}"/>
    <cellStyle name="Normal 2 28 2 2 2" xfId="4605" xr:uid="{00000000-0005-0000-0000-000014460000}"/>
    <cellStyle name="Normal 2 28 2 3" xfId="4606" xr:uid="{00000000-0005-0000-0000-000015460000}"/>
    <cellStyle name="Normal 2 28 3" xfId="4607" xr:uid="{00000000-0005-0000-0000-000016460000}"/>
    <cellStyle name="Normal 2 28 3 2" xfId="4608" xr:uid="{00000000-0005-0000-0000-000017460000}"/>
    <cellStyle name="Normal 2 28 4" xfId="4609" xr:uid="{00000000-0005-0000-0000-000018460000}"/>
    <cellStyle name="Normal 2 29" xfId="4610" xr:uid="{00000000-0005-0000-0000-000019460000}"/>
    <cellStyle name="Normal 2 29 2" xfId="4611" xr:uid="{00000000-0005-0000-0000-00001A460000}"/>
    <cellStyle name="Normal 2 29 2 2" xfId="4612" xr:uid="{00000000-0005-0000-0000-00001B460000}"/>
    <cellStyle name="Normal 2 29 3" xfId="4613" xr:uid="{00000000-0005-0000-0000-00001C460000}"/>
    <cellStyle name="Normal 2 3" xfId="2641" xr:uid="{00000000-0005-0000-0000-00001D460000}"/>
    <cellStyle name="Normal 2 3 2" xfId="2642" xr:uid="{00000000-0005-0000-0000-00001E460000}"/>
    <cellStyle name="Normal 2 3 2 2" xfId="2643" xr:uid="{00000000-0005-0000-0000-00001F460000}"/>
    <cellStyle name="Normal 2 3 3" xfId="2644" xr:uid="{00000000-0005-0000-0000-000020460000}"/>
    <cellStyle name="Normal 2 3 4" xfId="20519" xr:uid="{2E5AB35B-BB01-4584-9821-DBB4DB543733}"/>
    <cellStyle name="Normal 2 3_12-09-2014 thinh (luat dau tu  cong) bao cao von CTMT  Bieu Mau THien KH 2011-2015 va XDung KH DTu Cong Trung han 2016-2020" xfId="4614" xr:uid="{00000000-0005-0000-0000-000021460000}"/>
    <cellStyle name="Normal 2 30" xfId="4615" xr:uid="{00000000-0005-0000-0000-000022460000}"/>
    <cellStyle name="Normal 2 31" xfId="5179" xr:uid="{00000000-0005-0000-0000-000023460000}"/>
    <cellStyle name="Normal 2 32" xfId="2645" xr:uid="{00000000-0005-0000-0000-000024460000}"/>
    <cellStyle name="Normal 2 33" xfId="4616" xr:uid="{00000000-0005-0000-0000-000025460000}"/>
    <cellStyle name="Normal 2 34" xfId="5580" xr:uid="{00000000-0005-0000-0000-000026460000}"/>
    <cellStyle name="Normal 2 35" xfId="4617" xr:uid="{00000000-0005-0000-0000-000027460000}"/>
    <cellStyle name="Normal 2 35 2" xfId="4618" xr:uid="{00000000-0005-0000-0000-000028460000}"/>
    <cellStyle name="Normal 2 36" xfId="5614" xr:uid="{00000000-0005-0000-0000-000029460000}"/>
    <cellStyle name="Normal 2 37" xfId="5628" xr:uid="{00000000-0005-0000-0000-00002A460000}"/>
    <cellStyle name="Normal 2 38" xfId="5632" xr:uid="{00000000-0005-0000-0000-00002B460000}"/>
    <cellStyle name="Normal 2 4" xfId="2646" xr:uid="{00000000-0005-0000-0000-00002C460000}"/>
    <cellStyle name="Normal 2 4 2" xfId="2647" xr:uid="{00000000-0005-0000-0000-00002D460000}"/>
    <cellStyle name="Normal 2 4 2 2" xfId="2648" xr:uid="{00000000-0005-0000-0000-00002E460000}"/>
    <cellStyle name="Normal 2 4 2 3" xfId="4619" xr:uid="{00000000-0005-0000-0000-00002F460000}"/>
    <cellStyle name="Normal 2 4 3" xfId="2649" xr:uid="{00000000-0005-0000-0000-000030460000}"/>
    <cellStyle name="Normal 2 4 3 2" xfId="2650" xr:uid="{00000000-0005-0000-0000-000031460000}"/>
    <cellStyle name="Normal 2 4 4" xfId="4620" xr:uid="{00000000-0005-0000-0000-000032460000}"/>
    <cellStyle name="Normal 2 4 5" xfId="4621" xr:uid="{00000000-0005-0000-0000-000033460000}"/>
    <cellStyle name="Normal 2 5" xfId="2651" xr:uid="{00000000-0005-0000-0000-000034460000}"/>
    <cellStyle name="Normal 2 5 2" xfId="2652" xr:uid="{00000000-0005-0000-0000-000035460000}"/>
    <cellStyle name="Normal 2 5 2 2" xfId="4622" xr:uid="{00000000-0005-0000-0000-000036460000}"/>
    <cellStyle name="Normal 2 5 2 8" xfId="5636" xr:uid="{00000000-0005-0000-0000-000037460000}"/>
    <cellStyle name="Normal 2 6" xfId="2653" xr:uid="{00000000-0005-0000-0000-000038460000}"/>
    <cellStyle name="Normal 2 6 2" xfId="2654" xr:uid="{00000000-0005-0000-0000-000039460000}"/>
    <cellStyle name="Normal 2 6 2 2" xfId="4623" xr:uid="{00000000-0005-0000-0000-00003A460000}"/>
    <cellStyle name="Normal 2 7" xfId="2655" xr:uid="{00000000-0005-0000-0000-00003B460000}"/>
    <cellStyle name="Normal 2 7 2" xfId="2656" xr:uid="{00000000-0005-0000-0000-00003C460000}"/>
    <cellStyle name="Normal 2 7 2 2" xfId="4624" xr:uid="{00000000-0005-0000-0000-00003D460000}"/>
    <cellStyle name="Normal 2 8" xfId="2657" xr:uid="{00000000-0005-0000-0000-00003E460000}"/>
    <cellStyle name="Normal 2 8 2" xfId="2658" xr:uid="{00000000-0005-0000-0000-00003F460000}"/>
    <cellStyle name="Normal 2 8 2 2" xfId="4625" xr:uid="{00000000-0005-0000-0000-000040460000}"/>
    <cellStyle name="Normal 2 9" xfId="2659" xr:uid="{00000000-0005-0000-0000-000041460000}"/>
    <cellStyle name="Normal 2 9 2" xfId="2660" xr:uid="{00000000-0005-0000-0000-000042460000}"/>
    <cellStyle name="Normal 2_05-12  KH trung han 2016-2020 - Liem Thinh edited" xfId="2661" xr:uid="{00000000-0005-0000-0000-000043460000}"/>
    <cellStyle name="Normal 20" xfId="2662" xr:uid="{00000000-0005-0000-0000-000044460000}"/>
    <cellStyle name="Normal 20 2" xfId="2663" xr:uid="{00000000-0005-0000-0000-000045460000}"/>
    <cellStyle name="Normal 20 3" xfId="4626" xr:uid="{00000000-0005-0000-0000-000046460000}"/>
    <cellStyle name="Normal 21" xfId="2664" xr:uid="{00000000-0005-0000-0000-000047460000}"/>
    <cellStyle name="Normal 21 2" xfId="2665" xr:uid="{00000000-0005-0000-0000-000048460000}"/>
    <cellStyle name="Normal 22" xfId="2666" xr:uid="{00000000-0005-0000-0000-000049460000}"/>
    <cellStyle name="Normal 22 2" xfId="2667" xr:uid="{00000000-0005-0000-0000-00004A460000}"/>
    <cellStyle name="Normal 23" xfId="2668" xr:uid="{00000000-0005-0000-0000-00004B460000}"/>
    <cellStyle name="Normal 23 2" xfId="2669" xr:uid="{00000000-0005-0000-0000-00004C460000}"/>
    <cellStyle name="Normal 23 3" xfId="2670" xr:uid="{00000000-0005-0000-0000-00004D460000}"/>
    <cellStyle name="Normal 24" xfId="2671" xr:uid="{00000000-0005-0000-0000-00004E460000}"/>
    <cellStyle name="Normal 24 2" xfId="2672" xr:uid="{00000000-0005-0000-0000-00004F460000}"/>
    <cellStyle name="Normal 24 2 2" xfId="2673" xr:uid="{00000000-0005-0000-0000-000050460000}"/>
    <cellStyle name="Normal 25" xfId="2674" xr:uid="{00000000-0005-0000-0000-000051460000}"/>
    <cellStyle name="Normal 25 2" xfId="2675" xr:uid="{00000000-0005-0000-0000-000052460000}"/>
    <cellStyle name="Normal 25 3" xfId="2676" xr:uid="{00000000-0005-0000-0000-000053460000}"/>
    <cellStyle name="Normal 26" xfId="2677" xr:uid="{00000000-0005-0000-0000-000054460000}"/>
    <cellStyle name="Normal 26 2" xfId="2678" xr:uid="{00000000-0005-0000-0000-000055460000}"/>
    <cellStyle name="Normal 27" xfId="2679" xr:uid="{00000000-0005-0000-0000-000056460000}"/>
    <cellStyle name="Normal 27 2" xfId="2680" xr:uid="{00000000-0005-0000-0000-000057460000}"/>
    <cellStyle name="Normal 28" xfId="2681" xr:uid="{00000000-0005-0000-0000-000058460000}"/>
    <cellStyle name="Normal 28 2" xfId="2682" xr:uid="{00000000-0005-0000-0000-000059460000}"/>
    <cellStyle name="Normal 29" xfId="2683" xr:uid="{00000000-0005-0000-0000-00005A460000}"/>
    <cellStyle name="Normal 29 2" xfId="2684" xr:uid="{00000000-0005-0000-0000-00005B460000}"/>
    <cellStyle name="Normal 3" xfId="2685" xr:uid="{00000000-0005-0000-0000-00005C460000}"/>
    <cellStyle name="Normal 3 10" xfId="2686" xr:uid="{00000000-0005-0000-0000-00005D460000}"/>
    <cellStyle name="Normal 3 11" xfId="2687" xr:uid="{00000000-0005-0000-0000-00005E460000}"/>
    <cellStyle name="Normal 3 12" xfId="2688" xr:uid="{00000000-0005-0000-0000-00005F460000}"/>
    <cellStyle name="Normal 3 13" xfId="2689" xr:uid="{00000000-0005-0000-0000-000060460000}"/>
    <cellStyle name="Normal 3 14" xfId="2690" xr:uid="{00000000-0005-0000-0000-000061460000}"/>
    <cellStyle name="Normal 3 15" xfId="2691" xr:uid="{00000000-0005-0000-0000-000062460000}"/>
    <cellStyle name="Normal 3 16" xfId="2692" xr:uid="{00000000-0005-0000-0000-000063460000}"/>
    <cellStyle name="Normal 3 17" xfId="2693" xr:uid="{00000000-0005-0000-0000-000064460000}"/>
    <cellStyle name="Normal 3 18" xfId="2694" xr:uid="{00000000-0005-0000-0000-000065460000}"/>
    <cellStyle name="Normal 3 2" xfId="2695" xr:uid="{00000000-0005-0000-0000-000066460000}"/>
    <cellStyle name="Normal 3 2 10" xfId="4627" xr:uid="{00000000-0005-0000-0000-000067460000}"/>
    <cellStyle name="Normal 3 2 2" xfId="2696" xr:uid="{00000000-0005-0000-0000-000068460000}"/>
    <cellStyle name="Normal 3 2 2 2" xfId="2697" xr:uid="{00000000-0005-0000-0000-000069460000}"/>
    <cellStyle name="Normal 3 2 3" xfId="2698" xr:uid="{00000000-0005-0000-0000-00006A460000}"/>
    <cellStyle name="Normal 3 2 3 2" xfId="2699" xr:uid="{00000000-0005-0000-0000-00006B460000}"/>
    <cellStyle name="Normal 3 2 4" xfId="2700" xr:uid="{00000000-0005-0000-0000-00006C460000}"/>
    <cellStyle name="Normal 3 2 5" xfId="2701" xr:uid="{00000000-0005-0000-0000-00006D460000}"/>
    <cellStyle name="Normal 3 2 5 2" xfId="2702" xr:uid="{00000000-0005-0000-0000-00006E460000}"/>
    <cellStyle name="Normal 3 2 5 2 2" xfId="4628" xr:uid="{00000000-0005-0000-0000-00006F460000}"/>
    <cellStyle name="Normal 3 2 5 2 2 2" xfId="4629" xr:uid="{00000000-0005-0000-0000-000070460000}"/>
    <cellStyle name="Normal 3 2 5 2 3" xfId="4630" xr:uid="{00000000-0005-0000-0000-000071460000}"/>
    <cellStyle name="Normal 3 2 5 3" xfId="4631" xr:uid="{00000000-0005-0000-0000-000072460000}"/>
    <cellStyle name="Normal 3 2 5 3 2" xfId="4632" xr:uid="{00000000-0005-0000-0000-000073460000}"/>
    <cellStyle name="Normal 3 2 5 4" xfId="4633" xr:uid="{00000000-0005-0000-0000-000074460000}"/>
    <cellStyle name="Normal 3 2 6" xfId="2703" xr:uid="{00000000-0005-0000-0000-000075460000}"/>
    <cellStyle name="Normal 3 2 6 2" xfId="2704" xr:uid="{00000000-0005-0000-0000-000076460000}"/>
    <cellStyle name="Normal 3 2 6 2 2" xfId="4634" xr:uid="{00000000-0005-0000-0000-000077460000}"/>
    <cellStyle name="Normal 3 2 6 2 2 2" xfId="4635" xr:uid="{00000000-0005-0000-0000-000078460000}"/>
    <cellStyle name="Normal 3 2 6 2 3" xfId="4636" xr:uid="{00000000-0005-0000-0000-000079460000}"/>
    <cellStyle name="Normal 3 2 6 3" xfId="4637" xr:uid="{00000000-0005-0000-0000-00007A460000}"/>
    <cellStyle name="Normal 3 2 6 3 2" xfId="4638" xr:uid="{00000000-0005-0000-0000-00007B460000}"/>
    <cellStyle name="Normal 3 2 6 4" xfId="4639" xr:uid="{00000000-0005-0000-0000-00007C460000}"/>
    <cellStyle name="Normal 3 2 7" xfId="2705" xr:uid="{00000000-0005-0000-0000-00007D460000}"/>
    <cellStyle name="Normal 3 2 7 2" xfId="4640" xr:uid="{00000000-0005-0000-0000-00007E460000}"/>
    <cellStyle name="Normal 3 2 7 2 2" xfId="4641" xr:uid="{00000000-0005-0000-0000-00007F460000}"/>
    <cellStyle name="Normal 3 2 7 3" xfId="4642" xr:uid="{00000000-0005-0000-0000-000080460000}"/>
    <cellStyle name="Normal 3 2 8" xfId="4643" xr:uid="{00000000-0005-0000-0000-000081460000}"/>
    <cellStyle name="Normal 3 2 8 2" xfId="4644" xr:uid="{00000000-0005-0000-0000-000082460000}"/>
    <cellStyle name="Normal 3 2 8 2 2" xfId="4645" xr:uid="{00000000-0005-0000-0000-000083460000}"/>
    <cellStyle name="Normal 3 2 8 3" xfId="4646" xr:uid="{00000000-0005-0000-0000-000084460000}"/>
    <cellStyle name="Normal 3 2 9" xfId="4647" xr:uid="{00000000-0005-0000-0000-000085460000}"/>
    <cellStyle name="Normal 3 2 9 2" xfId="4648" xr:uid="{00000000-0005-0000-0000-000086460000}"/>
    <cellStyle name="Normal 3 3" xfId="2706" xr:uid="{00000000-0005-0000-0000-000087460000}"/>
    <cellStyle name="Normal 3 3 2" xfId="2707" xr:uid="{00000000-0005-0000-0000-000088460000}"/>
    <cellStyle name="Normal 3 4" xfId="2708" xr:uid="{00000000-0005-0000-0000-000089460000}"/>
    <cellStyle name="Normal 3 4 2" xfId="2709" xr:uid="{00000000-0005-0000-0000-00008A460000}"/>
    <cellStyle name="Normal 3 5" xfId="2710" xr:uid="{00000000-0005-0000-0000-00008B460000}"/>
    <cellStyle name="Normal 3 6" xfId="2711" xr:uid="{00000000-0005-0000-0000-00008C460000}"/>
    <cellStyle name="Normal 3 7" xfId="2712" xr:uid="{00000000-0005-0000-0000-00008D460000}"/>
    <cellStyle name="Normal 3 8" xfId="2713" xr:uid="{00000000-0005-0000-0000-00008E460000}"/>
    <cellStyle name="Normal 3 9" xfId="2714" xr:uid="{00000000-0005-0000-0000-00008F460000}"/>
    <cellStyle name="Normal 3_Bieu TH TPCP Vung TNB ngay 4-1-2012" xfId="2715" xr:uid="{00000000-0005-0000-0000-000090460000}"/>
    <cellStyle name="Normal 30" xfId="2716" xr:uid="{00000000-0005-0000-0000-000091460000}"/>
    <cellStyle name="Normal 30 2" xfId="2717" xr:uid="{00000000-0005-0000-0000-000092460000}"/>
    <cellStyle name="Normal 30 2 2" xfId="2718" xr:uid="{00000000-0005-0000-0000-000093460000}"/>
    <cellStyle name="Normal 30 2 2 2" xfId="4649" xr:uid="{00000000-0005-0000-0000-000094460000}"/>
    <cellStyle name="Normal 30 2 2 2 2" xfId="4650" xr:uid="{00000000-0005-0000-0000-000095460000}"/>
    <cellStyle name="Normal 30 2 2 3" xfId="4651" xr:uid="{00000000-0005-0000-0000-000096460000}"/>
    <cellStyle name="Normal 30 2 3" xfId="4652" xr:uid="{00000000-0005-0000-0000-000097460000}"/>
    <cellStyle name="Normal 30 2 3 2" xfId="4653" xr:uid="{00000000-0005-0000-0000-000098460000}"/>
    <cellStyle name="Normal 30 2 4" xfId="4654" xr:uid="{00000000-0005-0000-0000-000099460000}"/>
    <cellStyle name="Normal 30 3" xfId="2719" xr:uid="{00000000-0005-0000-0000-00009A460000}"/>
    <cellStyle name="Normal 30 3 2" xfId="2720" xr:uid="{00000000-0005-0000-0000-00009B460000}"/>
    <cellStyle name="Normal 30 3 2 2" xfId="4655" xr:uid="{00000000-0005-0000-0000-00009C460000}"/>
    <cellStyle name="Normal 30 3 2 2 2" xfId="4656" xr:uid="{00000000-0005-0000-0000-00009D460000}"/>
    <cellStyle name="Normal 30 3 2 3" xfId="4657" xr:uid="{00000000-0005-0000-0000-00009E460000}"/>
    <cellStyle name="Normal 30 3 3" xfId="4658" xr:uid="{00000000-0005-0000-0000-00009F460000}"/>
    <cellStyle name="Normal 30 3 3 2" xfId="4659" xr:uid="{00000000-0005-0000-0000-0000A0460000}"/>
    <cellStyle name="Normal 30 3 4" xfId="4660" xr:uid="{00000000-0005-0000-0000-0000A1460000}"/>
    <cellStyle name="Normal 30 4" xfId="2721" xr:uid="{00000000-0005-0000-0000-0000A2460000}"/>
    <cellStyle name="Normal 30 4 2" xfId="4661" xr:uid="{00000000-0005-0000-0000-0000A3460000}"/>
    <cellStyle name="Normal 30 4 2 2" xfId="4662" xr:uid="{00000000-0005-0000-0000-0000A4460000}"/>
    <cellStyle name="Normal 30 4 3" xfId="4663" xr:uid="{00000000-0005-0000-0000-0000A5460000}"/>
    <cellStyle name="Normal 30 5" xfId="4664" xr:uid="{00000000-0005-0000-0000-0000A6460000}"/>
    <cellStyle name="Normal 30 5 2" xfId="4665" xr:uid="{00000000-0005-0000-0000-0000A7460000}"/>
    <cellStyle name="Normal 30 6" xfId="4666" xr:uid="{00000000-0005-0000-0000-0000A8460000}"/>
    <cellStyle name="Normal 30 6 2" xfId="4667" xr:uid="{00000000-0005-0000-0000-0000A9460000}"/>
    <cellStyle name="Normal 30 7" xfId="4668" xr:uid="{00000000-0005-0000-0000-0000AA460000}"/>
    <cellStyle name="Normal 31" xfId="2722" xr:uid="{00000000-0005-0000-0000-0000AB460000}"/>
    <cellStyle name="Normal 31 2" xfId="2723" xr:uid="{00000000-0005-0000-0000-0000AC460000}"/>
    <cellStyle name="Normal 31 2 2" xfId="2724" xr:uid="{00000000-0005-0000-0000-0000AD460000}"/>
    <cellStyle name="Normal 31 2 2 2" xfId="4669" xr:uid="{00000000-0005-0000-0000-0000AE460000}"/>
    <cellStyle name="Normal 31 2 2 2 2" xfId="4670" xr:uid="{00000000-0005-0000-0000-0000AF460000}"/>
    <cellStyle name="Normal 31 2 2 3" xfId="4671" xr:uid="{00000000-0005-0000-0000-0000B0460000}"/>
    <cellStyle name="Normal 31 2 3" xfId="4672" xr:uid="{00000000-0005-0000-0000-0000B1460000}"/>
    <cellStyle name="Normal 31 2 3 2" xfId="4673" xr:uid="{00000000-0005-0000-0000-0000B2460000}"/>
    <cellStyle name="Normal 31 2 3 2 2" xfId="4674" xr:uid="{00000000-0005-0000-0000-0000B3460000}"/>
    <cellStyle name="Normal 31 2 3 3" xfId="4675" xr:uid="{00000000-0005-0000-0000-0000B4460000}"/>
    <cellStyle name="Normal 31 2 3 3 2" xfId="4676" xr:uid="{00000000-0005-0000-0000-0000B5460000}"/>
    <cellStyle name="Normal 31 2 4" xfId="4677" xr:uid="{00000000-0005-0000-0000-0000B6460000}"/>
    <cellStyle name="Normal 31 3" xfId="2725" xr:uid="{00000000-0005-0000-0000-0000B7460000}"/>
    <cellStyle name="Normal 31 3 2" xfId="2726" xr:uid="{00000000-0005-0000-0000-0000B8460000}"/>
    <cellStyle name="Normal 31 3 2 2" xfId="4678" xr:uid="{00000000-0005-0000-0000-0000B9460000}"/>
    <cellStyle name="Normal 31 3 2 2 2" xfId="4679" xr:uid="{00000000-0005-0000-0000-0000BA460000}"/>
    <cellStyle name="Normal 31 3 2 3" xfId="4680" xr:uid="{00000000-0005-0000-0000-0000BB460000}"/>
    <cellStyle name="Normal 31 3 3" xfId="4681" xr:uid="{00000000-0005-0000-0000-0000BC460000}"/>
    <cellStyle name="Normal 31 3 3 2" xfId="4682" xr:uid="{00000000-0005-0000-0000-0000BD460000}"/>
    <cellStyle name="Normal 31 3 4" xfId="4683" xr:uid="{00000000-0005-0000-0000-0000BE460000}"/>
    <cellStyle name="Normal 31 4" xfId="2727" xr:uid="{00000000-0005-0000-0000-0000BF460000}"/>
    <cellStyle name="Normal 31 4 2" xfId="4684" xr:uid="{00000000-0005-0000-0000-0000C0460000}"/>
    <cellStyle name="Normal 31 4 2 2" xfId="4685" xr:uid="{00000000-0005-0000-0000-0000C1460000}"/>
    <cellStyle name="Normal 31 4 3" xfId="4686" xr:uid="{00000000-0005-0000-0000-0000C2460000}"/>
    <cellStyle name="Normal 31 5" xfId="4687" xr:uid="{00000000-0005-0000-0000-0000C3460000}"/>
    <cellStyle name="Normal 31 5 2" xfId="4688" xr:uid="{00000000-0005-0000-0000-0000C4460000}"/>
    <cellStyle name="Normal 31 6" xfId="4689" xr:uid="{00000000-0005-0000-0000-0000C5460000}"/>
    <cellStyle name="Normal 32" xfId="2728" xr:uid="{00000000-0005-0000-0000-0000C6460000}"/>
    <cellStyle name="Normal 32 2" xfId="2729" xr:uid="{00000000-0005-0000-0000-0000C7460000}"/>
    <cellStyle name="Normal 32 2 2" xfId="2730" xr:uid="{00000000-0005-0000-0000-0000C8460000}"/>
    <cellStyle name="Normal 32 2 2 2" xfId="4690" xr:uid="{00000000-0005-0000-0000-0000C9460000}"/>
    <cellStyle name="Normal 32 2 2 2 2" xfId="4691" xr:uid="{00000000-0005-0000-0000-0000CA460000}"/>
    <cellStyle name="Normal 32 2 2 3" xfId="4692" xr:uid="{00000000-0005-0000-0000-0000CB460000}"/>
    <cellStyle name="Normal 32 2 3" xfId="4693" xr:uid="{00000000-0005-0000-0000-0000CC460000}"/>
    <cellStyle name="Normal 32 2 3 2" xfId="4694" xr:uid="{00000000-0005-0000-0000-0000CD460000}"/>
    <cellStyle name="Normal 32 2 4" xfId="4695" xr:uid="{00000000-0005-0000-0000-0000CE460000}"/>
    <cellStyle name="Normal 33" xfId="2731" xr:uid="{00000000-0005-0000-0000-0000CF460000}"/>
    <cellStyle name="Normal 33 2" xfId="2732" xr:uid="{00000000-0005-0000-0000-0000D0460000}"/>
    <cellStyle name="Normal 34" xfId="2733" xr:uid="{00000000-0005-0000-0000-0000D1460000}"/>
    <cellStyle name="Normal 35" xfId="2734" xr:uid="{00000000-0005-0000-0000-0000D2460000}"/>
    <cellStyle name="Normal 36" xfId="2735" xr:uid="{00000000-0005-0000-0000-0000D3460000}"/>
    <cellStyle name="Normal 37" xfId="2736" xr:uid="{00000000-0005-0000-0000-0000D4460000}"/>
    <cellStyle name="Normal 37 2" xfId="2737" xr:uid="{00000000-0005-0000-0000-0000D5460000}"/>
    <cellStyle name="Normal 37 2 2" xfId="2738" xr:uid="{00000000-0005-0000-0000-0000D6460000}"/>
    <cellStyle name="Normal 37 2 3" xfId="2739" xr:uid="{00000000-0005-0000-0000-0000D7460000}"/>
    <cellStyle name="Normal 37 3" xfId="2740" xr:uid="{00000000-0005-0000-0000-0000D8460000}"/>
    <cellStyle name="Normal 37 3 2" xfId="2741" xr:uid="{00000000-0005-0000-0000-0000D9460000}"/>
    <cellStyle name="Normal 37 4" xfId="2742" xr:uid="{00000000-0005-0000-0000-0000DA460000}"/>
    <cellStyle name="Normal 38" xfId="2743" xr:uid="{00000000-0005-0000-0000-0000DB460000}"/>
    <cellStyle name="Normal 38 2" xfId="2744" xr:uid="{00000000-0005-0000-0000-0000DC460000}"/>
    <cellStyle name="Normal 38 2 2" xfId="2745" xr:uid="{00000000-0005-0000-0000-0000DD460000}"/>
    <cellStyle name="Normal 39" xfId="2746" xr:uid="{00000000-0005-0000-0000-0000DE460000}"/>
    <cellStyle name="Normal 39 2" xfId="2747" xr:uid="{00000000-0005-0000-0000-0000DF460000}"/>
    <cellStyle name="Normal 39 2 2" xfId="2748" xr:uid="{00000000-0005-0000-0000-0000E0460000}"/>
    <cellStyle name="Normal 39 2 2 2" xfId="4696" xr:uid="{00000000-0005-0000-0000-0000E1460000}"/>
    <cellStyle name="Normal 39 2 2 2 2" xfId="4697" xr:uid="{00000000-0005-0000-0000-0000E2460000}"/>
    <cellStyle name="Normal 39 2 2 3" xfId="4698" xr:uid="{00000000-0005-0000-0000-0000E3460000}"/>
    <cellStyle name="Normal 39 2 3" xfId="4699" xr:uid="{00000000-0005-0000-0000-0000E4460000}"/>
    <cellStyle name="Normal 39 2 3 2" xfId="4700" xr:uid="{00000000-0005-0000-0000-0000E5460000}"/>
    <cellStyle name="Normal 39 2 4" xfId="4701" xr:uid="{00000000-0005-0000-0000-0000E6460000}"/>
    <cellStyle name="Normal 39 3" xfId="2749" xr:uid="{00000000-0005-0000-0000-0000E7460000}"/>
    <cellStyle name="Normal 39 3 2" xfId="2750" xr:uid="{00000000-0005-0000-0000-0000E8460000}"/>
    <cellStyle name="Normal 39 3 2 2" xfId="4702" xr:uid="{00000000-0005-0000-0000-0000E9460000}"/>
    <cellStyle name="Normal 39 3 2 2 2" xfId="4703" xr:uid="{00000000-0005-0000-0000-0000EA460000}"/>
    <cellStyle name="Normal 39 3 2 3" xfId="4704" xr:uid="{00000000-0005-0000-0000-0000EB460000}"/>
    <cellStyle name="Normal 39 3 3" xfId="4705" xr:uid="{00000000-0005-0000-0000-0000EC460000}"/>
    <cellStyle name="Normal 39 3 3 2" xfId="4706" xr:uid="{00000000-0005-0000-0000-0000ED460000}"/>
    <cellStyle name="Normal 39 3 4" xfId="4707" xr:uid="{00000000-0005-0000-0000-0000EE460000}"/>
    <cellStyle name="Normal 4" xfId="2751" xr:uid="{00000000-0005-0000-0000-0000EF460000}"/>
    <cellStyle name="Normal 4 10" xfId="2752" xr:uid="{00000000-0005-0000-0000-0000F0460000}"/>
    <cellStyle name="Normal 4 11" xfId="2753" xr:uid="{00000000-0005-0000-0000-0000F1460000}"/>
    <cellStyle name="Normal 4 12" xfId="2754" xr:uid="{00000000-0005-0000-0000-0000F2460000}"/>
    <cellStyle name="Normal 4 13" xfId="2755" xr:uid="{00000000-0005-0000-0000-0000F3460000}"/>
    <cellStyle name="Normal 4 14" xfId="2756" xr:uid="{00000000-0005-0000-0000-0000F4460000}"/>
    <cellStyle name="Normal 4 15" xfId="2757" xr:uid="{00000000-0005-0000-0000-0000F5460000}"/>
    <cellStyle name="Normal 4 16" xfId="2758" xr:uid="{00000000-0005-0000-0000-0000F6460000}"/>
    <cellStyle name="Normal 4 17" xfId="2759" xr:uid="{00000000-0005-0000-0000-0000F7460000}"/>
    <cellStyle name="Normal 4 2" xfId="2760" xr:uid="{00000000-0005-0000-0000-0000F8460000}"/>
    <cellStyle name="Normal 4 2 2" xfId="2761" xr:uid="{00000000-0005-0000-0000-0000F9460000}"/>
    <cellStyle name="Normal 4 2 2 2" xfId="4708" xr:uid="{00000000-0005-0000-0000-0000FA460000}"/>
    <cellStyle name="Normal 4 3" xfId="2762" xr:uid="{00000000-0005-0000-0000-0000FB460000}"/>
    <cellStyle name="Normal 4 4" xfId="2763" xr:uid="{00000000-0005-0000-0000-0000FC460000}"/>
    <cellStyle name="Normal 4 5" xfId="2764" xr:uid="{00000000-0005-0000-0000-0000FD460000}"/>
    <cellStyle name="Normal 4 6" xfId="2765" xr:uid="{00000000-0005-0000-0000-0000FE460000}"/>
    <cellStyle name="Normal 4 7" xfId="2766" xr:uid="{00000000-0005-0000-0000-0000FF460000}"/>
    <cellStyle name="Normal 4 8" xfId="2767" xr:uid="{00000000-0005-0000-0000-000000470000}"/>
    <cellStyle name="Normal 4 9" xfId="2768" xr:uid="{00000000-0005-0000-0000-000001470000}"/>
    <cellStyle name="Normal 4_Bang bieu" xfId="2769" xr:uid="{00000000-0005-0000-0000-000002470000}"/>
    <cellStyle name="Normal 40" xfId="2770" xr:uid="{00000000-0005-0000-0000-000003470000}"/>
    <cellStyle name="Normal 41" xfId="2771" xr:uid="{00000000-0005-0000-0000-000004470000}"/>
    <cellStyle name="Normal 42" xfId="2772" xr:uid="{00000000-0005-0000-0000-000005470000}"/>
    <cellStyle name="Normal 43" xfId="2773" xr:uid="{00000000-0005-0000-0000-000006470000}"/>
    <cellStyle name="Normal 43 2" xfId="20516" xr:uid="{59C85123-5D24-4873-AEA6-8EE46F708040}"/>
    <cellStyle name="Normal 44" xfId="2774" xr:uid="{00000000-0005-0000-0000-000007470000}"/>
    <cellStyle name="Normal 45" xfId="2775" xr:uid="{00000000-0005-0000-0000-000008470000}"/>
    <cellStyle name="Normal 46" xfId="2776" xr:uid="{00000000-0005-0000-0000-000009470000}"/>
    <cellStyle name="Normal 46 2" xfId="2777" xr:uid="{00000000-0005-0000-0000-00000A470000}"/>
    <cellStyle name="Normal 46 2 2" xfId="4709" xr:uid="{00000000-0005-0000-0000-00000B470000}"/>
    <cellStyle name="Normal 46 2 2 2" xfId="4710" xr:uid="{00000000-0005-0000-0000-00000C470000}"/>
    <cellStyle name="Normal 46 2 3" xfId="4711" xr:uid="{00000000-0005-0000-0000-00000D470000}"/>
    <cellStyle name="Normal 46 3" xfId="4712" xr:uid="{00000000-0005-0000-0000-00000E470000}"/>
    <cellStyle name="Normal 46 3 2" xfId="4713" xr:uid="{00000000-0005-0000-0000-00000F470000}"/>
    <cellStyle name="Normal 46 4" xfId="4714" xr:uid="{00000000-0005-0000-0000-000010470000}"/>
    <cellStyle name="Normal 47" xfId="2778" xr:uid="{00000000-0005-0000-0000-000011470000}"/>
    <cellStyle name="Normal 48" xfId="2779" xr:uid="{00000000-0005-0000-0000-000012470000}"/>
    <cellStyle name="Normal 49" xfId="2780" xr:uid="{00000000-0005-0000-0000-000013470000}"/>
    <cellStyle name="Normal 5" xfId="2781" xr:uid="{00000000-0005-0000-0000-000014470000}"/>
    <cellStyle name="Normal 5 2" xfId="2782" xr:uid="{00000000-0005-0000-0000-000015470000}"/>
    <cellStyle name="Normal 5 2 2" xfId="2783" xr:uid="{00000000-0005-0000-0000-000016470000}"/>
    <cellStyle name="Normal 5 2 3" xfId="20512" xr:uid="{00000000-0005-0000-0000-000017470000}"/>
    <cellStyle name="Normal 5 3" xfId="4715" xr:uid="{00000000-0005-0000-0000-000018470000}"/>
    <cellStyle name="Normal 5 3 2" xfId="4716" xr:uid="{00000000-0005-0000-0000-000019470000}"/>
    <cellStyle name="Normal 50" xfId="2784" xr:uid="{00000000-0005-0000-0000-00001A470000}"/>
    <cellStyle name="Normal 51" xfId="2785" xr:uid="{00000000-0005-0000-0000-00001B470000}"/>
    <cellStyle name="Normal 52" xfId="2786" xr:uid="{00000000-0005-0000-0000-00001C470000}"/>
    <cellStyle name="Normal 52 2" xfId="4717" xr:uid="{00000000-0005-0000-0000-00001D470000}"/>
    <cellStyle name="Normal 52 2 2" xfId="4718" xr:uid="{00000000-0005-0000-0000-00001E470000}"/>
    <cellStyle name="Normal 52 2 3" xfId="4719" xr:uid="{00000000-0005-0000-0000-00001F470000}"/>
    <cellStyle name="Normal 52 2 3 2" xfId="4720" xr:uid="{00000000-0005-0000-0000-000020470000}"/>
    <cellStyle name="Normal 52 3" xfId="4721" xr:uid="{00000000-0005-0000-0000-000021470000}"/>
    <cellStyle name="Normal 52 5 2 2 2" xfId="4722" xr:uid="{00000000-0005-0000-0000-000022470000}"/>
    <cellStyle name="Normal 52 5 2 2 2 2" xfId="4723" xr:uid="{00000000-0005-0000-0000-000023470000}"/>
    <cellStyle name="Normal 53" xfId="2787" xr:uid="{00000000-0005-0000-0000-000024470000}"/>
    <cellStyle name="Normal 53 2" xfId="4724" xr:uid="{00000000-0005-0000-0000-000025470000}"/>
    <cellStyle name="Normal 53 2 2" xfId="4725" xr:uid="{00000000-0005-0000-0000-000026470000}"/>
    <cellStyle name="Normal 53 3" xfId="4726" xr:uid="{00000000-0005-0000-0000-000027470000}"/>
    <cellStyle name="Normal 54" xfId="2788" xr:uid="{00000000-0005-0000-0000-000028470000}"/>
    <cellStyle name="Normal 54 2" xfId="4727" xr:uid="{00000000-0005-0000-0000-000029470000}"/>
    <cellStyle name="Normal 54 2 2" xfId="4728" xr:uid="{00000000-0005-0000-0000-00002A470000}"/>
    <cellStyle name="Normal 54 3" xfId="4729" xr:uid="{00000000-0005-0000-0000-00002B470000}"/>
    <cellStyle name="Normal 54 4" xfId="4730" xr:uid="{00000000-0005-0000-0000-00002C470000}"/>
    <cellStyle name="Normal 55" xfId="4731" xr:uid="{00000000-0005-0000-0000-00002D470000}"/>
    <cellStyle name="Normal 55 2" xfId="4732" xr:uid="{00000000-0005-0000-0000-00002E470000}"/>
    <cellStyle name="Normal 55 2 2" xfId="4733" xr:uid="{00000000-0005-0000-0000-00002F470000}"/>
    <cellStyle name="Normal 55 2 2 2" xfId="4734" xr:uid="{00000000-0005-0000-0000-000030470000}"/>
    <cellStyle name="Normal 55 2 3" xfId="4735" xr:uid="{00000000-0005-0000-0000-000031470000}"/>
    <cellStyle name="Normal 55 3" xfId="4736" xr:uid="{00000000-0005-0000-0000-000032470000}"/>
    <cellStyle name="Normal 55 3 2" xfId="4737" xr:uid="{00000000-0005-0000-0000-000033470000}"/>
    <cellStyle name="Normal 55 4" xfId="4738" xr:uid="{00000000-0005-0000-0000-000034470000}"/>
    <cellStyle name="Normal 56" xfId="4739" xr:uid="{00000000-0005-0000-0000-000035470000}"/>
    <cellStyle name="Normal 56 2" xfId="4740" xr:uid="{00000000-0005-0000-0000-000036470000}"/>
    <cellStyle name="Normal 56 2 2" xfId="4741" xr:uid="{00000000-0005-0000-0000-000037470000}"/>
    <cellStyle name="Normal 56 2 2 2" xfId="4742" xr:uid="{00000000-0005-0000-0000-000038470000}"/>
    <cellStyle name="Normal 56 2 2 2 2" xfId="4743" xr:uid="{00000000-0005-0000-0000-000039470000}"/>
    <cellStyle name="Normal 56 2 2 3" xfId="4744" xr:uid="{00000000-0005-0000-0000-00003A470000}"/>
    <cellStyle name="Normal 56 2 3" xfId="4745" xr:uid="{00000000-0005-0000-0000-00003B470000}"/>
    <cellStyle name="Normal 56 2 3 2" xfId="4746" xr:uid="{00000000-0005-0000-0000-00003C470000}"/>
    <cellStyle name="Normal 56 2 4" xfId="4747" xr:uid="{00000000-0005-0000-0000-00003D470000}"/>
    <cellStyle name="Normal 56 3" xfId="4748" xr:uid="{00000000-0005-0000-0000-00003E470000}"/>
    <cellStyle name="Normal 56 3 2" xfId="4749" xr:uid="{00000000-0005-0000-0000-00003F470000}"/>
    <cellStyle name="Normal 56 3 2 2" xfId="4750" xr:uid="{00000000-0005-0000-0000-000040470000}"/>
    <cellStyle name="Normal 56 3 3" xfId="4751" xr:uid="{00000000-0005-0000-0000-000041470000}"/>
    <cellStyle name="Normal 56 4" xfId="4752" xr:uid="{00000000-0005-0000-0000-000042470000}"/>
    <cellStyle name="Normal 56 4 2" xfId="4753" xr:uid="{00000000-0005-0000-0000-000043470000}"/>
    <cellStyle name="Normal 56 5" xfId="4754" xr:uid="{00000000-0005-0000-0000-000044470000}"/>
    <cellStyle name="Normal 57" xfId="4755" xr:uid="{00000000-0005-0000-0000-000045470000}"/>
    <cellStyle name="Normal 57 2" xfId="4756" xr:uid="{00000000-0005-0000-0000-000046470000}"/>
    <cellStyle name="Normal 57 2 2" xfId="4757" xr:uid="{00000000-0005-0000-0000-000047470000}"/>
    <cellStyle name="Normal 57 3" xfId="4758" xr:uid="{00000000-0005-0000-0000-000048470000}"/>
    <cellStyle name="Normal 58" xfId="4759" xr:uid="{00000000-0005-0000-0000-000049470000}"/>
    <cellStyle name="Normal 58 2" xfId="4760" xr:uid="{00000000-0005-0000-0000-00004A470000}"/>
    <cellStyle name="Normal 59" xfId="4761" xr:uid="{00000000-0005-0000-0000-00004B470000}"/>
    <cellStyle name="Normal 6" xfId="2789" xr:uid="{00000000-0005-0000-0000-00004C470000}"/>
    <cellStyle name="Normal 6 10" xfId="2790" xr:uid="{00000000-0005-0000-0000-00004D470000}"/>
    <cellStyle name="Normal 6 11" xfId="2791" xr:uid="{00000000-0005-0000-0000-00004E470000}"/>
    <cellStyle name="Normal 6 12" xfId="2792" xr:uid="{00000000-0005-0000-0000-00004F470000}"/>
    <cellStyle name="Normal 6 13" xfId="2793" xr:uid="{00000000-0005-0000-0000-000050470000}"/>
    <cellStyle name="Normal 6 14" xfId="2794" xr:uid="{00000000-0005-0000-0000-000051470000}"/>
    <cellStyle name="Normal 6 15" xfId="2795" xr:uid="{00000000-0005-0000-0000-000052470000}"/>
    <cellStyle name="Normal 6 16" xfId="2796" xr:uid="{00000000-0005-0000-0000-000053470000}"/>
    <cellStyle name="Normal 6 17" xfId="20517" xr:uid="{9D4FC095-0357-48A3-ACE2-B584DAF4E2E4}"/>
    <cellStyle name="Normal 6 2" xfId="2797" xr:uid="{00000000-0005-0000-0000-000054470000}"/>
    <cellStyle name="Normal 6 2 2" xfId="2798" xr:uid="{00000000-0005-0000-0000-000055470000}"/>
    <cellStyle name="Normal 6 3" xfId="2799" xr:uid="{00000000-0005-0000-0000-000056470000}"/>
    <cellStyle name="Normal 6 3 2" xfId="4253" xr:uid="{00000000-0005-0000-0000-000057470000}"/>
    <cellStyle name="Normal 6 4" xfId="2800" xr:uid="{00000000-0005-0000-0000-000058470000}"/>
    <cellStyle name="Normal 6 4 2" xfId="4762" xr:uid="{00000000-0005-0000-0000-000059470000}"/>
    <cellStyle name="Normal 6 5" xfId="2801" xr:uid="{00000000-0005-0000-0000-00005A470000}"/>
    <cellStyle name="Normal 6 6" xfId="2802" xr:uid="{00000000-0005-0000-0000-00005B470000}"/>
    <cellStyle name="Normal 6 6 2" xfId="20514" xr:uid="{580A4392-68DD-47BD-9C41-0BDECF056326}"/>
    <cellStyle name="Normal 6 7" xfId="2803" xr:uid="{00000000-0005-0000-0000-00005C470000}"/>
    <cellStyle name="Normal 6 8" xfId="2804" xr:uid="{00000000-0005-0000-0000-00005D470000}"/>
    <cellStyle name="Normal 6 9" xfId="2805" xr:uid="{00000000-0005-0000-0000-00005E470000}"/>
    <cellStyle name="Normal 6_TPCP trinh UBND ngay 27-12" xfId="2806" xr:uid="{00000000-0005-0000-0000-00005F470000}"/>
    <cellStyle name="Normal 60" xfId="4763" xr:uid="{00000000-0005-0000-0000-000060470000}"/>
    <cellStyle name="Normal 60 2" xfId="4764" xr:uid="{00000000-0005-0000-0000-000061470000}"/>
    <cellStyle name="Normal 61" xfId="4765" xr:uid="{00000000-0005-0000-0000-000062470000}"/>
    <cellStyle name="Normal 62" xfId="4766" xr:uid="{00000000-0005-0000-0000-000063470000}"/>
    <cellStyle name="Normal 63" xfId="4767" xr:uid="{00000000-0005-0000-0000-000064470000}"/>
    <cellStyle name="Normal 63 2" xfId="5615" xr:uid="{00000000-0005-0000-0000-000065470000}"/>
    <cellStyle name="Normal 64" xfId="5178" xr:uid="{00000000-0005-0000-0000-000066470000}"/>
    <cellStyle name="Normal 65" xfId="5582" xr:uid="{00000000-0005-0000-0000-000067470000}"/>
    <cellStyle name="Normal 66" xfId="5629" xr:uid="{00000000-0005-0000-0000-000068470000}"/>
    <cellStyle name="Normal 67" xfId="5633" xr:uid="{00000000-0005-0000-0000-000069470000}"/>
    <cellStyle name="Normal 69" xfId="20513" xr:uid="{97EB53D9-338C-4F95-BC6B-F11F7AE8FBBB}"/>
    <cellStyle name="Normal 7" xfId="2807" xr:uid="{00000000-0005-0000-0000-00006A470000}"/>
    <cellStyle name="Normal 7 2" xfId="2808" xr:uid="{00000000-0005-0000-0000-00006B470000}"/>
    <cellStyle name="Normal 7 2 3" xfId="4768" xr:uid="{00000000-0005-0000-0000-00006C470000}"/>
    <cellStyle name="Normal 7 3" xfId="2809" xr:uid="{00000000-0005-0000-0000-00006D470000}"/>
    <cellStyle name="Normal 7 3 2" xfId="2810" xr:uid="{00000000-0005-0000-0000-00006E470000}"/>
    <cellStyle name="Normal 7 3 2 2" xfId="4769" xr:uid="{00000000-0005-0000-0000-00006F470000}"/>
    <cellStyle name="Normal 7 3 3" xfId="2811" xr:uid="{00000000-0005-0000-0000-000070470000}"/>
    <cellStyle name="Normal 7 5" xfId="20102" xr:uid="{00000000-0005-0000-0000-000071470000}"/>
    <cellStyle name="Normal 7_!1 1 bao cao giao KH ve HTCMT vung TNB   12-12-2011" xfId="2812" xr:uid="{00000000-0005-0000-0000-000072470000}"/>
    <cellStyle name="Normal 79" xfId="4770" xr:uid="{00000000-0005-0000-0000-000073470000}"/>
    <cellStyle name="Normal 79 2" xfId="4771" xr:uid="{00000000-0005-0000-0000-000074470000}"/>
    <cellStyle name="Normal 79 2 2" xfId="4772" xr:uid="{00000000-0005-0000-0000-000075470000}"/>
    <cellStyle name="Normal 79 2 2 2" xfId="4773" xr:uid="{00000000-0005-0000-0000-000076470000}"/>
    <cellStyle name="Normal 79 2 2 2 2" xfId="4774" xr:uid="{00000000-0005-0000-0000-000077470000}"/>
    <cellStyle name="Normal 79 2 2 3" xfId="4775" xr:uid="{00000000-0005-0000-0000-000078470000}"/>
    <cellStyle name="Normal 79 2 3" xfId="4776" xr:uid="{00000000-0005-0000-0000-000079470000}"/>
    <cellStyle name="Normal 79 2 3 2" xfId="4777" xr:uid="{00000000-0005-0000-0000-00007A470000}"/>
    <cellStyle name="Normal 79 2 4" xfId="4778" xr:uid="{00000000-0005-0000-0000-00007B470000}"/>
    <cellStyle name="Normal 79 3" xfId="4779" xr:uid="{00000000-0005-0000-0000-00007C470000}"/>
    <cellStyle name="Normal 79 3 2" xfId="4780" xr:uid="{00000000-0005-0000-0000-00007D470000}"/>
    <cellStyle name="Normal 79 3 2 2" xfId="4781" xr:uid="{00000000-0005-0000-0000-00007E470000}"/>
    <cellStyle name="Normal 79 3 3" xfId="4782" xr:uid="{00000000-0005-0000-0000-00007F470000}"/>
    <cellStyle name="Normal 79 4" xfId="4783" xr:uid="{00000000-0005-0000-0000-000080470000}"/>
    <cellStyle name="Normal 79 4 2" xfId="4784" xr:uid="{00000000-0005-0000-0000-000081470000}"/>
    <cellStyle name="Normal 79 5" xfId="4785" xr:uid="{00000000-0005-0000-0000-000082470000}"/>
    <cellStyle name="Normal 8" xfId="2813" xr:uid="{00000000-0005-0000-0000-000083470000}"/>
    <cellStyle name="Normal 8 2" xfId="2814" xr:uid="{00000000-0005-0000-0000-000084470000}"/>
    <cellStyle name="Normal 8 2 2" xfId="2815" xr:uid="{00000000-0005-0000-0000-000085470000}"/>
    <cellStyle name="Normal 8 2 2 2" xfId="2816" xr:uid="{00000000-0005-0000-0000-000086470000}"/>
    <cellStyle name="Normal 8 2 3" xfId="2817" xr:uid="{00000000-0005-0000-0000-000087470000}"/>
    <cellStyle name="Normal 8 2_Phuongangiao 1-giaoxulykythuat" xfId="2818" xr:uid="{00000000-0005-0000-0000-000088470000}"/>
    <cellStyle name="Normal 8 3" xfId="2819" xr:uid="{00000000-0005-0000-0000-000089470000}"/>
    <cellStyle name="Normal 8 3 2" xfId="5217" xr:uid="{00000000-0005-0000-0000-00008A470000}"/>
    <cellStyle name="Normal 8_21.3.2012Tong hop von ung nam 2012(banBCa.Hong)" xfId="4786" xr:uid="{00000000-0005-0000-0000-00008B470000}"/>
    <cellStyle name="Normal 821" xfId="4787" xr:uid="{00000000-0005-0000-0000-00008C470000}"/>
    <cellStyle name="Normal 9" xfId="2820" xr:uid="{00000000-0005-0000-0000-00008D470000}"/>
    <cellStyle name="Normal 9 10" xfId="2821" xr:uid="{00000000-0005-0000-0000-00008E470000}"/>
    <cellStyle name="Normal 9 12" xfId="2822" xr:uid="{00000000-0005-0000-0000-00008F470000}"/>
    <cellStyle name="Normal 9 13" xfId="2823" xr:uid="{00000000-0005-0000-0000-000090470000}"/>
    <cellStyle name="Normal 9 17" xfId="2824" xr:uid="{00000000-0005-0000-0000-000091470000}"/>
    <cellStyle name="Normal 9 2" xfId="2825" xr:uid="{00000000-0005-0000-0000-000092470000}"/>
    <cellStyle name="Normal 9 21" xfId="2826" xr:uid="{00000000-0005-0000-0000-000093470000}"/>
    <cellStyle name="Normal 9 23" xfId="2827" xr:uid="{00000000-0005-0000-0000-000094470000}"/>
    <cellStyle name="Normal 9 3" xfId="2828" xr:uid="{00000000-0005-0000-0000-000095470000}"/>
    <cellStyle name="Normal 9 4" xfId="4788" xr:uid="{00000000-0005-0000-0000-000096470000}"/>
    <cellStyle name="Normal 9 4 2" xfId="4789" xr:uid="{00000000-0005-0000-0000-000097470000}"/>
    <cellStyle name="Normal 9 46" xfId="2829" xr:uid="{00000000-0005-0000-0000-000098470000}"/>
    <cellStyle name="Normal 9 47" xfId="2830" xr:uid="{00000000-0005-0000-0000-000099470000}"/>
    <cellStyle name="Normal 9 48" xfId="2831" xr:uid="{00000000-0005-0000-0000-00009A470000}"/>
    <cellStyle name="Normal 9 49" xfId="2832" xr:uid="{00000000-0005-0000-0000-00009B470000}"/>
    <cellStyle name="Normal 9 50" xfId="2833" xr:uid="{00000000-0005-0000-0000-00009C470000}"/>
    <cellStyle name="Normal 9 51" xfId="2834" xr:uid="{00000000-0005-0000-0000-00009D470000}"/>
    <cellStyle name="Normal 9 52" xfId="2835" xr:uid="{00000000-0005-0000-0000-00009E470000}"/>
    <cellStyle name="Normal 9_Bieu KH trung han BKH TW" xfId="2836" xr:uid="{00000000-0005-0000-0000-00009F470000}"/>
    <cellStyle name="Normal_Bieu mau (CV )" xfId="20515" xr:uid="{92F7C834-E984-4676-961D-E66063FE49AC}"/>
    <cellStyle name="Normal1" xfId="2837" xr:uid="{00000000-0005-0000-0000-0000A0470000}"/>
    <cellStyle name="Normal8" xfId="2838" xr:uid="{00000000-0005-0000-0000-0000A1470000}"/>
    <cellStyle name="Normale_ PESO ELETTR." xfId="4790" xr:uid="{00000000-0005-0000-0000-0000A2470000}"/>
    <cellStyle name="Normalny_Cennik obowiazuje od 06-08-2001 r (1)" xfId="2839" xr:uid="{00000000-0005-0000-0000-0000A3470000}"/>
    <cellStyle name="Note 2" xfId="2840" xr:uid="{00000000-0005-0000-0000-0000A4470000}"/>
    <cellStyle name="Note 2 2" xfId="2841" xr:uid="{00000000-0005-0000-0000-0000A5470000}"/>
    <cellStyle name="Note 3" xfId="2842" xr:uid="{00000000-0005-0000-0000-0000A6470000}"/>
    <cellStyle name="Note 3 2" xfId="2843" xr:uid="{00000000-0005-0000-0000-0000A7470000}"/>
    <cellStyle name="Note 4" xfId="2844" xr:uid="{00000000-0005-0000-0000-0000A8470000}"/>
    <cellStyle name="Note 4 2" xfId="2845" xr:uid="{00000000-0005-0000-0000-0000A9470000}"/>
    <cellStyle name="Note 5" xfId="2846" xr:uid="{00000000-0005-0000-0000-0000AA470000}"/>
    <cellStyle name="Note 6" xfId="4791" xr:uid="{00000000-0005-0000-0000-0000AB470000}"/>
    <cellStyle name="Note 6 2" xfId="4792" xr:uid="{00000000-0005-0000-0000-0000AC470000}"/>
    <cellStyle name="NWM" xfId="2847" xr:uid="{00000000-0005-0000-0000-0000AD470000}"/>
    <cellStyle name="Ò_x000a_Normal_123569" xfId="2848" xr:uid="{00000000-0005-0000-0000-0000AE470000}"/>
    <cellStyle name="Ò_x000d_Normal_123569" xfId="2849" xr:uid="{00000000-0005-0000-0000-0000AF470000}"/>
    <cellStyle name="Ò_x005f_x000d_Normal_123569" xfId="2850" xr:uid="{00000000-0005-0000-0000-0000B0470000}"/>
    <cellStyle name="Ò_x005f_x005f_x005f_x000d_Normal_123569" xfId="2851" xr:uid="{00000000-0005-0000-0000-0000B1470000}"/>
    <cellStyle name="Œ…‹æØ‚è [0.00]_ÆÂ¹²" xfId="2852" xr:uid="{00000000-0005-0000-0000-0000B2470000}"/>
    <cellStyle name="Œ…‹æØ‚è_laroux" xfId="2853" xr:uid="{00000000-0005-0000-0000-0000B3470000}"/>
    <cellStyle name="oft Excel]_x000a__x000a_Comment=open=/f ‚ðw’è‚·‚é‚ÆAƒ†[ƒU[’è‹`ŠÖ”‚ðŠÖ”“\‚è•t‚¯‚Ìˆê——‚É“o˜^‚·‚é‚±‚Æ‚ª‚Å‚«‚Ü‚·B_x000a__x000a_Maximized" xfId="2854" xr:uid="{00000000-0005-0000-0000-0000B4470000}"/>
    <cellStyle name="oft Excel]_x000a__x000a_Comment=open=/f ‚ðŽw’è‚·‚é‚ÆAƒ†[ƒU[’è‹`ŠÖ”‚ðŠÖ”“\‚è•t‚¯‚Ìˆê——‚É“o˜^‚·‚é‚±‚Æ‚ª‚Å‚«‚Ü‚·B_x000a__x000a_Maximized" xfId="2855" xr:uid="{00000000-0005-0000-0000-0000B5470000}"/>
    <cellStyle name="oft Excel]_x000a__x000a_Comment=The open=/f lines load custom functions into the Paste Function list._x000a__x000a_Maximized=2_x000a__x000a_Basics=1_x000a__x000a_A" xfId="2856" xr:uid="{00000000-0005-0000-0000-0000B6470000}"/>
    <cellStyle name="oft Excel]_x000a__x000a_Comment=The open=/f lines load custom functions into the Paste Function list._x000a__x000a_Maximized=3_x000a__x000a_Basics=1_x000a__x000a_A" xfId="2857" xr:uid="{00000000-0005-0000-0000-0000B7470000}"/>
    <cellStyle name="oft Excel]_x000d__x000a_Comment=open=/f ‚ðw’è‚·‚é‚ÆAƒ†[ƒU[’è‹`ŠÖ”‚ðŠÖ”“\‚è•t‚¯‚Ìˆê——‚É“o˜^‚·‚é‚±‚Æ‚ª‚Å‚«‚Ü‚·B_x000d__x000a_Maximized" xfId="2858" xr:uid="{00000000-0005-0000-0000-0000B8470000}"/>
    <cellStyle name="oft Excel]_x000d__x000a_Comment=open=/f ‚ðŽw’è‚·‚é‚ÆAƒ†[ƒU[’è‹`ŠÖ”‚ðŠÖ”“\‚è•t‚¯‚Ìˆê——‚É“o˜^‚·‚é‚±‚Æ‚ª‚Å‚«‚Ü‚·B_x000d__x000a_Maximized" xfId="2859" xr:uid="{00000000-0005-0000-0000-0000B9470000}"/>
    <cellStyle name="oft Excel]_x000d__x000a_Comment=The open=/f lines load custom functions into the Paste Function list._x000d__x000a_Maximized=2_x000d__x000a_Basics=1_x000d__x000a_A" xfId="2860" xr:uid="{00000000-0005-0000-0000-0000BA470000}"/>
    <cellStyle name="oft Excel]_x000d__x000a_Comment=The open=/f lines load custom functions into the Paste Function list._x000d__x000a_Maximized=3_x000d__x000a_Basics=1_x000d__x000a_A" xfId="2861" xr:uid="{00000000-0005-0000-0000-0000BB470000}"/>
    <cellStyle name="oft Excel]_x005f_x000d__x005f_x000a_Comment=open=/f ‚ðw’è‚·‚é‚ÆAƒ†[ƒU[’è‹`ŠÖ”‚ðŠÖ”“\‚è•t‚¯‚Ìˆê——‚É“o˜^‚·‚é‚±‚Æ‚ª‚Å‚«‚Ü‚·B_x005f_x000d__x005f_x000a_Maximized" xfId="2862" xr:uid="{00000000-0005-0000-0000-0000BC470000}"/>
    <cellStyle name="omma [0]_Mktg Prog" xfId="2863" xr:uid="{00000000-0005-0000-0000-0000BD470000}"/>
    <cellStyle name="ormal_Sheet1_1" xfId="2864" xr:uid="{00000000-0005-0000-0000-0000BE470000}"/>
    <cellStyle name="Output 2" xfId="2865" xr:uid="{00000000-0005-0000-0000-0000BF470000}"/>
    <cellStyle name="Output 2 2" xfId="4793" xr:uid="{00000000-0005-0000-0000-0000C0470000}"/>
    <cellStyle name="p" xfId="2866" xr:uid="{00000000-0005-0000-0000-0000C1470000}"/>
    <cellStyle name="paint" xfId="2867" xr:uid="{00000000-0005-0000-0000-0000C2470000}"/>
    <cellStyle name="paint 2" xfId="2868" xr:uid="{00000000-0005-0000-0000-0000C3470000}"/>
    <cellStyle name="paint 2 2" xfId="4794" xr:uid="{00000000-0005-0000-0000-0000C4470000}"/>
    <cellStyle name="paint_05-12  KH trung han 2016-2020 - Liem Thinh edited" xfId="2869" xr:uid="{00000000-0005-0000-0000-0000C5470000}"/>
    <cellStyle name="Pattern" xfId="2870" xr:uid="{00000000-0005-0000-0000-0000C6470000}"/>
    <cellStyle name="Pattern 10" xfId="2871" xr:uid="{00000000-0005-0000-0000-0000C7470000}"/>
    <cellStyle name="Pattern 11" xfId="2872" xr:uid="{00000000-0005-0000-0000-0000C8470000}"/>
    <cellStyle name="Pattern 12" xfId="2873" xr:uid="{00000000-0005-0000-0000-0000C9470000}"/>
    <cellStyle name="Pattern 13" xfId="2874" xr:uid="{00000000-0005-0000-0000-0000CA470000}"/>
    <cellStyle name="Pattern 14" xfId="2875" xr:uid="{00000000-0005-0000-0000-0000CB470000}"/>
    <cellStyle name="Pattern 15" xfId="2876" xr:uid="{00000000-0005-0000-0000-0000CC470000}"/>
    <cellStyle name="Pattern 16" xfId="2877" xr:uid="{00000000-0005-0000-0000-0000CD470000}"/>
    <cellStyle name="Pattern 2" xfId="2878" xr:uid="{00000000-0005-0000-0000-0000CE470000}"/>
    <cellStyle name="Pattern 3" xfId="2879" xr:uid="{00000000-0005-0000-0000-0000CF470000}"/>
    <cellStyle name="Pattern 4" xfId="2880" xr:uid="{00000000-0005-0000-0000-0000D0470000}"/>
    <cellStyle name="Pattern 5" xfId="2881" xr:uid="{00000000-0005-0000-0000-0000D1470000}"/>
    <cellStyle name="Pattern 6" xfId="2882" xr:uid="{00000000-0005-0000-0000-0000D2470000}"/>
    <cellStyle name="Pattern 7" xfId="2883" xr:uid="{00000000-0005-0000-0000-0000D3470000}"/>
    <cellStyle name="Pattern 8" xfId="2884" xr:uid="{00000000-0005-0000-0000-0000D4470000}"/>
    <cellStyle name="Pattern 9" xfId="2885" xr:uid="{00000000-0005-0000-0000-0000D5470000}"/>
    <cellStyle name="per.style" xfId="2886" xr:uid="{00000000-0005-0000-0000-0000D6470000}"/>
    <cellStyle name="per.style 2" xfId="2887" xr:uid="{00000000-0005-0000-0000-0000D7470000}"/>
    <cellStyle name="Percent %" xfId="2888" xr:uid="{00000000-0005-0000-0000-0000D8470000}"/>
    <cellStyle name="Percent % Long Underline" xfId="2889" xr:uid="{00000000-0005-0000-0000-0000D9470000}"/>
    <cellStyle name="Percent %_Worksheet in  US Financial Statements Ref. Workbook - Single Co" xfId="2890" xr:uid="{00000000-0005-0000-0000-0000DA470000}"/>
    <cellStyle name="Percent (0)" xfId="2891" xr:uid="{00000000-0005-0000-0000-0000DB470000}"/>
    <cellStyle name="Percent (0) 10" xfId="2892" xr:uid="{00000000-0005-0000-0000-0000DC470000}"/>
    <cellStyle name="Percent (0) 11" xfId="2893" xr:uid="{00000000-0005-0000-0000-0000DD470000}"/>
    <cellStyle name="Percent (0) 12" xfId="2894" xr:uid="{00000000-0005-0000-0000-0000DE470000}"/>
    <cellStyle name="Percent (0) 13" xfId="2895" xr:uid="{00000000-0005-0000-0000-0000DF470000}"/>
    <cellStyle name="Percent (0) 14" xfId="2896" xr:uid="{00000000-0005-0000-0000-0000E0470000}"/>
    <cellStyle name="Percent (0) 15" xfId="2897" xr:uid="{00000000-0005-0000-0000-0000E1470000}"/>
    <cellStyle name="Percent (0) 2" xfId="2898" xr:uid="{00000000-0005-0000-0000-0000E2470000}"/>
    <cellStyle name="Percent (0) 3" xfId="2899" xr:uid="{00000000-0005-0000-0000-0000E3470000}"/>
    <cellStyle name="Percent (0) 4" xfId="2900" xr:uid="{00000000-0005-0000-0000-0000E4470000}"/>
    <cellStyle name="Percent (0) 5" xfId="2901" xr:uid="{00000000-0005-0000-0000-0000E5470000}"/>
    <cellStyle name="Percent (0) 6" xfId="2902" xr:uid="{00000000-0005-0000-0000-0000E6470000}"/>
    <cellStyle name="Percent (0) 7" xfId="2903" xr:uid="{00000000-0005-0000-0000-0000E7470000}"/>
    <cellStyle name="Percent (0) 8" xfId="2904" xr:uid="{00000000-0005-0000-0000-0000E8470000}"/>
    <cellStyle name="Percent (0) 9" xfId="2905" xr:uid="{00000000-0005-0000-0000-0000E9470000}"/>
    <cellStyle name="Percent [0]" xfId="2906" xr:uid="{00000000-0005-0000-0000-0000EA470000}"/>
    <cellStyle name="Percent [0] 10" xfId="2907" xr:uid="{00000000-0005-0000-0000-0000EB470000}"/>
    <cellStyle name="Percent [0] 11" xfId="2908" xr:uid="{00000000-0005-0000-0000-0000EC470000}"/>
    <cellStyle name="Percent [0] 12" xfId="2909" xr:uid="{00000000-0005-0000-0000-0000ED470000}"/>
    <cellStyle name="Percent [0] 13" xfId="2910" xr:uid="{00000000-0005-0000-0000-0000EE470000}"/>
    <cellStyle name="Percent [0] 14" xfId="2911" xr:uid="{00000000-0005-0000-0000-0000EF470000}"/>
    <cellStyle name="Percent [0] 15" xfId="2912" xr:uid="{00000000-0005-0000-0000-0000F0470000}"/>
    <cellStyle name="Percent [0] 16" xfId="2913" xr:uid="{00000000-0005-0000-0000-0000F1470000}"/>
    <cellStyle name="Percent [0] 2" xfId="2914" xr:uid="{00000000-0005-0000-0000-0000F2470000}"/>
    <cellStyle name="Percent [0] 3" xfId="2915" xr:uid="{00000000-0005-0000-0000-0000F3470000}"/>
    <cellStyle name="Percent [0] 4" xfId="2916" xr:uid="{00000000-0005-0000-0000-0000F4470000}"/>
    <cellStyle name="Percent [0] 5" xfId="2917" xr:uid="{00000000-0005-0000-0000-0000F5470000}"/>
    <cellStyle name="Percent [0] 6" xfId="2918" xr:uid="{00000000-0005-0000-0000-0000F6470000}"/>
    <cellStyle name="Percent [0] 7" xfId="2919" xr:uid="{00000000-0005-0000-0000-0000F7470000}"/>
    <cellStyle name="Percent [0] 8" xfId="2920" xr:uid="{00000000-0005-0000-0000-0000F8470000}"/>
    <cellStyle name="Percent [0] 9" xfId="2921" xr:uid="{00000000-0005-0000-0000-0000F9470000}"/>
    <cellStyle name="Percent [00]" xfId="2922" xr:uid="{00000000-0005-0000-0000-0000FA470000}"/>
    <cellStyle name="Percent [00] 10" xfId="2923" xr:uid="{00000000-0005-0000-0000-0000FB470000}"/>
    <cellStyle name="Percent [00] 11" xfId="2924" xr:uid="{00000000-0005-0000-0000-0000FC470000}"/>
    <cellStyle name="Percent [00] 12" xfId="2925" xr:uid="{00000000-0005-0000-0000-0000FD470000}"/>
    <cellStyle name="Percent [00] 13" xfId="2926" xr:uid="{00000000-0005-0000-0000-0000FE470000}"/>
    <cellStyle name="Percent [00] 14" xfId="2927" xr:uid="{00000000-0005-0000-0000-0000FF470000}"/>
    <cellStyle name="Percent [00] 15" xfId="2928" xr:uid="{00000000-0005-0000-0000-000000480000}"/>
    <cellStyle name="Percent [00] 16" xfId="2929" xr:uid="{00000000-0005-0000-0000-000001480000}"/>
    <cellStyle name="Percent [00] 2" xfId="2930" xr:uid="{00000000-0005-0000-0000-000002480000}"/>
    <cellStyle name="Percent [00] 3" xfId="2931" xr:uid="{00000000-0005-0000-0000-000003480000}"/>
    <cellStyle name="Percent [00] 4" xfId="2932" xr:uid="{00000000-0005-0000-0000-000004480000}"/>
    <cellStyle name="Percent [00] 5" xfId="2933" xr:uid="{00000000-0005-0000-0000-000005480000}"/>
    <cellStyle name="Percent [00] 6" xfId="2934" xr:uid="{00000000-0005-0000-0000-000006480000}"/>
    <cellStyle name="Percent [00] 7" xfId="2935" xr:uid="{00000000-0005-0000-0000-000007480000}"/>
    <cellStyle name="Percent [00] 8" xfId="2936" xr:uid="{00000000-0005-0000-0000-000008480000}"/>
    <cellStyle name="Percent [00] 9" xfId="2937" xr:uid="{00000000-0005-0000-0000-000009480000}"/>
    <cellStyle name="Percent [2]" xfId="2938" xr:uid="{00000000-0005-0000-0000-00000A480000}"/>
    <cellStyle name="Percent [2] 10" xfId="2939" xr:uid="{00000000-0005-0000-0000-00000B480000}"/>
    <cellStyle name="Percent [2] 11" xfId="2940" xr:uid="{00000000-0005-0000-0000-00000C480000}"/>
    <cellStyle name="Percent [2] 12" xfId="2941" xr:uid="{00000000-0005-0000-0000-00000D480000}"/>
    <cellStyle name="Percent [2] 13" xfId="2942" xr:uid="{00000000-0005-0000-0000-00000E480000}"/>
    <cellStyle name="Percent [2] 14" xfId="2943" xr:uid="{00000000-0005-0000-0000-00000F480000}"/>
    <cellStyle name="Percent [2] 15" xfId="2944" xr:uid="{00000000-0005-0000-0000-000010480000}"/>
    <cellStyle name="Percent [2] 16" xfId="2945" xr:uid="{00000000-0005-0000-0000-000011480000}"/>
    <cellStyle name="Percent [2] 2" xfId="2946" xr:uid="{00000000-0005-0000-0000-000012480000}"/>
    <cellStyle name="Percent [2] 2 2" xfId="2947" xr:uid="{00000000-0005-0000-0000-000013480000}"/>
    <cellStyle name="Percent [2] 3" xfId="2948" xr:uid="{00000000-0005-0000-0000-000014480000}"/>
    <cellStyle name="Percent [2] 4" xfId="2949" xr:uid="{00000000-0005-0000-0000-000015480000}"/>
    <cellStyle name="Percent [2] 5" xfId="2950" xr:uid="{00000000-0005-0000-0000-000016480000}"/>
    <cellStyle name="Percent [2] 6" xfId="2951" xr:uid="{00000000-0005-0000-0000-000017480000}"/>
    <cellStyle name="Percent [2] 7" xfId="2952" xr:uid="{00000000-0005-0000-0000-000018480000}"/>
    <cellStyle name="Percent [2] 8" xfId="2953" xr:uid="{00000000-0005-0000-0000-000019480000}"/>
    <cellStyle name="Percent [2] 9" xfId="2954" xr:uid="{00000000-0005-0000-0000-00001A480000}"/>
    <cellStyle name="Percent 0.0%" xfId="2955" xr:uid="{00000000-0005-0000-0000-00001B480000}"/>
    <cellStyle name="Percent 0.0% Long Underline" xfId="2956" xr:uid="{00000000-0005-0000-0000-00001C480000}"/>
    <cellStyle name="Percent 0.00%" xfId="2957" xr:uid="{00000000-0005-0000-0000-00001D480000}"/>
    <cellStyle name="Percent 0.00% Long Underline" xfId="2958" xr:uid="{00000000-0005-0000-0000-00001E480000}"/>
    <cellStyle name="Percent 0.000%" xfId="2959" xr:uid="{00000000-0005-0000-0000-00001F480000}"/>
    <cellStyle name="Percent 0.000% Long Underline" xfId="2960" xr:uid="{00000000-0005-0000-0000-000020480000}"/>
    <cellStyle name="Percent 10" xfId="2961" xr:uid="{00000000-0005-0000-0000-000021480000}"/>
    <cellStyle name="Percent 10 2" xfId="2962" xr:uid="{00000000-0005-0000-0000-000022480000}"/>
    <cellStyle name="Percent 11" xfId="2963" xr:uid="{00000000-0005-0000-0000-000023480000}"/>
    <cellStyle name="Percent 11 2" xfId="2964" xr:uid="{00000000-0005-0000-0000-000024480000}"/>
    <cellStyle name="Percent 12" xfId="2965" xr:uid="{00000000-0005-0000-0000-000025480000}"/>
    <cellStyle name="Percent 12 2" xfId="2966" xr:uid="{00000000-0005-0000-0000-000026480000}"/>
    <cellStyle name="Percent 13" xfId="2967" xr:uid="{00000000-0005-0000-0000-000027480000}"/>
    <cellStyle name="Percent 13 2" xfId="2968" xr:uid="{00000000-0005-0000-0000-000028480000}"/>
    <cellStyle name="Percent 14" xfId="2969" xr:uid="{00000000-0005-0000-0000-000029480000}"/>
    <cellStyle name="Percent 14 2" xfId="2970" xr:uid="{00000000-0005-0000-0000-00002A480000}"/>
    <cellStyle name="Percent 15" xfId="2971" xr:uid="{00000000-0005-0000-0000-00002B480000}"/>
    <cellStyle name="Percent 16" xfId="2972" xr:uid="{00000000-0005-0000-0000-00002C480000}"/>
    <cellStyle name="Percent 17" xfId="2973" xr:uid="{00000000-0005-0000-0000-00002D480000}"/>
    <cellStyle name="Percent 18" xfId="2974" xr:uid="{00000000-0005-0000-0000-00002E480000}"/>
    <cellStyle name="Percent 19" xfId="2975" xr:uid="{00000000-0005-0000-0000-00002F480000}"/>
    <cellStyle name="Percent 19 2" xfId="2976" xr:uid="{00000000-0005-0000-0000-000030480000}"/>
    <cellStyle name="Percent 2" xfId="2977" xr:uid="{00000000-0005-0000-0000-000031480000}"/>
    <cellStyle name="Percent 2 2" xfId="2978" xr:uid="{00000000-0005-0000-0000-000032480000}"/>
    <cellStyle name="Percent 2 2 2" xfId="2979" xr:uid="{00000000-0005-0000-0000-000033480000}"/>
    <cellStyle name="Percent 2 2 3" xfId="2980" xr:uid="{00000000-0005-0000-0000-000034480000}"/>
    <cellStyle name="Percent 2 3" xfId="2981" xr:uid="{00000000-0005-0000-0000-000035480000}"/>
    <cellStyle name="Percent 2 4" xfId="2982" xr:uid="{00000000-0005-0000-0000-000036480000}"/>
    <cellStyle name="Percent 20" xfId="2983" xr:uid="{00000000-0005-0000-0000-000037480000}"/>
    <cellStyle name="Percent 20 2" xfId="2984" xr:uid="{00000000-0005-0000-0000-000038480000}"/>
    <cellStyle name="Percent 21" xfId="2985" xr:uid="{00000000-0005-0000-0000-000039480000}"/>
    <cellStyle name="Percent 22" xfId="2986" xr:uid="{00000000-0005-0000-0000-00003A480000}"/>
    <cellStyle name="Percent 23" xfId="2987" xr:uid="{00000000-0005-0000-0000-00003B480000}"/>
    <cellStyle name="Percent 24" xfId="4795" xr:uid="{00000000-0005-0000-0000-00003C480000}"/>
    <cellStyle name="Percent 24 2" xfId="4796" xr:uid="{00000000-0005-0000-0000-00003D480000}"/>
    <cellStyle name="Percent 25" xfId="4797" xr:uid="{00000000-0005-0000-0000-00003E480000}"/>
    <cellStyle name="Percent 3" xfId="2988" xr:uid="{00000000-0005-0000-0000-00003F480000}"/>
    <cellStyle name="Percent 3 2" xfId="2989" xr:uid="{00000000-0005-0000-0000-000040480000}"/>
    <cellStyle name="Percent 3 3" xfId="2990" xr:uid="{00000000-0005-0000-0000-000041480000}"/>
    <cellStyle name="Percent 3 3 2" xfId="4798" xr:uid="{00000000-0005-0000-0000-000042480000}"/>
    <cellStyle name="Percent 4" xfId="2991" xr:uid="{00000000-0005-0000-0000-000043480000}"/>
    <cellStyle name="Percent 4 2" xfId="2992" xr:uid="{00000000-0005-0000-0000-000044480000}"/>
    <cellStyle name="Percent 5" xfId="2993" xr:uid="{00000000-0005-0000-0000-000045480000}"/>
    <cellStyle name="Percent 5 2" xfId="2994" xr:uid="{00000000-0005-0000-0000-000046480000}"/>
    <cellStyle name="Percent 6" xfId="2995" xr:uid="{00000000-0005-0000-0000-000047480000}"/>
    <cellStyle name="Percent 6 2" xfId="2996" xr:uid="{00000000-0005-0000-0000-000048480000}"/>
    <cellStyle name="Percent 7" xfId="2997" xr:uid="{00000000-0005-0000-0000-000049480000}"/>
    <cellStyle name="Percent 7 2" xfId="2998" xr:uid="{00000000-0005-0000-0000-00004A480000}"/>
    <cellStyle name="Percent 8" xfId="2999" xr:uid="{00000000-0005-0000-0000-00004B480000}"/>
    <cellStyle name="Percent 8 2" xfId="3000" xr:uid="{00000000-0005-0000-0000-00004C480000}"/>
    <cellStyle name="Percent 9" xfId="3001" xr:uid="{00000000-0005-0000-0000-00004D480000}"/>
    <cellStyle name="Percent 9 2" xfId="3002" xr:uid="{00000000-0005-0000-0000-00004E480000}"/>
    <cellStyle name="PERCENTAGE" xfId="3003" xr:uid="{00000000-0005-0000-0000-00004F480000}"/>
    <cellStyle name="PERCENTAGE 2" xfId="3004" xr:uid="{00000000-0005-0000-0000-000050480000}"/>
    <cellStyle name="PrePop Currency (0)" xfId="3005" xr:uid="{00000000-0005-0000-0000-000051480000}"/>
    <cellStyle name="PrePop Currency (0) 10" xfId="3006" xr:uid="{00000000-0005-0000-0000-000052480000}"/>
    <cellStyle name="PrePop Currency (0) 11" xfId="3007" xr:uid="{00000000-0005-0000-0000-000053480000}"/>
    <cellStyle name="PrePop Currency (0) 12" xfId="3008" xr:uid="{00000000-0005-0000-0000-000054480000}"/>
    <cellStyle name="PrePop Currency (0) 13" xfId="3009" xr:uid="{00000000-0005-0000-0000-000055480000}"/>
    <cellStyle name="PrePop Currency (0) 14" xfId="3010" xr:uid="{00000000-0005-0000-0000-000056480000}"/>
    <cellStyle name="PrePop Currency (0) 15" xfId="3011" xr:uid="{00000000-0005-0000-0000-000057480000}"/>
    <cellStyle name="PrePop Currency (0) 16" xfId="3012" xr:uid="{00000000-0005-0000-0000-000058480000}"/>
    <cellStyle name="PrePop Currency (0) 2" xfId="3013" xr:uid="{00000000-0005-0000-0000-000059480000}"/>
    <cellStyle name="PrePop Currency (0) 3" xfId="3014" xr:uid="{00000000-0005-0000-0000-00005A480000}"/>
    <cellStyle name="PrePop Currency (0) 4" xfId="3015" xr:uid="{00000000-0005-0000-0000-00005B480000}"/>
    <cellStyle name="PrePop Currency (0) 5" xfId="3016" xr:uid="{00000000-0005-0000-0000-00005C480000}"/>
    <cellStyle name="PrePop Currency (0) 6" xfId="3017" xr:uid="{00000000-0005-0000-0000-00005D480000}"/>
    <cellStyle name="PrePop Currency (0) 7" xfId="3018" xr:uid="{00000000-0005-0000-0000-00005E480000}"/>
    <cellStyle name="PrePop Currency (0) 8" xfId="3019" xr:uid="{00000000-0005-0000-0000-00005F480000}"/>
    <cellStyle name="PrePop Currency (0) 9" xfId="3020" xr:uid="{00000000-0005-0000-0000-000060480000}"/>
    <cellStyle name="PrePop Currency (2)" xfId="3021" xr:uid="{00000000-0005-0000-0000-000061480000}"/>
    <cellStyle name="PrePop Currency (2) 10" xfId="3022" xr:uid="{00000000-0005-0000-0000-000062480000}"/>
    <cellStyle name="PrePop Currency (2) 11" xfId="3023" xr:uid="{00000000-0005-0000-0000-000063480000}"/>
    <cellStyle name="PrePop Currency (2) 12" xfId="3024" xr:uid="{00000000-0005-0000-0000-000064480000}"/>
    <cellStyle name="PrePop Currency (2) 13" xfId="3025" xr:uid="{00000000-0005-0000-0000-000065480000}"/>
    <cellStyle name="PrePop Currency (2) 14" xfId="3026" xr:uid="{00000000-0005-0000-0000-000066480000}"/>
    <cellStyle name="PrePop Currency (2) 15" xfId="3027" xr:uid="{00000000-0005-0000-0000-000067480000}"/>
    <cellStyle name="PrePop Currency (2) 16" xfId="3028" xr:uid="{00000000-0005-0000-0000-000068480000}"/>
    <cellStyle name="PrePop Currency (2) 2" xfId="3029" xr:uid="{00000000-0005-0000-0000-000069480000}"/>
    <cellStyle name="PrePop Currency (2) 3" xfId="3030" xr:uid="{00000000-0005-0000-0000-00006A480000}"/>
    <cellStyle name="PrePop Currency (2) 4" xfId="3031" xr:uid="{00000000-0005-0000-0000-00006B480000}"/>
    <cellStyle name="PrePop Currency (2) 5" xfId="3032" xr:uid="{00000000-0005-0000-0000-00006C480000}"/>
    <cellStyle name="PrePop Currency (2) 6" xfId="3033" xr:uid="{00000000-0005-0000-0000-00006D480000}"/>
    <cellStyle name="PrePop Currency (2) 7" xfId="3034" xr:uid="{00000000-0005-0000-0000-00006E480000}"/>
    <cellStyle name="PrePop Currency (2) 8" xfId="3035" xr:uid="{00000000-0005-0000-0000-00006F480000}"/>
    <cellStyle name="PrePop Currency (2) 9" xfId="3036" xr:uid="{00000000-0005-0000-0000-000070480000}"/>
    <cellStyle name="PrePop Units (0)" xfId="3037" xr:uid="{00000000-0005-0000-0000-000071480000}"/>
    <cellStyle name="PrePop Units (0) 10" xfId="3038" xr:uid="{00000000-0005-0000-0000-000072480000}"/>
    <cellStyle name="PrePop Units (0) 11" xfId="3039" xr:uid="{00000000-0005-0000-0000-000073480000}"/>
    <cellStyle name="PrePop Units (0) 12" xfId="3040" xr:uid="{00000000-0005-0000-0000-000074480000}"/>
    <cellStyle name="PrePop Units (0) 13" xfId="3041" xr:uid="{00000000-0005-0000-0000-000075480000}"/>
    <cellStyle name="PrePop Units (0) 14" xfId="3042" xr:uid="{00000000-0005-0000-0000-000076480000}"/>
    <cellStyle name="PrePop Units (0) 15" xfId="3043" xr:uid="{00000000-0005-0000-0000-000077480000}"/>
    <cellStyle name="PrePop Units (0) 16" xfId="3044" xr:uid="{00000000-0005-0000-0000-000078480000}"/>
    <cellStyle name="PrePop Units (0) 2" xfId="3045" xr:uid="{00000000-0005-0000-0000-000079480000}"/>
    <cellStyle name="PrePop Units (0) 3" xfId="3046" xr:uid="{00000000-0005-0000-0000-00007A480000}"/>
    <cellStyle name="PrePop Units (0) 4" xfId="3047" xr:uid="{00000000-0005-0000-0000-00007B480000}"/>
    <cellStyle name="PrePop Units (0) 5" xfId="3048" xr:uid="{00000000-0005-0000-0000-00007C480000}"/>
    <cellStyle name="PrePop Units (0) 6" xfId="3049" xr:uid="{00000000-0005-0000-0000-00007D480000}"/>
    <cellStyle name="PrePop Units (0) 7" xfId="3050" xr:uid="{00000000-0005-0000-0000-00007E480000}"/>
    <cellStyle name="PrePop Units (0) 8" xfId="3051" xr:uid="{00000000-0005-0000-0000-00007F480000}"/>
    <cellStyle name="PrePop Units (0) 9" xfId="3052" xr:uid="{00000000-0005-0000-0000-000080480000}"/>
    <cellStyle name="PrePop Units (1)" xfId="3053" xr:uid="{00000000-0005-0000-0000-000081480000}"/>
    <cellStyle name="PrePop Units (1) 10" xfId="3054" xr:uid="{00000000-0005-0000-0000-000082480000}"/>
    <cellStyle name="PrePop Units (1) 11" xfId="3055" xr:uid="{00000000-0005-0000-0000-000083480000}"/>
    <cellStyle name="PrePop Units (1) 12" xfId="3056" xr:uid="{00000000-0005-0000-0000-000084480000}"/>
    <cellStyle name="PrePop Units (1) 13" xfId="3057" xr:uid="{00000000-0005-0000-0000-000085480000}"/>
    <cellStyle name="PrePop Units (1) 14" xfId="3058" xr:uid="{00000000-0005-0000-0000-000086480000}"/>
    <cellStyle name="PrePop Units (1) 15" xfId="3059" xr:uid="{00000000-0005-0000-0000-000087480000}"/>
    <cellStyle name="PrePop Units (1) 16" xfId="3060" xr:uid="{00000000-0005-0000-0000-000088480000}"/>
    <cellStyle name="PrePop Units (1) 2" xfId="3061" xr:uid="{00000000-0005-0000-0000-000089480000}"/>
    <cellStyle name="PrePop Units (1) 3" xfId="3062" xr:uid="{00000000-0005-0000-0000-00008A480000}"/>
    <cellStyle name="PrePop Units (1) 4" xfId="3063" xr:uid="{00000000-0005-0000-0000-00008B480000}"/>
    <cellStyle name="PrePop Units (1) 5" xfId="3064" xr:uid="{00000000-0005-0000-0000-00008C480000}"/>
    <cellStyle name="PrePop Units (1) 6" xfId="3065" xr:uid="{00000000-0005-0000-0000-00008D480000}"/>
    <cellStyle name="PrePop Units (1) 7" xfId="3066" xr:uid="{00000000-0005-0000-0000-00008E480000}"/>
    <cellStyle name="PrePop Units (1) 8" xfId="3067" xr:uid="{00000000-0005-0000-0000-00008F480000}"/>
    <cellStyle name="PrePop Units (1) 9" xfId="3068" xr:uid="{00000000-0005-0000-0000-000090480000}"/>
    <cellStyle name="PrePop Units (2)" xfId="3069" xr:uid="{00000000-0005-0000-0000-000091480000}"/>
    <cellStyle name="PrePop Units (2) 10" xfId="3070" xr:uid="{00000000-0005-0000-0000-000092480000}"/>
    <cellStyle name="PrePop Units (2) 11" xfId="3071" xr:uid="{00000000-0005-0000-0000-000093480000}"/>
    <cellStyle name="PrePop Units (2) 12" xfId="3072" xr:uid="{00000000-0005-0000-0000-000094480000}"/>
    <cellStyle name="PrePop Units (2) 13" xfId="3073" xr:uid="{00000000-0005-0000-0000-000095480000}"/>
    <cellStyle name="PrePop Units (2) 14" xfId="3074" xr:uid="{00000000-0005-0000-0000-000096480000}"/>
    <cellStyle name="PrePop Units (2) 15" xfId="3075" xr:uid="{00000000-0005-0000-0000-000097480000}"/>
    <cellStyle name="PrePop Units (2) 16" xfId="3076" xr:uid="{00000000-0005-0000-0000-000098480000}"/>
    <cellStyle name="PrePop Units (2) 2" xfId="3077" xr:uid="{00000000-0005-0000-0000-000099480000}"/>
    <cellStyle name="PrePop Units (2) 3" xfId="3078" xr:uid="{00000000-0005-0000-0000-00009A480000}"/>
    <cellStyle name="PrePop Units (2) 4" xfId="3079" xr:uid="{00000000-0005-0000-0000-00009B480000}"/>
    <cellStyle name="PrePop Units (2) 5" xfId="3080" xr:uid="{00000000-0005-0000-0000-00009C480000}"/>
    <cellStyle name="PrePop Units (2) 6" xfId="3081" xr:uid="{00000000-0005-0000-0000-00009D480000}"/>
    <cellStyle name="PrePop Units (2) 7" xfId="3082" xr:uid="{00000000-0005-0000-0000-00009E480000}"/>
    <cellStyle name="PrePop Units (2) 8" xfId="3083" xr:uid="{00000000-0005-0000-0000-00009F480000}"/>
    <cellStyle name="PrePop Units (2) 9" xfId="3084" xr:uid="{00000000-0005-0000-0000-0000A0480000}"/>
    <cellStyle name="pricing" xfId="3085" xr:uid="{00000000-0005-0000-0000-0000A1480000}"/>
    <cellStyle name="pricing 2" xfId="3086" xr:uid="{00000000-0005-0000-0000-0000A2480000}"/>
    <cellStyle name="PSChar" xfId="3087" xr:uid="{00000000-0005-0000-0000-0000A3480000}"/>
    <cellStyle name="PSHeading" xfId="3088" xr:uid="{00000000-0005-0000-0000-0000A4480000}"/>
    <cellStyle name="Quantity" xfId="3089" xr:uid="{00000000-0005-0000-0000-0000A5480000}"/>
    <cellStyle name="regstoresfromspecstores" xfId="3090" xr:uid="{00000000-0005-0000-0000-0000A6480000}"/>
    <cellStyle name="regstoresfromspecstores 2" xfId="3091" xr:uid="{00000000-0005-0000-0000-0000A7480000}"/>
    <cellStyle name="RevList" xfId="3092" xr:uid="{00000000-0005-0000-0000-0000A8480000}"/>
    <cellStyle name="rlink_tiªn l­în_x005f_x001b_Hyperlink_TONG HOP KINH PHI" xfId="3093" xr:uid="{00000000-0005-0000-0000-0000A9480000}"/>
    <cellStyle name="rmal_ADAdot" xfId="3094" xr:uid="{00000000-0005-0000-0000-0000AA480000}"/>
    <cellStyle name="S—_x0008_" xfId="3095" xr:uid="{00000000-0005-0000-0000-0000AB480000}"/>
    <cellStyle name="S—_x0008_ 2" xfId="3096" xr:uid="{00000000-0005-0000-0000-0000AC480000}"/>
    <cellStyle name="s]_x000a__x000a_spooler=yes_x000a__x000a_load=_x000a__x000a_Beep=yes_x000a__x000a_NullPort=None_x000a__x000a_BorderWidth=3_x000a__x000a_CursorBlinkRate=1200_x000a__x000a_DoubleClickSpeed=452_x000a__x000a_Programs=co" xfId="3097" xr:uid="{00000000-0005-0000-0000-0000AD480000}"/>
    <cellStyle name="s]_x000d__x000a_spooler=yes_x000d__x000a_load=_x000d__x000a_Beep=yes_x000d__x000a_NullPort=None_x000d__x000a_BorderWidth=3_x000d__x000a_CursorBlinkRate=1200_x000d__x000a_DoubleClickSpeed=452_x000d__x000a_Programs=co" xfId="3098" xr:uid="{00000000-0005-0000-0000-0000AE48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xr:uid="{00000000-0005-0000-0000-0000AF480000}"/>
    <cellStyle name="S—_x0008__KH TPCP vung TNB (03-1-2012)" xfId="3100" xr:uid="{00000000-0005-0000-0000-0000B0480000}"/>
    <cellStyle name="S—_x005f_x0008_" xfId="3101" xr:uid="{00000000-0005-0000-0000-0000B1480000}"/>
    <cellStyle name="SAPBEXaggData" xfId="3102" xr:uid="{00000000-0005-0000-0000-0000B2480000}"/>
    <cellStyle name="SAPBEXaggData 2" xfId="3103" xr:uid="{00000000-0005-0000-0000-0000B3480000}"/>
    <cellStyle name="SAPBEXaggDataEmph" xfId="3104" xr:uid="{00000000-0005-0000-0000-0000B4480000}"/>
    <cellStyle name="SAPBEXaggDataEmph 2" xfId="3105" xr:uid="{00000000-0005-0000-0000-0000B5480000}"/>
    <cellStyle name="SAPBEXaggItem" xfId="3106" xr:uid="{00000000-0005-0000-0000-0000B6480000}"/>
    <cellStyle name="SAPBEXaggItem 2" xfId="3107" xr:uid="{00000000-0005-0000-0000-0000B7480000}"/>
    <cellStyle name="SAPBEXchaText" xfId="3108" xr:uid="{00000000-0005-0000-0000-0000B8480000}"/>
    <cellStyle name="SAPBEXchaText 2" xfId="3109" xr:uid="{00000000-0005-0000-0000-0000B9480000}"/>
    <cellStyle name="SAPBEXexcBad7" xfId="3110" xr:uid="{00000000-0005-0000-0000-0000BA480000}"/>
    <cellStyle name="SAPBEXexcBad7 2" xfId="3111" xr:uid="{00000000-0005-0000-0000-0000BB480000}"/>
    <cellStyle name="SAPBEXexcBad8" xfId="3112" xr:uid="{00000000-0005-0000-0000-0000BC480000}"/>
    <cellStyle name="SAPBEXexcBad8 2" xfId="3113" xr:uid="{00000000-0005-0000-0000-0000BD480000}"/>
    <cellStyle name="SAPBEXexcBad9" xfId="3114" xr:uid="{00000000-0005-0000-0000-0000BE480000}"/>
    <cellStyle name="SAPBEXexcBad9 2" xfId="3115" xr:uid="{00000000-0005-0000-0000-0000BF480000}"/>
    <cellStyle name="SAPBEXexcCritical4" xfId="3116" xr:uid="{00000000-0005-0000-0000-0000C0480000}"/>
    <cellStyle name="SAPBEXexcCritical4 2" xfId="3117" xr:uid="{00000000-0005-0000-0000-0000C1480000}"/>
    <cellStyle name="SAPBEXexcCritical5" xfId="3118" xr:uid="{00000000-0005-0000-0000-0000C2480000}"/>
    <cellStyle name="SAPBEXexcCritical5 2" xfId="3119" xr:uid="{00000000-0005-0000-0000-0000C3480000}"/>
    <cellStyle name="SAPBEXexcCritical6" xfId="3120" xr:uid="{00000000-0005-0000-0000-0000C4480000}"/>
    <cellStyle name="SAPBEXexcCritical6 2" xfId="3121" xr:uid="{00000000-0005-0000-0000-0000C5480000}"/>
    <cellStyle name="SAPBEXexcGood1" xfId="3122" xr:uid="{00000000-0005-0000-0000-0000C6480000}"/>
    <cellStyle name="SAPBEXexcGood1 2" xfId="3123" xr:uid="{00000000-0005-0000-0000-0000C7480000}"/>
    <cellStyle name="SAPBEXexcGood2" xfId="3124" xr:uid="{00000000-0005-0000-0000-0000C8480000}"/>
    <cellStyle name="SAPBEXexcGood2 2" xfId="3125" xr:uid="{00000000-0005-0000-0000-0000C9480000}"/>
    <cellStyle name="SAPBEXexcGood3" xfId="3126" xr:uid="{00000000-0005-0000-0000-0000CA480000}"/>
    <cellStyle name="SAPBEXexcGood3 2" xfId="3127" xr:uid="{00000000-0005-0000-0000-0000CB480000}"/>
    <cellStyle name="SAPBEXfilterDrill" xfId="3128" xr:uid="{00000000-0005-0000-0000-0000CC480000}"/>
    <cellStyle name="SAPBEXfilterDrill 2" xfId="3129" xr:uid="{00000000-0005-0000-0000-0000CD480000}"/>
    <cellStyle name="SAPBEXfilterItem" xfId="3130" xr:uid="{00000000-0005-0000-0000-0000CE480000}"/>
    <cellStyle name="SAPBEXfilterItem 2" xfId="3131" xr:uid="{00000000-0005-0000-0000-0000CF480000}"/>
    <cellStyle name="SAPBEXfilterText" xfId="3132" xr:uid="{00000000-0005-0000-0000-0000D0480000}"/>
    <cellStyle name="SAPBEXfilterText 2" xfId="3133" xr:uid="{00000000-0005-0000-0000-0000D1480000}"/>
    <cellStyle name="SAPBEXformats" xfId="3134" xr:uid="{00000000-0005-0000-0000-0000D2480000}"/>
    <cellStyle name="SAPBEXformats 2" xfId="3135" xr:uid="{00000000-0005-0000-0000-0000D3480000}"/>
    <cellStyle name="SAPBEXheaderItem" xfId="3136" xr:uid="{00000000-0005-0000-0000-0000D4480000}"/>
    <cellStyle name="SAPBEXheaderItem 2" xfId="3137" xr:uid="{00000000-0005-0000-0000-0000D5480000}"/>
    <cellStyle name="SAPBEXheaderText" xfId="3138" xr:uid="{00000000-0005-0000-0000-0000D6480000}"/>
    <cellStyle name="SAPBEXheaderText 2" xfId="3139" xr:uid="{00000000-0005-0000-0000-0000D7480000}"/>
    <cellStyle name="SAPBEXresData" xfId="3140" xr:uid="{00000000-0005-0000-0000-0000D8480000}"/>
    <cellStyle name="SAPBEXresData 2" xfId="3141" xr:uid="{00000000-0005-0000-0000-0000D9480000}"/>
    <cellStyle name="SAPBEXresDataEmph" xfId="3142" xr:uid="{00000000-0005-0000-0000-0000DA480000}"/>
    <cellStyle name="SAPBEXresDataEmph 2" xfId="3143" xr:uid="{00000000-0005-0000-0000-0000DB480000}"/>
    <cellStyle name="SAPBEXresItem" xfId="3144" xr:uid="{00000000-0005-0000-0000-0000DC480000}"/>
    <cellStyle name="SAPBEXresItem 2" xfId="3145" xr:uid="{00000000-0005-0000-0000-0000DD480000}"/>
    <cellStyle name="SAPBEXstdData" xfId="3146" xr:uid="{00000000-0005-0000-0000-0000DE480000}"/>
    <cellStyle name="SAPBEXstdData 2" xfId="3147" xr:uid="{00000000-0005-0000-0000-0000DF480000}"/>
    <cellStyle name="SAPBEXstdDataEmph" xfId="3148" xr:uid="{00000000-0005-0000-0000-0000E0480000}"/>
    <cellStyle name="SAPBEXstdDataEmph 2" xfId="3149" xr:uid="{00000000-0005-0000-0000-0000E1480000}"/>
    <cellStyle name="SAPBEXstdItem" xfId="3150" xr:uid="{00000000-0005-0000-0000-0000E2480000}"/>
    <cellStyle name="SAPBEXstdItem 2" xfId="3151" xr:uid="{00000000-0005-0000-0000-0000E3480000}"/>
    <cellStyle name="SAPBEXtitle" xfId="3152" xr:uid="{00000000-0005-0000-0000-0000E4480000}"/>
    <cellStyle name="SAPBEXtitle 2" xfId="3153" xr:uid="{00000000-0005-0000-0000-0000E5480000}"/>
    <cellStyle name="SAPBEXundefined" xfId="3154" xr:uid="{00000000-0005-0000-0000-0000E6480000}"/>
    <cellStyle name="SAPBEXundefined 2" xfId="3155" xr:uid="{00000000-0005-0000-0000-0000E7480000}"/>
    <cellStyle name="serJet 1200 Series PCL 6" xfId="3156" xr:uid="{00000000-0005-0000-0000-0000E8480000}"/>
    <cellStyle name="SHADEDSTORES" xfId="3157" xr:uid="{00000000-0005-0000-0000-0000E9480000}"/>
    <cellStyle name="SHADEDSTORES 2" xfId="3158" xr:uid="{00000000-0005-0000-0000-0000EA480000}"/>
    <cellStyle name="SHADEDSTORES 2 2" xfId="4799" xr:uid="{00000000-0005-0000-0000-0000EB480000}"/>
    <cellStyle name="SHADEDSTORES 2 2 2" xfId="5618" xr:uid="{00000000-0005-0000-0000-0000EC480000}"/>
    <cellStyle name="SHADEDSTORES 2 3" xfId="5617" xr:uid="{00000000-0005-0000-0000-0000ED480000}"/>
    <cellStyle name="SHADEDSTORES 3" xfId="4800" xr:uid="{00000000-0005-0000-0000-0000EE480000}"/>
    <cellStyle name="SHADEDSTORES 3 2" xfId="5619" xr:uid="{00000000-0005-0000-0000-0000EF480000}"/>
    <cellStyle name="SHADEDSTORES 4" xfId="5616" xr:uid="{00000000-0005-0000-0000-0000F0480000}"/>
    <cellStyle name="songuyen" xfId="3159" xr:uid="{00000000-0005-0000-0000-0000F1480000}"/>
    <cellStyle name="specstores" xfId="3160" xr:uid="{00000000-0005-0000-0000-0000F2480000}"/>
    <cellStyle name="Standard_AAbgleich" xfId="3161" xr:uid="{00000000-0005-0000-0000-0000F3480000}"/>
    <cellStyle name="STTDG" xfId="3162" xr:uid="{00000000-0005-0000-0000-0000F4480000}"/>
    <cellStyle name="style" xfId="4801" xr:uid="{00000000-0005-0000-0000-0000F5480000}"/>
    <cellStyle name="Style 1" xfId="3163" xr:uid="{00000000-0005-0000-0000-0000F6480000}"/>
    <cellStyle name="Style 1 2" xfId="3164" xr:uid="{00000000-0005-0000-0000-0000F7480000}"/>
    <cellStyle name="Style 1 2 2" xfId="4802" xr:uid="{00000000-0005-0000-0000-0000F8480000}"/>
    <cellStyle name="Style 1 3" xfId="3165" xr:uid="{00000000-0005-0000-0000-0000F9480000}"/>
    <cellStyle name="Style 1 3 2" xfId="4803" xr:uid="{00000000-0005-0000-0000-0000FA480000}"/>
    <cellStyle name="Style 1 4" xfId="4804" xr:uid="{00000000-0005-0000-0000-0000FB480000}"/>
    <cellStyle name="Style 1 5" xfId="4805" xr:uid="{00000000-0005-0000-0000-0000FC480000}"/>
    <cellStyle name="Style 1 6" xfId="5218" xr:uid="{00000000-0005-0000-0000-0000FD480000}"/>
    <cellStyle name="Style 10" xfId="3166" xr:uid="{00000000-0005-0000-0000-0000FE480000}"/>
    <cellStyle name="Style 10 2" xfId="3167" xr:uid="{00000000-0005-0000-0000-0000FF480000}"/>
    <cellStyle name="Style 100" xfId="3168" xr:uid="{00000000-0005-0000-0000-000000490000}"/>
    <cellStyle name="Style 101" xfId="3169" xr:uid="{00000000-0005-0000-0000-000001490000}"/>
    <cellStyle name="Style 102" xfId="3170" xr:uid="{00000000-0005-0000-0000-000002490000}"/>
    <cellStyle name="Style 103" xfId="3171" xr:uid="{00000000-0005-0000-0000-000003490000}"/>
    <cellStyle name="Style 104" xfId="3172" xr:uid="{00000000-0005-0000-0000-000004490000}"/>
    <cellStyle name="Style 105" xfId="3173" xr:uid="{00000000-0005-0000-0000-000005490000}"/>
    <cellStyle name="Style 106" xfId="3174" xr:uid="{00000000-0005-0000-0000-000006490000}"/>
    <cellStyle name="Style 107" xfId="3175" xr:uid="{00000000-0005-0000-0000-000007490000}"/>
    <cellStyle name="Style 108" xfId="3176" xr:uid="{00000000-0005-0000-0000-000008490000}"/>
    <cellStyle name="Style 109" xfId="3177" xr:uid="{00000000-0005-0000-0000-000009490000}"/>
    <cellStyle name="Style 11" xfId="3178" xr:uid="{00000000-0005-0000-0000-00000A490000}"/>
    <cellStyle name="Style 11 2" xfId="3179" xr:uid="{00000000-0005-0000-0000-00000B490000}"/>
    <cellStyle name="Style 110" xfId="3180" xr:uid="{00000000-0005-0000-0000-00000C490000}"/>
    <cellStyle name="Style 111" xfId="3181" xr:uid="{00000000-0005-0000-0000-00000D490000}"/>
    <cellStyle name="Style 112" xfId="3182" xr:uid="{00000000-0005-0000-0000-00000E490000}"/>
    <cellStyle name="Style 113" xfId="3183" xr:uid="{00000000-0005-0000-0000-00000F490000}"/>
    <cellStyle name="Style 114" xfId="3184" xr:uid="{00000000-0005-0000-0000-000010490000}"/>
    <cellStyle name="Style 115" xfId="3185" xr:uid="{00000000-0005-0000-0000-000011490000}"/>
    <cellStyle name="Style 116" xfId="3186" xr:uid="{00000000-0005-0000-0000-000012490000}"/>
    <cellStyle name="Style 117" xfId="3187" xr:uid="{00000000-0005-0000-0000-000013490000}"/>
    <cellStyle name="Style 118" xfId="3188" xr:uid="{00000000-0005-0000-0000-000014490000}"/>
    <cellStyle name="Style 119" xfId="3189" xr:uid="{00000000-0005-0000-0000-000015490000}"/>
    <cellStyle name="Style 12" xfId="3190" xr:uid="{00000000-0005-0000-0000-000016490000}"/>
    <cellStyle name="Style 12 2" xfId="3191" xr:uid="{00000000-0005-0000-0000-000017490000}"/>
    <cellStyle name="Style 120" xfId="3192" xr:uid="{00000000-0005-0000-0000-000018490000}"/>
    <cellStyle name="Style 121" xfId="3193" xr:uid="{00000000-0005-0000-0000-000019490000}"/>
    <cellStyle name="Style 122" xfId="3194" xr:uid="{00000000-0005-0000-0000-00001A490000}"/>
    <cellStyle name="Style 123" xfId="3195" xr:uid="{00000000-0005-0000-0000-00001B490000}"/>
    <cellStyle name="Style 124" xfId="3196" xr:uid="{00000000-0005-0000-0000-00001C490000}"/>
    <cellStyle name="Style 125" xfId="3197" xr:uid="{00000000-0005-0000-0000-00001D490000}"/>
    <cellStyle name="Style 126" xfId="3198" xr:uid="{00000000-0005-0000-0000-00001E490000}"/>
    <cellStyle name="Style 127" xfId="3199" xr:uid="{00000000-0005-0000-0000-00001F490000}"/>
    <cellStyle name="Style 128" xfId="3200" xr:uid="{00000000-0005-0000-0000-000020490000}"/>
    <cellStyle name="Style 129" xfId="3201" xr:uid="{00000000-0005-0000-0000-000021490000}"/>
    <cellStyle name="Style 13" xfId="3202" xr:uid="{00000000-0005-0000-0000-000022490000}"/>
    <cellStyle name="Style 13 2" xfId="3203" xr:uid="{00000000-0005-0000-0000-000023490000}"/>
    <cellStyle name="Style 130" xfId="3204" xr:uid="{00000000-0005-0000-0000-000024490000}"/>
    <cellStyle name="Style 131" xfId="3205" xr:uid="{00000000-0005-0000-0000-000025490000}"/>
    <cellStyle name="Style 132" xfId="3206" xr:uid="{00000000-0005-0000-0000-000026490000}"/>
    <cellStyle name="Style 133" xfId="3207" xr:uid="{00000000-0005-0000-0000-000027490000}"/>
    <cellStyle name="Style 134" xfId="3208" xr:uid="{00000000-0005-0000-0000-000028490000}"/>
    <cellStyle name="Style 135" xfId="3209" xr:uid="{00000000-0005-0000-0000-000029490000}"/>
    <cellStyle name="Style 136" xfId="3210" xr:uid="{00000000-0005-0000-0000-00002A490000}"/>
    <cellStyle name="Style 137" xfId="3211" xr:uid="{00000000-0005-0000-0000-00002B490000}"/>
    <cellStyle name="Style 138" xfId="3212" xr:uid="{00000000-0005-0000-0000-00002C490000}"/>
    <cellStyle name="Style 139" xfId="3213" xr:uid="{00000000-0005-0000-0000-00002D490000}"/>
    <cellStyle name="Style 14" xfId="3214" xr:uid="{00000000-0005-0000-0000-00002E490000}"/>
    <cellStyle name="Style 14 2" xfId="3215" xr:uid="{00000000-0005-0000-0000-00002F490000}"/>
    <cellStyle name="Style 140" xfId="3216" xr:uid="{00000000-0005-0000-0000-000030490000}"/>
    <cellStyle name="Style 141" xfId="3217" xr:uid="{00000000-0005-0000-0000-000031490000}"/>
    <cellStyle name="Style 142" xfId="3218" xr:uid="{00000000-0005-0000-0000-000032490000}"/>
    <cellStyle name="Style 143" xfId="3219" xr:uid="{00000000-0005-0000-0000-000033490000}"/>
    <cellStyle name="Style 144" xfId="3220" xr:uid="{00000000-0005-0000-0000-000034490000}"/>
    <cellStyle name="Style 145" xfId="3221" xr:uid="{00000000-0005-0000-0000-000035490000}"/>
    <cellStyle name="Style 146" xfId="3222" xr:uid="{00000000-0005-0000-0000-000036490000}"/>
    <cellStyle name="Style 147" xfId="3223" xr:uid="{00000000-0005-0000-0000-000037490000}"/>
    <cellStyle name="Style 148" xfId="3224" xr:uid="{00000000-0005-0000-0000-000038490000}"/>
    <cellStyle name="Style 149" xfId="3225" xr:uid="{00000000-0005-0000-0000-000039490000}"/>
    <cellStyle name="Style 15" xfId="3226" xr:uid="{00000000-0005-0000-0000-00003A490000}"/>
    <cellStyle name="Style 15 2" xfId="3227" xr:uid="{00000000-0005-0000-0000-00003B490000}"/>
    <cellStyle name="Style 150" xfId="3228" xr:uid="{00000000-0005-0000-0000-00003C490000}"/>
    <cellStyle name="Style 151" xfId="3229" xr:uid="{00000000-0005-0000-0000-00003D490000}"/>
    <cellStyle name="Style 152" xfId="3230" xr:uid="{00000000-0005-0000-0000-00003E490000}"/>
    <cellStyle name="Style 153" xfId="3231" xr:uid="{00000000-0005-0000-0000-00003F490000}"/>
    <cellStyle name="Style 154" xfId="3232" xr:uid="{00000000-0005-0000-0000-000040490000}"/>
    <cellStyle name="Style 155" xfId="3233" xr:uid="{00000000-0005-0000-0000-000041490000}"/>
    <cellStyle name="Style 16" xfId="3234" xr:uid="{00000000-0005-0000-0000-000042490000}"/>
    <cellStyle name="Style 16 2" xfId="3235" xr:uid="{00000000-0005-0000-0000-000043490000}"/>
    <cellStyle name="Style 17" xfId="3236" xr:uid="{00000000-0005-0000-0000-000044490000}"/>
    <cellStyle name="Style 17 2" xfId="3237" xr:uid="{00000000-0005-0000-0000-000045490000}"/>
    <cellStyle name="Style 18" xfId="3238" xr:uid="{00000000-0005-0000-0000-000046490000}"/>
    <cellStyle name="Style 18 2" xfId="3239" xr:uid="{00000000-0005-0000-0000-000047490000}"/>
    <cellStyle name="Style 19" xfId="3240" xr:uid="{00000000-0005-0000-0000-000048490000}"/>
    <cellStyle name="Style 19 2" xfId="3241" xr:uid="{00000000-0005-0000-0000-000049490000}"/>
    <cellStyle name="Style 2" xfId="3242" xr:uid="{00000000-0005-0000-0000-00004A490000}"/>
    <cellStyle name="Style 2 2" xfId="3243" xr:uid="{00000000-0005-0000-0000-00004B490000}"/>
    <cellStyle name="Style 20" xfId="3244" xr:uid="{00000000-0005-0000-0000-00004C490000}"/>
    <cellStyle name="Style 20 2" xfId="3245" xr:uid="{00000000-0005-0000-0000-00004D490000}"/>
    <cellStyle name="Style 21" xfId="3246" xr:uid="{00000000-0005-0000-0000-00004E490000}"/>
    <cellStyle name="Style 21 2" xfId="3247" xr:uid="{00000000-0005-0000-0000-00004F490000}"/>
    <cellStyle name="Style 22" xfId="3248" xr:uid="{00000000-0005-0000-0000-000050490000}"/>
    <cellStyle name="Style 22 2" xfId="3249" xr:uid="{00000000-0005-0000-0000-000051490000}"/>
    <cellStyle name="Style 23" xfId="3250" xr:uid="{00000000-0005-0000-0000-000052490000}"/>
    <cellStyle name="Style 23 2" xfId="3251" xr:uid="{00000000-0005-0000-0000-000053490000}"/>
    <cellStyle name="Style 24" xfId="3252" xr:uid="{00000000-0005-0000-0000-000054490000}"/>
    <cellStyle name="Style 24 2" xfId="3253" xr:uid="{00000000-0005-0000-0000-000055490000}"/>
    <cellStyle name="Style 25" xfId="3254" xr:uid="{00000000-0005-0000-0000-000056490000}"/>
    <cellStyle name="Style 25 2" xfId="3255" xr:uid="{00000000-0005-0000-0000-000057490000}"/>
    <cellStyle name="Style 26" xfId="3256" xr:uid="{00000000-0005-0000-0000-000058490000}"/>
    <cellStyle name="Style 26 2" xfId="3257" xr:uid="{00000000-0005-0000-0000-000059490000}"/>
    <cellStyle name="Style 27" xfId="3258" xr:uid="{00000000-0005-0000-0000-00005A490000}"/>
    <cellStyle name="Style 27 2" xfId="3259" xr:uid="{00000000-0005-0000-0000-00005B490000}"/>
    <cellStyle name="Style 28" xfId="3260" xr:uid="{00000000-0005-0000-0000-00005C490000}"/>
    <cellStyle name="Style 28 2" xfId="3261" xr:uid="{00000000-0005-0000-0000-00005D490000}"/>
    <cellStyle name="Style 29" xfId="3262" xr:uid="{00000000-0005-0000-0000-00005E490000}"/>
    <cellStyle name="Style 29 2" xfId="3263" xr:uid="{00000000-0005-0000-0000-00005F490000}"/>
    <cellStyle name="Style 3" xfId="3264" xr:uid="{00000000-0005-0000-0000-000060490000}"/>
    <cellStyle name="Style 3 2" xfId="3265" xr:uid="{00000000-0005-0000-0000-000061490000}"/>
    <cellStyle name="Style 30" xfId="3266" xr:uid="{00000000-0005-0000-0000-000062490000}"/>
    <cellStyle name="Style 30 2" xfId="3267" xr:uid="{00000000-0005-0000-0000-000063490000}"/>
    <cellStyle name="Style 31" xfId="3268" xr:uid="{00000000-0005-0000-0000-000064490000}"/>
    <cellStyle name="Style 31 2" xfId="3269" xr:uid="{00000000-0005-0000-0000-000065490000}"/>
    <cellStyle name="Style 32" xfId="3270" xr:uid="{00000000-0005-0000-0000-000066490000}"/>
    <cellStyle name="Style 32 2" xfId="3271" xr:uid="{00000000-0005-0000-0000-000067490000}"/>
    <cellStyle name="Style 33" xfId="3272" xr:uid="{00000000-0005-0000-0000-000068490000}"/>
    <cellStyle name="Style 33 2" xfId="3273" xr:uid="{00000000-0005-0000-0000-000069490000}"/>
    <cellStyle name="Style 34" xfId="3274" xr:uid="{00000000-0005-0000-0000-00006A490000}"/>
    <cellStyle name="Style 34 2" xfId="3275" xr:uid="{00000000-0005-0000-0000-00006B490000}"/>
    <cellStyle name="Style 35" xfId="3276" xr:uid="{00000000-0005-0000-0000-00006C490000}"/>
    <cellStyle name="Style 35 2" xfId="3277" xr:uid="{00000000-0005-0000-0000-00006D490000}"/>
    <cellStyle name="Style 36" xfId="3278" xr:uid="{00000000-0005-0000-0000-00006E490000}"/>
    <cellStyle name="Style 37" xfId="3279" xr:uid="{00000000-0005-0000-0000-00006F490000}"/>
    <cellStyle name="Style 37 2" xfId="3280" xr:uid="{00000000-0005-0000-0000-000070490000}"/>
    <cellStyle name="Style 38" xfId="3281" xr:uid="{00000000-0005-0000-0000-000071490000}"/>
    <cellStyle name="Style 38 2" xfId="3282" xr:uid="{00000000-0005-0000-0000-000072490000}"/>
    <cellStyle name="Style 39" xfId="3283" xr:uid="{00000000-0005-0000-0000-000073490000}"/>
    <cellStyle name="Style 39 2" xfId="3284" xr:uid="{00000000-0005-0000-0000-000074490000}"/>
    <cellStyle name="Style 4" xfId="3285" xr:uid="{00000000-0005-0000-0000-000075490000}"/>
    <cellStyle name="Style 4 2" xfId="3286" xr:uid="{00000000-0005-0000-0000-000076490000}"/>
    <cellStyle name="Style 40" xfId="3287" xr:uid="{00000000-0005-0000-0000-000077490000}"/>
    <cellStyle name="Style 40 2" xfId="3288" xr:uid="{00000000-0005-0000-0000-000078490000}"/>
    <cellStyle name="Style 41" xfId="3289" xr:uid="{00000000-0005-0000-0000-000079490000}"/>
    <cellStyle name="Style 41 2" xfId="3290" xr:uid="{00000000-0005-0000-0000-00007A490000}"/>
    <cellStyle name="Style 42" xfId="3291" xr:uid="{00000000-0005-0000-0000-00007B490000}"/>
    <cellStyle name="Style 42 2" xfId="3292" xr:uid="{00000000-0005-0000-0000-00007C490000}"/>
    <cellStyle name="Style 43" xfId="3293" xr:uid="{00000000-0005-0000-0000-00007D490000}"/>
    <cellStyle name="Style 43 2" xfId="3294" xr:uid="{00000000-0005-0000-0000-00007E490000}"/>
    <cellStyle name="Style 44" xfId="3295" xr:uid="{00000000-0005-0000-0000-00007F490000}"/>
    <cellStyle name="Style 44 2" xfId="3296" xr:uid="{00000000-0005-0000-0000-000080490000}"/>
    <cellStyle name="Style 45" xfId="3297" xr:uid="{00000000-0005-0000-0000-000081490000}"/>
    <cellStyle name="Style 45 2" xfId="3298" xr:uid="{00000000-0005-0000-0000-000082490000}"/>
    <cellStyle name="Style 46" xfId="3299" xr:uid="{00000000-0005-0000-0000-000083490000}"/>
    <cellStyle name="Style 46 2" xfId="3300" xr:uid="{00000000-0005-0000-0000-000084490000}"/>
    <cellStyle name="Style 47" xfId="3301" xr:uid="{00000000-0005-0000-0000-000085490000}"/>
    <cellStyle name="Style 47 2" xfId="3302" xr:uid="{00000000-0005-0000-0000-000086490000}"/>
    <cellStyle name="Style 48" xfId="3303" xr:uid="{00000000-0005-0000-0000-000087490000}"/>
    <cellStyle name="Style 48 2" xfId="3304" xr:uid="{00000000-0005-0000-0000-000088490000}"/>
    <cellStyle name="Style 49" xfId="3305" xr:uid="{00000000-0005-0000-0000-000089490000}"/>
    <cellStyle name="Style 49 2" xfId="3306" xr:uid="{00000000-0005-0000-0000-00008A490000}"/>
    <cellStyle name="Style 5" xfId="3307" xr:uid="{00000000-0005-0000-0000-00008B490000}"/>
    <cellStyle name="Style 50" xfId="3308" xr:uid="{00000000-0005-0000-0000-00008C490000}"/>
    <cellStyle name="Style 50 2" xfId="3309" xr:uid="{00000000-0005-0000-0000-00008D490000}"/>
    <cellStyle name="Style 51" xfId="3310" xr:uid="{00000000-0005-0000-0000-00008E490000}"/>
    <cellStyle name="Style 51 2" xfId="3311" xr:uid="{00000000-0005-0000-0000-00008F490000}"/>
    <cellStyle name="Style 52" xfId="3312" xr:uid="{00000000-0005-0000-0000-000090490000}"/>
    <cellStyle name="Style 52 2" xfId="3313" xr:uid="{00000000-0005-0000-0000-000091490000}"/>
    <cellStyle name="Style 53" xfId="3314" xr:uid="{00000000-0005-0000-0000-000092490000}"/>
    <cellStyle name="Style 53 2" xfId="3315" xr:uid="{00000000-0005-0000-0000-000093490000}"/>
    <cellStyle name="Style 54" xfId="3316" xr:uid="{00000000-0005-0000-0000-000094490000}"/>
    <cellStyle name="Style 54 2" xfId="3317" xr:uid="{00000000-0005-0000-0000-000095490000}"/>
    <cellStyle name="Style 55" xfId="3318" xr:uid="{00000000-0005-0000-0000-000096490000}"/>
    <cellStyle name="Style 55 2" xfId="3319" xr:uid="{00000000-0005-0000-0000-000097490000}"/>
    <cellStyle name="Style 56" xfId="3320" xr:uid="{00000000-0005-0000-0000-000098490000}"/>
    <cellStyle name="Style 57" xfId="3321" xr:uid="{00000000-0005-0000-0000-000099490000}"/>
    <cellStyle name="Style 58" xfId="3322" xr:uid="{00000000-0005-0000-0000-00009A490000}"/>
    <cellStyle name="Style 59" xfId="3323" xr:uid="{00000000-0005-0000-0000-00009B490000}"/>
    <cellStyle name="Style 6" xfId="3324" xr:uid="{00000000-0005-0000-0000-00009C490000}"/>
    <cellStyle name="Style 6 2" xfId="3325" xr:uid="{00000000-0005-0000-0000-00009D490000}"/>
    <cellStyle name="Style 60" xfId="3326" xr:uid="{00000000-0005-0000-0000-00009E490000}"/>
    <cellStyle name="Style 61" xfId="3327" xr:uid="{00000000-0005-0000-0000-00009F490000}"/>
    <cellStyle name="Style 62" xfId="3328" xr:uid="{00000000-0005-0000-0000-0000A0490000}"/>
    <cellStyle name="Style 63" xfId="3329" xr:uid="{00000000-0005-0000-0000-0000A1490000}"/>
    <cellStyle name="Style 64" xfId="3330" xr:uid="{00000000-0005-0000-0000-0000A2490000}"/>
    <cellStyle name="Style 65" xfId="3331" xr:uid="{00000000-0005-0000-0000-0000A3490000}"/>
    <cellStyle name="Style 66" xfId="3332" xr:uid="{00000000-0005-0000-0000-0000A4490000}"/>
    <cellStyle name="Style 67" xfId="3333" xr:uid="{00000000-0005-0000-0000-0000A5490000}"/>
    <cellStyle name="Style 68" xfId="3334" xr:uid="{00000000-0005-0000-0000-0000A6490000}"/>
    <cellStyle name="Style 69" xfId="3335" xr:uid="{00000000-0005-0000-0000-0000A7490000}"/>
    <cellStyle name="Style 7" xfId="3336" xr:uid="{00000000-0005-0000-0000-0000A8490000}"/>
    <cellStyle name="Style 7 2" xfId="3337" xr:uid="{00000000-0005-0000-0000-0000A9490000}"/>
    <cellStyle name="Style 70" xfId="3338" xr:uid="{00000000-0005-0000-0000-0000AA490000}"/>
    <cellStyle name="Style 71" xfId="3339" xr:uid="{00000000-0005-0000-0000-0000AB490000}"/>
    <cellStyle name="Style 72" xfId="3340" xr:uid="{00000000-0005-0000-0000-0000AC490000}"/>
    <cellStyle name="Style 73" xfId="3341" xr:uid="{00000000-0005-0000-0000-0000AD490000}"/>
    <cellStyle name="Style 74" xfId="3342" xr:uid="{00000000-0005-0000-0000-0000AE490000}"/>
    <cellStyle name="Style 75" xfId="3343" xr:uid="{00000000-0005-0000-0000-0000AF490000}"/>
    <cellStyle name="Style 76" xfId="3344" xr:uid="{00000000-0005-0000-0000-0000B0490000}"/>
    <cellStyle name="Style 77" xfId="3345" xr:uid="{00000000-0005-0000-0000-0000B1490000}"/>
    <cellStyle name="Style 78" xfId="3346" xr:uid="{00000000-0005-0000-0000-0000B2490000}"/>
    <cellStyle name="Style 79" xfId="3347" xr:uid="{00000000-0005-0000-0000-0000B3490000}"/>
    <cellStyle name="Style 8" xfId="3348" xr:uid="{00000000-0005-0000-0000-0000B4490000}"/>
    <cellStyle name="Style 8 2" xfId="3349" xr:uid="{00000000-0005-0000-0000-0000B5490000}"/>
    <cellStyle name="Style 80" xfId="3350" xr:uid="{00000000-0005-0000-0000-0000B6490000}"/>
    <cellStyle name="Style 81" xfId="3351" xr:uid="{00000000-0005-0000-0000-0000B7490000}"/>
    <cellStyle name="Style 82" xfId="3352" xr:uid="{00000000-0005-0000-0000-0000B8490000}"/>
    <cellStyle name="Style 83" xfId="3353" xr:uid="{00000000-0005-0000-0000-0000B9490000}"/>
    <cellStyle name="Style 84" xfId="3354" xr:uid="{00000000-0005-0000-0000-0000BA490000}"/>
    <cellStyle name="Style 85" xfId="3355" xr:uid="{00000000-0005-0000-0000-0000BB490000}"/>
    <cellStyle name="Style 86" xfId="3356" xr:uid="{00000000-0005-0000-0000-0000BC490000}"/>
    <cellStyle name="Style 87" xfId="3357" xr:uid="{00000000-0005-0000-0000-0000BD490000}"/>
    <cellStyle name="Style 88" xfId="3358" xr:uid="{00000000-0005-0000-0000-0000BE490000}"/>
    <cellStyle name="Style 89" xfId="3359" xr:uid="{00000000-0005-0000-0000-0000BF490000}"/>
    <cellStyle name="Style 9" xfId="3360" xr:uid="{00000000-0005-0000-0000-0000C0490000}"/>
    <cellStyle name="Style 9 2" xfId="3361" xr:uid="{00000000-0005-0000-0000-0000C1490000}"/>
    <cellStyle name="Style 90" xfId="3362" xr:uid="{00000000-0005-0000-0000-0000C2490000}"/>
    <cellStyle name="Style 91" xfId="3363" xr:uid="{00000000-0005-0000-0000-0000C3490000}"/>
    <cellStyle name="Style 92" xfId="3364" xr:uid="{00000000-0005-0000-0000-0000C4490000}"/>
    <cellStyle name="Style 93" xfId="3365" xr:uid="{00000000-0005-0000-0000-0000C5490000}"/>
    <cellStyle name="Style 94" xfId="3366" xr:uid="{00000000-0005-0000-0000-0000C6490000}"/>
    <cellStyle name="Style 95" xfId="3367" xr:uid="{00000000-0005-0000-0000-0000C7490000}"/>
    <cellStyle name="Style 96" xfId="3368" xr:uid="{00000000-0005-0000-0000-0000C8490000}"/>
    <cellStyle name="Style 97" xfId="3369" xr:uid="{00000000-0005-0000-0000-0000C9490000}"/>
    <cellStyle name="Style 98" xfId="3370" xr:uid="{00000000-0005-0000-0000-0000CA490000}"/>
    <cellStyle name="Style 99" xfId="3371" xr:uid="{00000000-0005-0000-0000-0000CB490000}"/>
    <cellStyle name="Style Date" xfId="3372" xr:uid="{00000000-0005-0000-0000-0000CC490000}"/>
    <cellStyle name="style_1" xfId="3373" xr:uid="{00000000-0005-0000-0000-0000CD490000}"/>
    <cellStyle name="subhead" xfId="3374" xr:uid="{00000000-0005-0000-0000-0000CE490000}"/>
    <cellStyle name="subhead 2" xfId="3375" xr:uid="{00000000-0005-0000-0000-0000CF490000}"/>
    <cellStyle name="Subtotal" xfId="3376" xr:uid="{00000000-0005-0000-0000-0000D0490000}"/>
    <cellStyle name="symbol" xfId="3377" xr:uid="{00000000-0005-0000-0000-0000D1490000}"/>
    <cellStyle name="T" xfId="3378" xr:uid="{00000000-0005-0000-0000-0000D2490000}"/>
    <cellStyle name="T 2" xfId="3379" xr:uid="{00000000-0005-0000-0000-0000D3490000}"/>
    <cellStyle name="T_15_10_2013 BC nhu cau von doi ung ODA (2014-2016) ngay 15102013 Sua" xfId="3380" xr:uid="{00000000-0005-0000-0000-0000D4490000}"/>
    <cellStyle name="T_bao cao" xfId="3381" xr:uid="{00000000-0005-0000-0000-0000D5490000}"/>
    <cellStyle name="T_bao cao 2" xfId="3382" xr:uid="{00000000-0005-0000-0000-0000D6490000}"/>
    <cellStyle name="T_bao cao phan bo KHDT 2011(final)" xfId="3383" xr:uid="{00000000-0005-0000-0000-0000D7490000}"/>
    <cellStyle name="T_Bao cao so lieu kiem toan nam 2007 sua" xfId="3384" xr:uid="{00000000-0005-0000-0000-0000D8490000}"/>
    <cellStyle name="T_Bao cao so lieu kiem toan nam 2007 sua 2" xfId="3385" xr:uid="{00000000-0005-0000-0000-0000D9490000}"/>
    <cellStyle name="T_Bao cao so lieu kiem toan nam 2007 sua_!1 1 bao cao giao KH ve HTCMT vung TNB   12-12-2011" xfId="3386" xr:uid="{00000000-0005-0000-0000-0000DA490000}"/>
    <cellStyle name="T_Bao cao so lieu kiem toan nam 2007 sua_!1 1 bao cao giao KH ve HTCMT vung TNB   12-12-2011 2" xfId="3387" xr:uid="{00000000-0005-0000-0000-0000DB490000}"/>
    <cellStyle name="T_Bao cao so lieu kiem toan nam 2007 sua_KH TPCP vung TNB (03-1-2012)" xfId="3388" xr:uid="{00000000-0005-0000-0000-0000DC490000}"/>
    <cellStyle name="T_Bao cao so lieu kiem toan nam 2007 sua_KH TPCP vung TNB (03-1-2012) 2" xfId="3389" xr:uid="{00000000-0005-0000-0000-0000DD490000}"/>
    <cellStyle name="T_bao cao_!1 1 bao cao giao KH ve HTCMT vung TNB   12-12-2011" xfId="3390" xr:uid="{00000000-0005-0000-0000-0000DE490000}"/>
    <cellStyle name="T_bao cao_!1 1 bao cao giao KH ve HTCMT vung TNB   12-12-2011 2" xfId="3391" xr:uid="{00000000-0005-0000-0000-0000DF490000}"/>
    <cellStyle name="T_bao cao_Bieu4HTMT" xfId="3392" xr:uid="{00000000-0005-0000-0000-0000E0490000}"/>
    <cellStyle name="T_bao cao_Bieu4HTMT 2" xfId="3393" xr:uid="{00000000-0005-0000-0000-0000E1490000}"/>
    <cellStyle name="T_bao cao_Bieu4HTMT_!1 1 bao cao giao KH ve HTCMT vung TNB   12-12-2011" xfId="3394" xr:uid="{00000000-0005-0000-0000-0000E2490000}"/>
    <cellStyle name="T_bao cao_Bieu4HTMT_!1 1 bao cao giao KH ve HTCMT vung TNB   12-12-2011 2" xfId="3395" xr:uid="{00000000-0005-0000-0000-0000E3490000}"/>
    <cellStyle name="T_bao cao_Bieu4HTMT_KH TPCP vung TNB (03-1-2012)" xfId="3396" xr:uid="{00000000-0005-0000-0000-0000E4490000}"/>
    <cellStyle name="T_bao cao_Bieu4HTMT_KH TPCP vung TNB (03-1-2012) 2" xfId="3397" xr:uid="{00000000-0005-0000-0000-0000E5490000}"/>
    <cellStyle name="T_bao cao_KH TPCP vung TNB (03-1-2012)" xfId="3398" xr:uid="{00000000-0005-0000-0000-0000E6490000}"/>
    <cellStyle name="T_bao cao_KH TPCP vung TNB (03-1-2012) 2" xfId="3399" xr:uid="{00000000-0005-0000-0000-0000E7490000}"/>
    <cellStyle name="T_BBTNG-06" xfId="3400" xr:uid="{00000000-0005-0000-0000-0000E8490000}"/>
    <cellStyle name="T_BBTNG-06 2" xfId="3401" xr:uid="{00000000-0005-0000-0000-0000E9490000}"/>
    <cellStyle name="T_BBTNG-06_!1 1 bao cao giao KH ve HTCMT vung TNB   12-12-2011" xfId="3402" xr:uid="{00000000-0005-0000-0000-0000EA490000}"/>
    <cellStyle name="T_BBTNG-06_!1 1 bao cao giao KH ve HTCMT vung TNB   12-12-2011 2" xfId="3403" xr:uid="{00000000-0005-0000-0000-0000EB490000}"/>
    <cellStyle name="T_BBTNG-06_Bieu4HTMT" xfId="3404" xr:uid="{00000000-0005-0000-0000-0000EC490000}"/>
    <cellStyle name="T_BBTNG-06_Bieu4HTMT 2" xfId="3405" xr:uid="{00000000-0005-0000-0000-0000ED490000}"/>
    <cellStyle name="T_BBTNG-06_Bieu4HTMT_!1 1 bao cao giao KH ve HTCMT vung TNB   12-12-2011" xfId="3406" xr:uid="{00000000-0005-0000-0000-0000EE490000}"/>
    <cellStyle name="T_BBTNG-06_Bieu4HTMT_!1 1 bao cao giao KH ve HTCMT vung TNB   12-12-2011 2" xfId="3407" xr:uid="{00000000-0005-0000-0000-0000EF490000}"/>
    <cellStyle name="T_BBTNG-06_Bieu4HTMT_KH TPCP vung TNB (03-1-2012)" xfId="3408" xr:uid="{00000000-0005-0000-0000-0000F0490000}"/>
    <cellStyle name="T_BBTNG-06_Bieu4HTMT_KH TPCP vung TNB (03-1-2012) 2" xfId="3409" xr:uid="{00000000-0005-0000-0000-0000F1490000}"/>
    <cellStyle name="T_BBTNG-06_KH TPCP vung TNB (03-1-2012)" xfId="3410" xr:uid="{00000000-0005-0000-0000-0000F2490000}"/>
    <cellStyle name="T_BBTNG-06_KH TPCP vung TNB (03-1-2012) 2" xfId="3411" xr:uid="{00000000-0005-0000-0000-0000F3490000}"/>
    <cellStyle name="T_BC  NAM 2007" xfId="3412" xr:uid="{00000000-0005-0000-0000-0000F4490000}"/>
    <cellStyle name="T_BC  NAM 2007 2" xfId="3413" xr:uid="{00000000-0005-0000-0000-0000F5490000}"/>
    <cellStyle name="T_BC CTMT-2008 Ttinh" xfId="3414" xr:uid="{00000000-0005-0000-0000-0000F6490000}"/>
    <cellStyle name="T_BC CTMT-2008 Ttinh 2" xfId="3415" xr:uid="{00000000-0005-0000-0000-0000F7490000}"/>
    <cellStyle name="T_BC CTMT-2008 Ttinh_!1 1 bao cao giao KH ve HTCMT vung TNB   12-12-2011" xfId="3416" xr:uid="{00000000-0005-0000-0000-0000F8490000}"/>
    <cellStyle name="T_BC CTMT-2008 Ttinh_!1 1 bao cao giao KH ve HTCMT vung TNB   12-12-2011 2" xfId="3417" xr:uid="{00000000-0005-0000-0000-0000F9490000}"/>
    <cellStyle name="T_BC CTMT-2008 Ttinh_KH TPCP vung TNB (03-1-2012)" xfId="3418" xr:uid="{00000000-0005-0000-0000-0000FA490000}"/>
    <cellStyle name="T_BC CTMT-2008 Ttinh_KH TPCP vung TNB (03-1-2012) 2" xfId="3419" xr:uid="{00000000-0005-0000-0000-0000FB490000}"/>
    <cellStyle name="T_BC nhu cau von doi ung ODA nganh NN (BKH)" xfId="3420" xr:uid="{00000000-0005-0000-0000-0000FC490000}"/>
    <cellStyle name="T_BC nhu cau von doi ung ODA nganh NN (BKH)_05-12  KH trung han 2016-2020 - Liem Thinh edited" xfId="3421" xr:uid="{00000000-0005-0000-0000-0000FD490000}"/>
    <cellStyle name="T_BC nhu cau von doi ung ODA nganh NN (BKH)_Copy of 05-12  KH trung han 2016-2020 - Liem Thinh edited (1)" xfId="3422" xr:uid="{00000000-0005-0000-0000-0000FE490000}"/>
    <cellStyle name="T_BC Tai co cau (bieu TH)" xfId="3423" xr:uid="{00000000-0005-0000-0000-0000FF490000}"/>
    <cellStyle name="T_BC Tai co cau (bieu TH)_05-12  KH trung han 2016-2020 - Liem Thinh edited" xfId="3424" xr:uid="{00000000-0005-0000-0000-0000004A0000}"/>
    <cellStyle name="T_BC Tai co cau (bieu TH)_Copy of 05-12  KH trung han 2016-2020 - Liem Thinh edited (1)" xfId="3425" xr:uid="{00000000-0005-0000-0000-0000014A0000}"/>
    <cellStyle name="T_Bieu 4.2 A, B KHCTgiong 2011" xfId="3426" xr:uid="{00000000-0005-0000-0000-0000024A0000}"/>
    <cellStyle name="T_Bieu 4.2 A, B KHCTgiong 2011 10" xfId="3427" xr:uid="{00000000-0005-0000-0000-0000034A0000}"/>
    <cellStyle name="T_Bieu 4.2 A, B KHCTgiong 2011 11" xfId="3428" xr:uid="{00000000-0005-0000-0000-0000044A0000}"/>
    <cellStyle name="T_Bieu 4.2 A, B KHCTgiong 2011 12" xfId="3429" xr:uid="{00000000-0005-0000-0000-0000054A0000}"/>
    <cellStyle name="T_Bieu 4.2 A, B KHCTgiong 2011 13" xfId="3430" xr:uid="{00000000-0005-0000-0000-0000064A0000}"/>
    <cellStyle name="T_Bieu 4.2 A, B KHCTgiong 2011 14" xfId="3431" xr:uid="{00000000-0005-0000-0000-0000074A0000}"/>
    <cellStyle name="T_Bieu 4.2 A, B KHCTgiong 2011 15" xfId="3432" xr:uid="{00000000-0005-0000-0000-0000084A0000}"/>
    <cellStyle name="T_Bieu 4.2 A, B KHCTgiong 2011 2" xfId="3433" xr:uid="{00000000-0005-0000-0000-0000094A0000}"/>
    <cellStyle name="T_Bieu 4.2 A, B KHCTgiong 2011 3" xfId="3434" xr:uid="{00000000-0005-0000-0000-00000A4A0000}"/>
    <cellStyle name="T_Bieu 4.2 A, B KHCTgiong 2011 4" xfId="3435" xr:uid="{00000000-0005-0000-0000-00000B4A0000}"/>
    <cellStyle name="T_Bieu 4.2 A, B KHCTgiong 2011 5" xfId="3436" xr:uid="{00000000-0005-0000-0000-00000C4A0000}"/>
    <cellStyle name="T_Bieu 4.2 A, B KHCTgiong 2011 6" xfId="3437" xr:uid="{00000000-0005-0000-0000-00000D4A0000}"/>
    <cellStyle name="T_Bieu 4.2 A, B KHCTgiong 2011 7" xfId="3438" xr:uid="{00000000-0005-0000-0000-00000E4A0000}"/>
    <cellStyle name="T_Bieu 4.2 A, B KHCTgiong 2011 8" xfId="3439" xr:uid="{00000000-0005-0000-0000-00000F4A0000}"/>
    <cellStyle name="T_Bieu 4.2 A, B KHCTgiong 2011 9" xfId="3440" xr:uid="{00000000-0005-0000-0000-0000104A0000}"/>
    <cellStyle name="T_Bieu mau cong trinh khoi cong moi 3-4" xfId="3441" xr:uid="{00000000-0005-0000-0000-0000114A0000}"/>
    <cellStyle name="T_Bieu mau cong trinh khoi cong moi 3-4 2" xfId="3442" xr:uid="{00000000-0005-0000-0000-0000124A0000}"/>
    <cellStyle name="T_Bieu mau cong trinh khoi cong moi 3-4_!1 1 bao cao giao KH ve HTCMT vung TNB   12-12-2011" xfId="3443" xr:uid="{00000000-0005-0000-0000-0000134A0000}"/>
    <cellStyle name="T_Bieu mau cong trinh khoi cong moi 3-4_!1 1 bao cao giao KH ve HTCMT vung TNB   12-12-2011 2" xfId="3444" xr:uid="{00000000-0005-0000-0000-0000144A0000}"/>
    <cellStyle name="T_Bieu mau cong trinh khoi cong moi 3-4_KH TPCP vung TNB (03-1-2012)" xfId="3445" xr:uid="{00000000-0005-0000-0000-0000154A0000}"/>
    <cellStyle name="T_Bieu mau cong trinh khoi cong moi 3-4_KH TPCP vung TNB (03-1-2012) 2" xfId="3446" xr:uid="{00000000-0005-0000-0000-0000164A0000}"/>
    <cellStyle name="T_Bieu mau danh muc du an thuoc CTMTQG nam 2008" xfId="3447" xr:uid="{00000000-0005-0000-0000-0000174A0000}"/>
    <cellStyle name="T_Bieu mau danh muc du an thuoc CTMTQG nam 2008 2" xfId="3448" xr:uid="{00000000-0005-0000-0000-0000184A0000}"/>
    <cellStyle name="T_Bieu mau danh muc du an thuoc CTMTQG nam 2008_!1 1 bao cao giao KH ve HTCMT vung TNB   12-12-2011" xfId="3449" xr:uid="{00000000-0005-0000-0000-0000194A0000}"/>
    <cellStyle name="T_Bieu mau danh muc du an thuoc CTMTQG nam 2008_!1 1 bao cao giao KH ve HTCMT vung TNB   12-12-2011 2" xfId="3450" xr:uid="{00000000-0005-0000-0000-00001A4A0000}"/>
    <cellStyle name="T_Bieu mau danh muc du an thuoc CTMTQG nam 2008_KH TPCP vung TNB (03-1-2012)" xfId="3451" xr:uid="{00000000-0005-0000-0000-00001B4A0000}"/>
    <cellStyle name="T_Bieu mau danh muc du an thuoc CTMTQG nam 2008_KH TPCP vung TNB (03-1-2012) 2" xfId="3452" xr:uid="{00000000-0005-0000-0000-00001C4A0000}"/>
    <cellStyle name="T_Bieu tong hop nhu cau ung 2011 da chon loc -Mien nui" xfId="3453" xr:uid="{00000000-0005-0000-0000-00001D4A0000}"/>
    <cellStyle name="T_Bieu tong hop nhu cau ung 2011 da chon loc -Mien nui 2" xfId="3454" xr:uid="{00000000-0005-0000-0000-00001E4A0000}"/>
    <cellStyle name="T_Bieu tong hop nhu cau ung 2011 da chon loc -Mien nui_!1 1 bao cao giao KH ve HTCMT vung TNB   12-12-2011" xfId="3455" xr:uid="{00000000-0005-0000-0000-00001F4A0000}"/>
    <cellStyle name="T_Bieu tong hop nhu cau ung 2011 da chon loc -Mien nui_!1 1 bao cao giao KH ve HTCMT vung TNB   12-12-2011 2" xfId="3456" xr:uid="{00000000-0005-0000-0000-0000204A0000}"/>
    <cellStyle name="T_Bieu tong hop nhu cau ung 2011 da chon loc -Mien nui_KH TPCP vung TNB (03-1-2012)" xfId="3457" xr:uid="{00000000-0005-0000-0000-0000214A0000}"/>
    <cellStyle name="T_Bieu tong hop nhu cau ung 2011 da chon loc -Mien nui_KH TPCP vung TNB (03-1-2012) 2" xfId="3458" xr:uid="{00000000-0005-0000-0000-0000224A0000}"/>
    <cellStyle name="T_Bieu3ODA" xfId="3459" xr:uid="{00000000-0005-0000-0000-0000234A0000}"/>
    <cellStyle name="T_Bieu3ODA 2" xfId="3460" xr:uid="{00000000-0005-0000-0000-0000244A0000}"/>
    <cellStyle name="T_Bieu3ODA_!1 1 bao cao giao KH ve HTCMT vung TNB   12-12-2011" xfId="3461" xr:uid="{00000000-0005-0000-0000-0000254A0000}"/>
    <cellStyle name="T_Bieu3ODA_!1 1 bao cao giao KH ve HTCMT vung TNB   12-12-2011 2" xfId="3462" xr:uid="{00000000-0005-0000-0000-0000264A0000}"/>
    <cellStyle name="T_Bieu3ODA_1" xfId="3463" xr:uid="{00000000-0005-0000-0000-0000274A0000}"/>
    <cellStyle name="T_Bieu3ODA_1 2" xfId="3464" xr:uid="{00000000-0005-0000-0000-0000284A0000}"/>
    <cellStyle name="T_Bieu3ODA_1_!1 1 bao cao giao KH ve HTCMT vung TNB   12-12-2011" xfId="3465" xr:uid="{00000000-0005-0000-0000-0000294A0000}"/>
    <cellStyle name="T_Bieu3ODA_1_!1 1 bao cao giao KH ve HTCMT vung TNB   12-12-2011 2" xfId="3466" xr:uid="{00000000-0005-0000-0000-00002A4A0000}"/>
    <cellStyle name="T_Bieu3ODA_1_KH TPCP vung TNB (03-1-2012)" xfId="3467" xr:uid="{00000000-0005-0000-0000-00002B4A0000}"/>
    <cellStyle name="T_Bieu3ODA_1_KH TPCP vung TNB (03-1-2012) 2" xfId="3468" xr:uid="{00000000-0005-0000-0000-00002C4A0000}"/>
    <cellStyle name="T_Bieu3ODA_KH TPCP vung TNB (03-1-2012)" xfId="3469" xr:uid="{00000000-0005-0000-0000-00002D4A0000}"/>
    <cellStyle name="T_Bieu3ODA_KH TPCP vung TNB (03-1-2012) 2" xfId="3470" xr:uid="{00000000-0005-0000-0000-00002E4A0000}"/>
    <cellStyle name="T_Bieu4HTMT" xfId="3471" xr:uid="{00000000-0005-0000-0000-00002F4A0000}"/>
    <cellStyle name="T_Bieu4HTMT 2" xfId="3472" xr:uid="{00000000-0005-0000-0000-0000304A0000}"/>
    <cellStyle name="T_Bieu4HTMT_!1 1 bao cao giao KH ve HTCMT vung TNB   12-12-2011" xfId="3473" xr:uid="{00000000-0005-0000-0000-0000314A0000}"/>
    <cellStyle name="T_Bieu4HTMT_!1 1 bao cao giao KH ve HTCMT vung TNB   12-12-2011 2" xfId="3474" xr:uid="{00000000-0005-0000-0000-0000324A0000}"/>
    <cellStyle name="T_Bieu4HTMT_KH TPCP vung TNB (03-1-2012)" xfId="3475" xr:uid="{00000000-0005-0000-0000-0000334A0000}"/>
    <cellStyle name="T_Bieu4HTMT_KH TPCP vung TNB (03-1-2012) 2" xfId="3476" xr:uid="{00000000-0005-0000-0000-0000344A0000}"/>
    <cellStyle name="T_bo sung von KCH nam 2010 va Du an tre kho khan" xfId="3477" xr:uid="{00000000-0005-0000-0000-0000354A0000}"/>
    <cellStyle name="T_bo sung von KCH nam 2010 va Du an tre kho khan 2" xfId="3478" xr:uid="{00000000-0005-0000-0000-0000364A0000}"/>
    <cellStyle name="T_bo sung von KCH nam 2010 va Du an tre kho khan_!1 1 bao cao giao KH ve HTCMT vung TNB   12-12-2011" xfId="3479" xr:uid="{00000000-0005-0000-0000-0000374A0000}"/>
    <cellStyle name="T_bo sung von KCH nam 2010 va Du an tre kho khan_!1 1 bao cao giao KH ve HTCMT vung TNB   12-12-2011 2" xfId="3480" xr:uid="{00000000-0005-0000-0000-0000384A0000}"/>
    <cellStyle name="T_bo sung von KCH nam 2010 va Du an tre kho khan_KH TPCP vung TNB (03-1-2012)" xfId="3481" xr:uid="{00000000-0005-0000-0000-0000394A0000}"/>
    <cellStyle name="T_bo sung von KCH nam 2010 va Du an tre kho khan_KH TPCP vung TNB (03-1-2012) 2" xfId="3482" xr:uid="{00000000-0005-0000-0000-00003A4A0000}"/>
    <cellStyle name="T_Book1" xfId="3483" xr:uid="{00000000-0005-0000-0000-00003B4A0000}"/>
    <cellStyle name="T_Book1 2" xfId="3484" xr:uid="{00000000-0005-0000-0000-00003C4A0000}"/>
    <cellStyle name="T_Book1 3" xfId="3485" xr:uid="{00000000-0005-0000-0000-00003D4A0000}"/>
    <cellStyle name="T_Book1_!1 1 bao cao giao KH ve HTCMT vung TNB   12-12-2011" xfId="3486" xr:uid="{00000000-0005-0000-0000-00003E4A0000}"/>
    <cellStyle name="T_Book1_!1 1 bao cao giao KH ve HTCMT vung TNB   12-12-2011 2" xfId="3487" xr:uid="{00000000-0005-0000-0000-00003F4A0000}"/>
    <cellStyle name="T_Book1_1" xfId="3488" xr:uid="{00000000-0005-0000-0000-0000404A0000}"/>
    <cellStyle name="T_Book1_1 2" xfId="3489" xr:uid="{00000000-0005-0000-0000-0000414A0000}"/>
    <cellStyle name="T_Book1_1_Bieu tong hop nhu cau ung 2011 da chon loc -Mien nui" xfId="3490" xr:uid="{00000000-0005-0000-0000-0000424A0000}"/>
    <cellStyle name="T_Book1_1_Bieu tong hop nhu cau ung 2011 da chon loc -Mien nui 2" xfId="3491" xr:uid="{00000000-0005-0000-0000-0000434A0000}"/>
    <cellStyle name="T_Book1_1_Bieu tong hop nhu cau ung 2011 da chon loc -Mien nui_!1 1 bao cao giao KH ve HTCMT vung TNB   12-12-2011" xfId="3492" xr:uid="{00000000-0005-0000-0000-0000444A0000}"/>
    <cellStyle name="T_Book1_1_Bieu tong hop nhu cau ung 2011 da chon loc -Mien nui_!1 1 bao cao giao KH ve HTCMT vung TNB   12-12-2011 2" xfId="3493" xr:uid="{00000000-0005-0000-0000-0000454A0000}"/>
    <cellStyle name="T_Book1_1_Bieu tong hop nhu cau ung 2011 da chon loc -Mien nui_KH TPCP vung TNB (03-1-2012)" xfId="3494" xr:uid="{00000000-0005-0000-0000-0000464A0000}"/>
    <cellStyle name="T_Book1_1_Bieu tong hop nhu cau ung 2011 da chon loc -Mien nui_KH TPCP vung TNB (03-1-2012) 2" xfId="3495" xr:uid="{00000000-0005-0000-0000-0000474A0000}"/>
    <cellStyle name="T_Book1_1_Bieu3ODA" xfId="3496" xr:uid="{00000000-0005-0000-0000-0000484A0000}"/>
    <cellStyle name="T_Book1_1_Bieu3ODA 2" xfId="3497" xr:uid="{00000000-0005-0000-0000-0000494A0000}"/>
    <cellStyle name="T_Book1_1_Bieu3ODA_!1 1 bao cao giao KH ve HTCMT vung TNB   12-12-2011" xfId="3498" xr:uid="{00000000-0005-0000-0000-00004A4A0000}"/>
    <cellStyle name="T_Book1_1_Bieu3ODA_!1 1 bao cao giao KH ve HTCMT vung TNB   12-12-2011 2" xfId="3499" xr:uid="{00000000-0005-0000-0000-00004B4A0000}"/>
    <cellStyle name="T_Book1_1_Bieu3ODA_KH TPCP vung TNB (03-1-2012)" xfId="3500" xr:uid="{00000000-0005-0000-0000-00004C4A0000}"/>
    <cellStyle name="T_Book1_1_Bieu3ODA_KH TPCP vung TNB (03-1-2012) 2" xfId="3501" xr:uid="{00000000-0005-0000-0000-00004D4A0000}"/>
    <cellStyle name="T_Book1_1_CPK" xfId="3502" xr:uid="{00000000-0005-0000-0000-00004E4A0000}"/>
    <cellStyle name="T_Book1_1_CPK 2" xfId="3503" xr:uid="{00000000-0005-0000-0000-00004F4A0000}"/>
    <cellStyle name="T_Book1_1_CPK_!1 1 bao cao giao KH ve HTCMT vung TNB   12-12-2011" xfId="3504" xr:uid="{00000000-0005-0000-0000-0000504A0000}"/>
    <cellStyle name="T_Book1_1_CPK_!1 1 bao cao giao KH ve HTCMT vung TNB   12-12-2011 2" xfId="3505" xr:uid="{00000000-0005-0000-0000-0000514A0000}"/>
    <cellStyle name="T_Book1_1_CPK_Bieu4HTMT" xfId="3506" xr:uid="{00000000-0005-0000-0000-0000524A0000}"/>
    <cellStyle name="T_Book1_1_CPK_Bieu4HTMT 2" xfId="3507" xr:uid="{00000000-0005-0000-0000-0000534A0000}"/>
    <cellStyle name="T_Book1_1_CPK_Bieu4HTMT_!1 1 bao cao giao KH ve HTCMT vung TNB   12-12-2011" xfId="3508" xr:uid="{00000000-0005-0000-0000-0000544A0000}"/>
    <cellStyle name="T_Book1_1_CPK_Bieu4HTMT_!1 1 bao cao giao KH ve HTCMT vung TNB   12-12-2011 2" xfId="3509" xr:uid="{00000000-0005-0000-0000-0000554A0000}"/>
    <cellStyle name="T_Book1_1_CPK_Bieu4HTMT_KH TPCP vung TNB (03-1-2012)" xfId="3510" xr:uid="{00000000-0005-0000-0000-0000564A0000}"/>
    <cellStyle name="T_Book1_1_CPK_Bieu4HTMT_KH TPCP vung TNB (03-1-2012) 2" xfId="3511" xr:uid="{00000000-0005-0000-0000-0000574A0000}"/>
    <cellStyle name="T_Book1_1_CPK_KH TPCP vung TNB (03-1-2012)" xfId="3512" xr:uid="{00000000-0005-0000-0000-0000584A0000}"/>
    <cellStyle name="T_Book1_1_CPK_KH TPCP vung TNB (03-1-2012) 2" xfId="3513" xr:uid="{00000000-0005-0000-0000-0000594A0000}"/>
    <cellStyle name="T_Book1_1_KH TPCP vung TNB (03-1-2012)" xfId="3514" xr:uid="{00000000-0005-0000-0000-00005A4A0000}"/>
    <cellStyle name="T_Book1_1_KH TPCP vung TNB (03-1-2012) 2" xfId="3515" xr:uid="{00000000-0005-0000-0000-00005B4A0000}"/>
    <cellStyle name="T_Book1_1_kien giang 2" xfId="3516" xr:uid="{00000000-0005-0000-0000-00005C4A0000}"/>
    <cellStyle name="T_Book1_1_kien giang 2 2" xfId="3517" xr:uid="{00000000-0005-0000-0000-00005D4A0000}"/>
    <cellStyle name="T_Book1_1_Luy ke von ung nam 2011 -Thoa gui ngay 12-8-2012" xfId="3518" xr:uid="{00000000-0005-0000-0000-00005E4A0000}"/>
    <cellStyle name="T_Book1_1_Luy ke von ung nam 2011 -Thoa gui ngay 12-8-2012 2" xfId="3519" xr:uid="{00000000-0005-0000-0000-00005F4A0000}"/>
    <cellStyle name="T_Book1_1_Luy ke von ung nam 2011 -Thoa gui ngay 12-8-2012_!1 1 bao cao giao KH ve HTCMT vung TNB   12-12-2011" xfId="3520" xr:uid="{00000000-0005-0000-0000-0000604A0000}"/>
    <cellStyle name="T_Book1_1_Luy ke von ung nam 2011 -Thoa gui ngay 12-8-2012_!1 1 bao cao giao KH ve HTCMT vung TNB   12-12-2011 2" xfId="3521" xr:uid="{00000000-0005-0000-0000-0000614A0000}"/>
    <cellStyle name="T_Book1_1_Luy ke von ung nam 2011 -Thoa gui ngay 12-8-2012_KH TPCP vung TNB (03-1-2012)" xfId="3522" xr:uid="{00000000-0005-0000-0000-0000624A0000}"/>
    <cellStyle name="T_Book1_1_Luy ke von ung nam 2011 -Thoa gui ngay 12-8-2012_KH TPCP vung TNB (03-1-2012) 2" xfId="3523" xr:uid="{00000000-0005-0000-0000-0000634A0000}"/>
    <cellStyle name="T_Book1_1_Thiet bi" xfId="3524" xr:uid="{00000000-0005-0000-0000-0000644A0000}"/>
    <cellStyle name="T_Book1_1_Thiet bi 2" xfId="3525" xr:uid="{00000000-0005-0000-0000-0000654A0000}"/>
    <cellStyle name="T_Book1_1_Thiet bi_!1 1 bao cao giao KH ve HTCMT vung TNB   12-12-2011" xfId="3526" xr:uid="{00000000-0005-0000-0000-0000664A0000}"/>
    <cellStyle name="T_Book1_1_Thiet bi_!1 1 bao cao giao KH ve HTCMT vung TNB   12-12-2011 2" xfId="3527" xr:uid="{00000000-0005-0000-0000-0000674A0000}"/>
    <cellStyle name="T_Book1_1_Thiet bi_Bieu4HTMT" xfId="3528" xr:uid="{00000000-0005-0000-0000-0000684A0000}"/>
    <cellStyle name="T_Book1_1_Thiet bi_Bieu4HTMT 2" xfId="3529" xr:uid="{00000000-0005-0000-0000-0000694A0000}"/>
    <cellStyle name="T_Book1_1_Thiet bi_Bieu4HTMT_!1 1 bao cao giao KH ve HTCMT vung TNB   12-12-2011" xfId="3530" xr:uid="{00000000-0005-0000-0000-00006A4A0000}"/>
    <cellStyle name="T_Book1_1_Thiet bi_Bieu4HTMT_!1 1 bao cao giao KH ve HTCMT vung TNB   12-12-2011 2" xfId="3531" xr:uid="{00000000-0005-0000-0000-00006B4A0000}"/>
    <cellStyle name="T_Book1_1_Thiet bi_Bieu4HTMT_KH TPCP vung TNB (03-1-2012)" xfId="3532" xr:uid="{00000000-0005-0000-0000-00006C4A0000}"/>
    <cellStyle name="T_Book1_1_Thiet bi_Bieu4HTMT_KH TPCP vung TNB (03-1-2012) 2" xfId="3533" xr:uid="{00000000-0005-0000-0000-00006D4A0000}"/>
    <cellStyle name="T_Book1_1_Thiet bi_KH TPCP vung TNB (03-1-2012)" xfId="3534" xr:uid="{00000000-0005-0000-0000-00006E4A0000}"/>
    <cellStyle name="T_Book1_1_Thiet bi_KH TPCP vung TNB (03-1-2012) 2" xfId="3535" xr:uid="{00000000-0005-0000-0000-00006F4A0000}"/>
    <cellStyle name="T_Book1_15_10_2013 BC nhu cau von doi ung ODA (2014-2016) ngay 15102013 Sua" xfId="3536" xr:uid="{00000000-0005-0000-0000-0000704A0000}"/>
    <cellStyle name="T_Book1_bao cao phan bo KHDT 2011(final)" xfId="3537" xr:uid="{00000000-0005-0000-0000-0000714A0000}"/>
    <cellStyle name="T_Book1_bao cao phan bo KHDT 2011(final)_BC nhu cau von doi ung ODA nganh NN (BKH)" xfId="3538" xr:uid="{00000000-0005-0000-0000-0000724A0000}"/>
    <cellStyle name="T_Book1_bao cao phan bo KHDT 2011(final)_BC Tai co cau (bieu TH)" xfId="3539" xr:uid="{00000000-0005-0000-0000-0000734A0000}"/>
    <cellStyle name="T_Book1_bao cao phan bo KHDT 2011(final)_DK 2014-2015 final" xfId="3540" xr:uid="{00000000-0005-0000-0000-0000744A0000}"/>
    <cellStyle name="T_Book1_bao cao phan bo KHDT 2011(final)_DK 2014-2015 new" xfId="3541" xr:uid="{00000000-0005-0000-0000-0000754A0000}"/>
    <cellStyle name="T_Book1_bao cao phan bo KHDT 2011(final)_DK KH CBDT 2014 11-11-2013" xfId="3542" xr:uid="{00000000-0005-0000-0000-0000764A0000}"/>
    <cellStyle name="T_Book1_bao cao phan bo KHDT 2011(final)_DK KH CBDT 2014 11-11-2013(1)" xfId="3543" xr:uid="{00000000-0005-0000-0000-0000774A0000}"/>
    <cellStyle name="T_Book1_bao cao phan bo KHDT 2011(final)_KH 2011-2015" xfId="3544" xr:uid="{00000000-0005-0000-0000-0000784A0000}"/>
    <cellStyle name="T_Book1_bao cao phan bo KHDT 2011(final)_tai co cau dau tu (tong hop)1" xfId="3545" xr:uid="{00000000-0005-0000-0000-0000794A0000}"/>
    <cellStyle name="T_Book1_BC nhu cau von doi ung ODA nganh NN (BKH)" xfId="3546" xr:uid="{00000000-0005-0000-0000-00007A4A0000}"/>
    <cellStyle name="T_Book1_BC nhu cau von doi ung ODA nganh NN (BKH)_05-12  KH trung han 2016-2020 - Liem Thinh edited" xfId="3547" xr:uid="{00000000-0005-0000-0000-00007B4A0000}"/>
    <cellStyle name="T_Book1_BC nhu cau von doi ung ODA nganh NN (BKH)_Copy of 05-12  KH trung han 2016-2020 - Liem Thinh edited (1)" xfId="3548" xr:uid="{00000000-0005-0000-0000-00007C4A0000}"/>
    <cellStyle name="T_Book1_BC NQ11-CP - chinh sua lai" xfId="3549" xr:uid="{00000000-0005-0000-0000-00007D4A0000}"/>
    <cellStyle name="T_Book1_BC NQ11-CP - chinh sua lai 2" xfId="3550" xr:uid="{00000000-0005-0000-0000-00007E4A0000}"/>
    <cellStyle name="T_Book1_BC NQ11-CP-Quynh sau bieu so3" xfId="3551" xr:uid="{00000000-0005-0000-0000-00007F4A0000}"/>
    <cellStyle name="T_Book1_BC NQ11-CP-Quynh sau bieu so3 2" xfId="3552" xr:uid="{00000000-0005-0000-0000-0000804A0000}"/>
    <cellStyle name="T_Book1_BC Tai co cau (bieu TH)" xfId="3553" xr:uid="{00000000-0005-0000-0000-0000814A0000}"/>
    <cellStyle name="T_Book1_BC Tai co cau (bieu TH)_05-12  KH trung han 2016-2020 - Liem Thinh edited" xfId="3554" xr:uid="{00000000-0005-0000-0000-0000824A0000}"/>
    <cellStyle name="T_Book1_BC Tai co cau (bieu TH)_Copy of 05-12  KH trung han 2016-2020 - Liem Thinh edited (1)" xfId="3555" xr:uid="{00000000-0005-0000-0000-0000834A0000}"/>
    <cellStyle name="T_Book1_BC_NQ11-CP_-_Thao_sua_lai" xfId="3556" xr:uid="{00000000-0005-0000-0000-0000844A0000}"/>
    <cellStyle name="T_Book1_BC_NQ11-CP_-_Thao_sua_lai 2" xfId="3557" xr:uid="{00000000-0005-0000-0000-0000854A0000}"/>
    <cellStyle name="T_Book1_Bieu mau cong trinh khoi cong moi 3-4" xfId="3558" xr:uid="{00000000-0005-0000-0000-0000864A0000}"/>
    <cellStyle name="T_Book1_Bieu mau cong trinh khoi cong moi 3-4 2" xfId="3559" xr:uid="{00000000-0005-0000-0000-0000874A0000}"/>
    <cellStyle name="T_Book1_Bieu mau cong trinh khoi cong moi 3-4_!1 1 bao cao giao KH ve HTCMT vung TNB   12-12-2011" xfId="3560" xr:uid="{00000000-0005-0000-0000-0000884A0000}"/>
    <cellStyle name="T_Book1_Bieu mau cong trinh khoi cong moi 3-4_!1 1 bao cao giao KH ve HTCMT vung TNB   12-12-2011 2" xfId="3561" xr:uid="{00000000-0005-0000-0000-0000894A0000}"/>
    <cellStyle name="T_Book1_Bieu mau cong trinh khoi cong moi 3-4_KH TPCP vung TNB (03-1-2012)" xfId="3562" xr:uid="{00000000-0005-0000-0000-00008A4A0000}"/>
    <cellStyle name="T_Book1_Bieu mau cong trinh khoi cong moi 3-4_KH TPCP vung TNB (03-1-2012) 2" xfId="3563" xr:uid="{00000000-0005-0000-0000-00008B4A0000}"/>
    <cellStyle name="T_Book1_Bieu mau danh muc du an thuoc CTMTQG nam 2008" xfId="3564" xr:uid="{00000000-0005-0000-0000-00008C4A0000}"/>
    <cellStyle name="T_Book1_Bieu mau danh muc du an thuoc CTMTQG nam 2008 2" xfId="3565" xr:uid="{00000000-0005-0000-0000-00008D4A0000}"/>
    <cellStyle name="T_Book1_Bieu mau danh muc du an thuoc CTMTQG nam 2008_!1 1 bao cao giao KH ve HTCMT vung TNB   12-12-2011" xfId="3566" xr:uid="{00000000-0005-0000-0000-00008E4A0000}"/>
    <cellStyle name="T_Book1_Bieu mau danh muc du an thuoc CTMTQG nam 2008_!1 1 bao cao giao KH ve HTCMT vung TNB   12-12-2011 2" xfId="3567" xr:uid="{00000000-0005-0000-0000-00008F4A0000}"/>
    <cellStyle name="T_Book1_Bieu mau danh muc du an thuoc CTMTQG nam 2008_KH TPCP vung TNB (03-1-2012)" xfId="3568" xr:uid="{00000000-0005-0000-0000-0000904A0000}"/>
    <cellStyle name="T_Book1_Bieu mau danh muc du an thuoc CTMTQG nam 2008_KH TPCP vung TNB (03-1-2012) 2" xfId="3569" xr:uid="{00000000-0005-0000-0000-0000914A0000}"/>
    <cellStyle name="T_Book1_Bieu tong hop nhu cau ung 2011 da chon loc -Mien nui" xfId="3570" xr:uid="{00000000-0005-0000-0000-0000924A0000}"/>
    <cellStyle name="T_Book1_Bieu tong hop nhu cau ung 2011 da chon loc -Mien nui 2" xfId="3571" xr:uid="{00000000-0005-0000-0000-0000934A0000}"/>
    <cellStyle name="T_Book1_Bieu tong hop nhu cau ung 2011 da chon loc -Mien nui_!1 1 bao cao giao KH ve HTCMT vung TNB   12-12-2011" xfId="3572" xr:uid="{00000000-0005-0000-0000-0000944A0000}"/>
    <cellStyle name="T_Book1_Bieu tong hop nhu cau ung 2011 da chon loc -Mien nui_!1 1 bao cao giao KH ve HTCMT vung TNB   12-12-2011 2" xfId="3573" xr:uid="{00000000-0005-0000-0000-0000954A0000}"/>
    <cellStyle name="T_Book1_Bieu tong hop nhu cau ung 2011 da chon loc -Mien nui_KH TPCP vung TNB (03-1-2012)" xfId="3574" xr:uid="{00000000-0005-0000-0000-0000964A0000}"/>
    <cellStyle name="T_Book1_Bieu tong hop nhu cau ung 2011 da chon loc -Mien nui_KH TPCP vung TNB (03-1-2012) 2" xfId="3575" xr:uid="{00000000-0005-0000-0000-0000974A0000}"/>
    <cellStyle name="T_Book1_Bieu3ODA" xfId="3576" xr:uid="{00000000-0005-0000-0000-0000984A0000}"/>
    <cellStyle name="T_Book1_Bieu3ODA 2" xfId="3577" xr:uid="{00000000-0005-0000-0000-0000994A0000}"/>
    <cellStyle name="T_Book1_Bieu3ODA_!1 1 bao cao giao KH ve HTCMT vung TNB   12-12-2011" xfId="3578" xr:uid="{00000000-0005-0000-0000-00009A4A0000}"/>
    <cellStyle name="T_Book1_Bieu3ODA_!1 1 bao cao giao KH ve HTCMT vung TNB   12-12-2011 2" xfId="3579" xr:uid="{00000000-0005-0000-0000-00009B4A0000}"/>
    <cellStyle name="T_Book1_Bieu3ODA_1" xfId="3580" xr:uid="{00000000-0005-0000-0000-00009C4A0000}"/>
    <cellStyle name="T_Book1_Bieu3ODA_1 2" xfId="3581" xr:uid="{00000000-0005-0000-0000-00009D4A0000}"/>
    <cellStyle name="T_Book1_Bieu3ODA_1_!1 1 bao cao giao KH ve HTCMT vung TNB   12-12-2011" xfId="3582" xr:uid="{00000000-0005-0000-0000-00009E4A0000}"/>
    <cellStyle name="T_Book1_Bieu3ODA_1_!1 1 bao cao giao KH ve HTCMT vung TNB   12-12-2011 2" xfId="3583" xr:uid="{00000000-0005-0000-0000-00009F4A0000}"/>
    <cellStyle name="T_Book1_Bieu3ODA_1_KH TPCP vung TNB (03-1-2012)" xfId="3584" xr:uid="{00000000-0005-0000-0000-0000A04A0000}"/>
    <cellStyle name="T_Book1_Bieu3ODA_1_KH TPCP vung TNB (03-1-2012) 2" xfId="3585" xr:uid="{00000000-0005-0000-0000-0000A14A0000}"/>
    <cellStyle name="T_Book1_Bieu3ODA_KH TPCP vung TNB (03-1-2012)" xfId="3586" xr:uid="{00000000-0005-0000-0000-0000A24A0000}"/>
    <cellStyle name="T_Book1_Bieu3ODA_KH TPCP vung TNB (03-1-2012) 2" xfId="3587" xr:uid="{00000000-0005-0000-0000-0000A34A0000}"/>
    <cellStyle name="T_Book1_Bieu4HTMT" xfId="3588" xr:uid="{00000000-0005-0000-0000-0000A44A0000}"/>
    <cellStyle name="T_Book1_Bieu4HTMT 2" xfId="3589" xr:uid="{00000000-0005-0000-0000-0000A54A0000}"/>
    <cellStyle name="T_Book1_Bieu4HTMT_!1 1 bao cao giao KH ve HTCMT vung TNB   12-12-2011" xfId="3590" xr:uid="{00000000-0005-0000-0000-0000A64A0000}"/>
    <cellStyle name="T_Book1_Bieu4HTMT_!1 1 bao cao giao KH ve HTCMT vung TNB   12-12-2011 2" xfId="3591" xr:uid="{00000000-0005-0000-0000-0000A74A0000}"/>
    <cellStyle name="T_Book1_Bieu4HTMT_KH TPCP vung TNB (03-1-2012)" xfId="3592" xr:uid="{00000000-0005-0000-0000-0000A84A0000}"/>
    <cellStyle name="T_Book1_Bieu4HTMT_KH TPCP vung TNB (03-1-2012) 2" xfId="3593" xr:uid="{00000000-0005-0000-0000-0000A94A0000}"/>
    <cellStyle name="T_Book1_Book1" xfId="3594" xr:uid="{00000000-0005-0000-0000-0000AA4A0000}"/>
    <cellStyle name="T_Book1_Book1 2" xfId="3595" xr:uid="{00000000-0005-0000-0000-0000AB4A0000}"/>
    <cellStyle name="T_Book1_Cong trinh co y kien LD_Dang_NN_2011-Tay nguyen-9-10" xfId="3596" xr:uid="{00000000-0005-0000-0000-0000AC4A0000}"/>
    <cellStyle name="T_Book1_Cong trinh co y kien LD_Dang_NN_2011-Tay nguyen-9-10 2" xfId="3597" xr:uid="{00000000-0005-0000-0000-0000AD4A0000}"/>
    <cellStyle name="T_Book1_Cong trinh co y kien LD_Dang_NN_2011-Tay nguyen-9-10_!1 1 bao cao giao KH ve HTCMT vung TNB   12-12-2011" xfId="3598" xr:uid="{00000000-0005-0000-0000-0000AE4A0000}"/>
    <cellStyle name="T_Book1_Cong trinh co y kien LD_Dang_NN_2011-Tay nguyen-9-10_!1 1 bao cao giao KH ve HTCMT vung TNB   12-12-2011 2" xfId="3599" xr:uid="{00000000-0005-0000-0000-0000AF4A0000}"/>
    <cellStyle name="T_Book1_Cong trinh co y kien LD_Dang_NN_2011-Tay nguyen-9-10_Bieu4HTMT" xfId="3600" xr:uid="{00000000-0005-0000-0000-0000B04A0000}"/>
    <cellStyle name="T_Book1_Cong trinh co y kien LD_Dang_NN_2011-Tay nguyen-9-10_Bieu4HTMT 2" xfId="3601" xr:uid="{00000000-0005-0000-0000-0000B14A0000}"/>
    <cellStyle name="T_Book1_Cong trinh co y kien LD_Dang_NN_2011-Tay nguyen-9-10_KH TPCP vung TNB (03-1-2012)" xfId="3602" xr:uid="{00000000-0005-0000-0000-0000B24A0000}"/>
    <cellStyle name="T_Book1_Cong trinh co y kien LD_Dang_NN_2011-Tay nguyen-9-10_KH TPCP vung TNB (03-1-2012) 2" xfId="3603" xr:uid="{00000000-0005-0000-0000-0000B34A0000}"/>
    <cellStyle name="T_Book1_CPK" xfId="3604" xr:uid="{00000000-0005-0000-0000-0000B44A0000}"/>
    <cellStyle name="T_Book1_CPK 2" xfId="3605" xr:uid="{00000000-0005-0000-0000-0000B54A0000}"/>
    <cellStyle name="T_Book1_danh muc chuan bi dau tu 2011 ngay 07-6-2011" xfId="3606" xr:uid="{00000000-0005-0000-0000-0000B64A0000}"/>
    <cellStyle name="T_Book1_danh muc chuan bi dau tu 2011 ngay 07-6-2011 2" xfId="3607" xr:uid="{00000000-0005-0000-0000-0000B74A0000}"/>
    <cellStyle name="T_Book1_dieu chinh KH 2011 ngay 26-5-2011111" xfId="3608" xr:uid="{00000000-0005-0000-0000-0000B84A0000}"/>
    <cellStyle name="T_Book1_dieu chinh KH 2011 ngay 26-5-2011111 2" xfId="3609" xr:uid="{00000000-0005-0000-0000-0000B94A0000}"/>
    <cellStyle name="T_Book1_DK 2014-2015 final" xfId="3610" xr:uid="{00000000-0005-0000-0000-0000BA4A0000}"/>
    <cellStyle name="T_Book1_DK 2014-2015 final_05-12  KH trung han 2016-2020 - Liem Thinh edited" xfId="3611" xr:uid="{00000000-0005-0000-0000-0000BB4A0000}"/>
    <cellStyle name="T_Book1_DK 2014-2015 final_Copy of 05-12  KH trung han 2016-2020 - Liem Thinh edited (1)" xfId="3612" xr:uid="{00000000-0005-0000-0000-0000BC4A0000}"/>
    <cellStyle name="T_Book1_DK 2014-2015 new" xfId="3613" xr:uid="{00000000-0005-0000-0000-0000BD4A0000}"/>
    <cellStyle name="T_Book1_DK 2014-2015 new_05-12  KH trung han 2016-2020 - Liem Thinh edited" xfId="3614" xr:uid="{00000000-0005-0000-0000-0000BE4A0000}"/>
    <cellStyle name="T_Book1_DK 2014-2015 new_Copy of 05-12  KH trung han 2016-2020 - Liem Thinh edited (1)" xfId="3615" xr:uid="{00000000-0005-0000-0000-0000BF4A0000}"/>
    <cellStyle name="T_Book1_DK KH CBDT 2014 11-11-2013" xfId="3616" xr:uid="{00000000-0005-0000-0000-0000C04A0000}"/>
    <cellStyle name="T_Book1_DK KH CBDT 2014 11-11-2013(1)" xfId="3617" xr:uid="{00000000-0005-0000-0000-0000C14A0000}"/>
    <cellStyle name="T_Book1_DK KH CBDT 2014 11-11-2013(1)_05-12  KH trung han 2016-2020 - Liem Thinh edited" xfId="3618" xr:uid="{00000000-0005-0000-0000-0000C24A0000}"/>
    <cellStyle name="T_Book1_DK KH CBDT 2014 11-11-2013(1)_Copy of 05-12  KH trung han 2016-2020 - Liem Thinh edited (1)" xfId="3619" xr:uid="{00000000-0005-0000-0000-0000C34A0000}"/>
    <cellStyle name="T_Book1_DK KH CBDT 2014 11-11-2013_05-12  KH trung han 2016-2020 - Liem Thinh edited" xfId="3620" xr:uid="{00000000-0005-0000-0000-0000C44A0000}"/>
    <cellStyle name="T_Book1_DK KH CBDT 2014 11-11-2013_Copy of 05-12  KH trung han 2016-2020 - Liem Thinh edited (1)" xfId="3621" xr:uid="{00000000-0005-0000-0000-0000C54A0000}"/>
    <cellStyle name="T_Book1_Du an khoi cong moi nam 2010" xfId="3622" xr:uid="{00000000-0005-0000-0000-0000C64A0000}"/>
    <cellStyle name="T_Book1_Du an khoi cong moi nam 2010 2" xfId="3623" xr:uid="{00000000-0005-0000-0000-0000C74A0000}"/>
    <cellStyle name="T_Book1_Du an khoi cong moi nam 2010_!1 1 bao cao giao KH ve HTCMT vung TNB   12-12-2011" xfId="3624" xr:uid="{00000000-0005-0000-0000-0000C84A0000}"/>
    <cellStyle name="T_Book1_Du an khoi cong moi nam 2010_!1 1 bao cao giao KH ve HTCMT vung TNB   12-12-2011 2" xfId="3625" xr:uid="{00000000-0005-0000-0000-0000C94A0000}"/>
    <cellStyle name="T_Book1_Du an khoi cong moi nam 2010_KH TPCP vung TNB (03-1-2012)" xfId="3626" xr:uid="{00000000-0005-0000-0000-0000CA4A0000}"/>
    <cellStyle name="T_Book1_Du an khoi cong moi nam 2010_KH TPCP vung TNB (03-1-2012) 2" xfId="3627" xr:uid="{00000000-0005-0000-0000-0000CB4A0000}"/>
    <cellStyle name="T_Book1_giao KH 2011 ngay 10-12-2010" xfId="3628" xr:uid="{00000000-0005-0000-0000-0000CC4A0000}"/>
    <cellStyle name="T_Book1_giao KH 2011 ngay 10-12-2010 2" xfId="3629" xr:uid="{00000000-0005-0000-0000-0000CD4A0000}"/>
    <cellStyle name="T_Book1_Hang Tom goi9 9-07(Cau 12 sua)" xfId="3630" xr:uid="{00000000-0005-0000-0000-0000CE4A0000}"/>
    <cellStyle name="T_Book1_Hang Tom goi9 9-07(Cau 12 sua) 2" xfId="3631" xr:uid="{00000000-0005-0000-0000-0000CF4A0000}"/>
    <cellStyle name="T_Book1_Ket qua phan bo von nam 2008" xfId="3632" xr:uid="{00000000-0005-0000-0000-0000D04A0000}"/>
    <cellStyle name="T_Book1_Ket qua phan bo von nam 2008 2" xfId="3633" xr:uid="{00000000-0005-0000-0000-0000D14A0000}"/>
    <cellStyle name="T_Book1_Ket qua phan bo von nam 2008_!1 1 bao cao giao KH ve HTCMT vung TNB   12-12-2011" xfId="3634" xr:uid="{00000000-0005-0000-0000-0000D24A0000}"/>
    <cellStyle name="T_Book1_Ket qua phan bo von nam 2008_!1 1 bao cao giao KH ve HTCMT vung TNB   12-12-2011 2" xfId="3635" xr:uid="{00000000-0005-0000-0000-0000D34A0000}"/>
    <cellStyle name="T_Book1_Ket qua phan bo von nam 2008_KH TPCP vung TNB (03-1-2012)" xfId="3636" xr:uid="{00000000-0005-0000-0000-0000D44A0000}"/>
    <cellStyle name="T_Book1_Ket qua phan bo von nam 2008_KH TPCP vung TNB (03-1-2012) 2" xfId="3637" xr:uid="{00000000-0005-0000-0000-0000D54A0000}"/>
    <cellStyle name="T_Book1_KH TPCP vung TNB (03-1-2012)" xfId="3638" xr:uid="{00000000-0005-0000-0000-0000D64A0000}"/>
    <cellStyle name="T_Book1_KH TPCP vung TNB (03-1-2012) 2" xfId="3639" xr:uid="{00000000-0005-0000-0000-0000D74A0000}"/>
    <cellStyle name="T_Book1_KH XDCB_2008 lan 2 sua ngay 10-11" xfId="3640" xr:uid="{00000000-0005-0000-0000-0000D84A0000}"/>
    <cellStyle name="T_Book1_KH XDCB_2008 lan 2 sua ngay 10-11 2" xfId="3641" xr:uid="{00000000-0005-0000-0000-0000D94A0000}"/>
    <cellStyle name="T_Book1_KH XDCB_2008 lan 2 sua ngay 10-11_!1 1 bao cao giao KH ve HTCMT vung TNB   12-12-2011" xfId="3642" xr:uid="{00000000-0005-0000-0000-0000DA4A0000}"/>
    <cellStyle name="T_Book1_KH XDCB_2008 lan 2 sua ngay 10-11_!1 1 bao cao giao KH ve HTCMT vung TNB   12-12-2011 2" xfId="3643" xr:uid="{00000000-0005-0000-0000-0000DB4A0000}"/>
    <cellStyle name="T_Book1_KH XDCB_2008 lan 2 sua ngay 10-11_KH TPCP vung TNB (03-1-2012)" xfId="3644" xr:uid="{00000000-0005-0000-0000-0000DC4A0000}"/>
    <cellStyle name="T_Book1_KH XDCB_2008 lan 2 sua ngay 10-11_KH TPCP vung TNB (03-1-2012) 2" xfId="3645" xr:uid="{00000000-0005-0000-0000-0000DD4A0000}"/>
    <cellStyle name="T_Book1_Khoi luong chinh Hang Tom" xfId="3646" xr:uid="{00000000-0005-0000-0000-0000DE4A0000}"/>
    <cellStyle name="T_Book1_Khoi luong chinh Hang Tom 2" xfId="3647" xr:uid="{00000000-0005-0000-0000-0000DF4A0000}"/>
    <cellStyle name="T_Book1_kien giang 2" xfId="3648" xr:uid="{00000000-0005-0000-0000-0000E04A0000}"/>
    <cellStyle name="T_Book1_kien giang 2 2" xfId="3649" xr:uid="{00000000-0005-0000-0000-0000E14A0000}"/>
    <cellStyle name="T_Book1_Luy ke von ung nam 2011 -Thoa gui ngay 12-8-2012" xfId="3650" xr:uid="{00000000-0005-0000-0000-0000E24A0000}"/>
    <cellStyle name="T_Book1_Luy ke von ung nam 2011 -Thoa gui ngay 12-8-2012 2" xfId="3651" xr:uid="{00000000-0005-0000-0000-0000E34A0000}"/>
    <cellStyle name="T_Book1_Luy ke von ung nam 2011 -Thoa gui ngay 12-8-2012_!1 1 bao cao giao KH ve HTCMT vung TNB   12-12-2011" xfId="3652" xr:uid="{00000000-0005-0000-0000-0000E44A0000}"/>
    <cellStyle name="T_Book1_Luy ke von ung nam 2011 -Thoa gui ngay 12-8-2012_!1 1 bao cao giao KH ve HTCMT vung TNB   12-12-2011 2" xfId="3653" xr:uid="{00000000-0005-0000-0000-0000E54A0000}"/>
    <cellStyle name="T_Book1_Luy ke von ung nam 2011 -Thoa gui ngay 12-8-2012_KH TPCP vung TNB (03-1-2012)" xfId="3654" xr:uid="{00000000-0005-0000-0000-0000E64A0000}"/>
    <cellStyle name="T_Book1_Luy ke von ung nam 2011 -Thoa gui ngay 12-8-2012_KH TPCP vung TNB (03-1-2012) 2" xfId="3655" xr:uid="{00000000-0005-0000-0000-0000E74A0000}"/>
    <cellStyle name="T_Book1_Nhu cau von ung truoc 2011 Tha h Hoa + Nge An gui TW" xfId="3656" xr:uid="{00000000-0005-0000-0000-0000E84A0000}"/>
    <cellStyle name="T_Book1_Nhu cau von ung truoc 2011 Tha h Hoa + Nge An gui TW 2" xfId="3657" xr:uid="{00000000-0005-0000-0000-0000E94A0000}"/>
    <cellStyle name="T_Book1_Nhu cau von ung truoc 2011 Tha h Hoa + Nge An gui TW_!1 1 bao cao giao KH ve HTCMT vung TNB   12-12-2011" xfId="3658" xr:uid="{00000000-0005-0000-0000-0000EA4A0000}"/>
    <cellStyle name="T_Book1_Nhu cau von ung truoc 2011 Tha h Hoa + Nge An gui TW_!1 1 bao cao giao KH ve HTCMT vung TNB   12-12-2011 2" xfId="3659" xr:uid="{00000000-0005-0000-0000-0000EB4A0000}"/>
    <cellStyle name="T_Book1_Nhu cau von ung truoc 2011 Tha h Hoa + Nge An gui TW_Bieu4HTMT" xfId="3660" xr:uid="{00000000-0005-0000-0000-0000EC4A0000}"/>
    <cellStyle name="T_Book1_Nhu cau von ung truoc 2011 Tha h Hoa + Nge An gui TW_Bieu4HTMT 2" xfId="3661" xr:uid="{00000000-0005-0000-0000-0000ED4A0000}"/>
    <cellStyle name="T_Book1_Nhu cau von ung truoc 2011 Tha h Hoa + Nge An gui TW_Bieu4HTMT_!1 1 bao cao giao KH ve HTCMT vung TNB   12-12-2011" xfId="3662" xr:uid="{00000000-0005-0000-0000-0000EE4A0000}"/>
    <cellStyle name="T_Book1_Nhu cau von ung truoc 2011 Tha h Hoa + Nge An gui TW_Bieu4HTMT_!1 1 bao cao giao KH ve HTCMT vung TNB   12-12-2011 2" xfId="3663" xr:uid="{00000000-0005-0000-0000-0000EF4A0000}"/>
    <cellStyle name="T_Book1_Nhu cau von ung truoc 2011 Tha h Hoa + Nge An gui TW_Bieu4HTMT_KH TPCP vung TNB (03-1-2012)" xfId="3664" xr:uid="{00000000-0005-0000-0000-0000F04A0000}"/>
    <cellStyle name="T_Book1_Nhu cau von ung truoc 2011 Tha h Hoa + Nge An gui TW_Bieu4HTMT_KH TPCP vung TNB (03-1-2012) 2" xfId="3665" xr:uid="{00000000-0005-0000-0000-0000F14A0000}"/>
    <cellStyle name="T_Book1_Nhu cau von ung truoc 2011 Tha h Hoa + Nge An gui TW_KH TPCP vung TNB (03-1-2012)" xfId="3666" xr:uid="{00000000-0005-0000-0000-0000F24A0000}"/>
    <cellStyle name="T_Book1_Nhu cau von ung truoc 2011 Tha h Hoa + Nge An gui TW_KH TPCP vung TNB (03-1-2012) 2" xfId="3667" xr:uid="{00000000-0005-0000-0000-0000F34A0000}"/>
    <cellStyle name="T_Book1_phu luc tong ket tinh hinh TH giai doan 03-10 (ngay 30)" xfId="3668" xr:uid="{00000000-0005-0000-0000-0000F44A0000}"/>
    <cellStyle name="T_Book1_phu luc tong ket tinh hinh TH giai doan 03-10 (ngay 30) 2" xfId="3669" xr:uid="{00000000-0005-0000-0000-0000F54A0000}"/>
    <cellStyle name="T_Book1_phu luc tong ket tinh hinh TH giai doan 03-10 (ngay 30)_!1 1 bao cao giao KH ve HTCMT vung TNB   12-12-2011" xfId="3670" xr:uid="{00000000-0005-0000-0000-0000F64A0000}"/>
    <cellStyle name="T_Book1_phu luc tong ket tinh hinh TH giai doan 03-10 (ngay 30)_!1 1 bao cao giao KH ve HTCMT vung TNB   12-12-2011 2" xfId="3671" xr:uid="{00000000-0005-0000-0000-0000F74A0000}"/>
    <cellStyle name="T_Book1_phu luc tong ket tinh hinh TH giai doan 03-10 (ngay 30)_KH TPCP vung TNB (03-1-2012)" xfId="3672" xr:uid="{00000000-0005-0000-0000-0000F84A0000}"/>
    <cellStyle name="T_Book1_phu luc tong ket tinh hinh TH giai doan 03-10 (ngay 30)_KH TPCP vung TNB (03-1-2012) 2" xfId="3673" xr:uid="{00000000-0005-0000-0000-0000F94A0000}"/>
    <cellStyle name="T_Book1_TH ung tren 70%-Ra soat phap ly-8-6 (dung de chuyen vao vu TH)" xfId="3674" xr:uid="{00000000-0005-0000-0000-0000FA4A0000}"/>
    <cellStyle name="T_Book1_TH ung tren 70%-Ra soat phap ly-8-6 (dung de chuyen vao vu TH) 2" xfId="3675" xr:uid="{00000000-0005-0000-0000-0000FB4A0000}"/>
    <cellStyle name="T_Book1_TH ung tren 70%-Ra soat phap ly-8-6 (dung de chuyen vao vu TH)_!1 1 bao cao giao KH ve HTCMT vung TNB   12-12-2011" xfId="3676" xr:uid="{00000000-0005-0000-0000-0000FC4A0000}"/>
    <cellStyle name="T_Book1_TH ung tren 70%-Ra soat phap ly-8-6 (dung de chuyen vao vu TH)_!1 1 bao cao giao KH ve HTCMT vung TNB   12-12-2011 2" xfId="3677" xr:uid="{00000000-0005-0000-0000-0000FD4A0000}"/>
    <cellStyle name="T_Book1_TH ung tren 70%-Ra soat phap ly-8-6 (dung de chuyen vao vu TH)_Bieu4HTMT" xfId="3678" xr:uid="{00000000-0005-0000-0000-0000FE4A0000}"/>
    <cellStyle name="T_Book1_TH ung tren 70%-Ra soat phap ly-8-6 (dung de chuyen vao vu TH)_Bieu4HTMT 2" xfId="3679" xr:uid="{00000000-0005-0000-0000-0000FF4A0000}"/>
    <cellStyle name="T_Book1_TH ung tren 70%-Ra soat phap ly-8-6 (dung de chuyen vao vu TH)_KH TPCP vung TNB (03-1-2012)" xfId="3680" xr:uid="{00000000-0005-0000-0000-0000004B0000}"/>
    <cellStyle name="T_Book1_TH ung tren 70%-Ra soat phap ly-8-6 (dung de chuyen vao vu TH)_KH TPCP vung TNB (03-1-2012) 2" xfId="3681" xr:uid="{00000000-0005-0000-0000-0000014B0000}"/>
    <cellStyle name="T_Book1_TH y kien LD_KH 2010 Ca Nuoc 22-9-2011-Gui ca Vu" xfId="3682" xr:uid="{00000000-0005-0000-0000-0000024B0000}"/>
    <cellStyle name="T_Book1_TH y kien LD_KH 2010 Ca Nuoc 22-9-2011-Gui ca Vu 2" xfId="3683" xr:uid="{00000000-0005-0000-0000-0000034B0000}"/>
    <cellStyle name="T_Book1_TH y kien LD_KH 2010 Ca Nuoc 22-9-2011-Gui ca Vu_!1 1 bao cao giao KH ve HTCMT vung TNB   12-12-2011" xfId="3684" xr:uid="{00000000-0005-0000-0000-0000044B0000}"/>
    <cellStyle name="T_Book1_TH y kien LD_KH 2010 Ca Nuoc 22-9-2011-Gui ca Vu_!1 1 bao cao giao KH ve HTCMT vung TNB   12-12-2011 2" xfId="3685" xr:uid="{00000000-0005-0000-0000-0000054B0000}"/>
    <cellStyle name="T_Book1_TH y kien LD_KH 2010 Ca Nuoc 22-9-2011-Gui ca Vu_Bieu4HTMT" xfId="3686" xr:uid="{00000000-0005-0000-0000-0000064B0000}"/>
    <cellStyle name="T_Book1_TH y kien LD_KH 2010 Ca Nuoc 22-9-2011-Gui ca Vu_Bieu4HTMT 2" xfId="3687" xr:uid="{00000000-0005-0000-0000-0000074B0000}"/>
    <cellStyle name="T_Book1_TH y kien LD_KH 2010 Ca Nuoc 22-9-2011-Gui ca Vu_KH TPCP vung TNB (03-1-2012)" xfId="3688" xr:uid="{00000000-0005-0000-0000-0000084B0000}"/>
    <cellStyle name="T_Book1_TH y kien LD_KH 2010 Ca Nuoc 22-9-2011-Gui ca Vu_KH TPCP vung TNB (03-1-2012) 2" xfId="3689" xr:uid="{00000000-0005-0000-0000-0000094B0000}"/>
    <cellStyle name="T_Book1_Thiet bi" xfId="3690" xr:uid="{00000000-0005-0000-0000-00000A4B0000}"/>
    <cellStyle name="T_Book1_Thiet bi 2" xfId="3691" xr:uid="{00000000-0005-0000-0000-00000B4B0000}"/>
    <cellStyle name="T_Book1_TN - Ho tro khac 2011" xfId="3692" xr:uid="{00000000-0005-0000-0000-00000C4B0000}"/>
    <cellStyle name="T_Book1_TN - Ho tro khac 2011 2" xfId="3693" xr:uid="{00000000-0005-0000-0000-00000D4B0000}"/>
    <cellStyle name="T_Book1_TN - Ho tro khac 2011_!1 1 bao cao giao KH ve HTCMT vung TNB   12-12-2011" xfId="3694" xr:uid="{00000000-0005-0000-0000-00000E4B0000}"/>
    <cellStyle name="T_Book1_TN - Ho tro khac 2011_!1 1 bao cao giao KH ve HTCMT vung TNB   12-12-2011 2" xfId="3695" xr:uid="{00000000-0005-0000-0000-00000F4B0000}"/>
    <cellStyle name="T_Book1_TN - Ho tro khac 2011_Bieu4HTMT" xfId="3696" xr:uid="{00000000-0005-0000-0000-0000104B0000}"/>
    <cellStyle name="T_Book1_TN - Ho tro khac 2011_Bieu4HTMT 2" xfId="3697" xr:uid="{00000000-0005-0000-0000-0000114B0000}"/>
    <cellStyle name="T_Book1_TN - Ho tro khac 2011_KH TPCP vung TNB (03-1-2012)" xfId="3698" xr:uid="{00000000-0005-0000-0000-0000124B0000}"/>
    <cellStyle name="T_Book1_TN - Ho tro khac 2011_KH TPCP vung TNB (03-1-2012) 2" xfId="3699" xr:uid="{00000000-0005-0000-0000-0000134B0000}"/>
    <cellStyle name="T_Book1_ung truoc 2011 NSTW Thanh Hoa + Nge An gui Thu 12-5" xfId="3700" xr:uid="{00000000-0005-0000-0000-0000144B0000}"/>
    <cellStyle name="T_Book1_ung truoc 2011 NSTW Thanh Hoa + Nge An gui Thu 12-5 2" xfId="3701" xr:uid="{00000000-0005-0000-0000-0000154B0000}"/>
    <cellStyle name="T_Book1_ung truoc 2011 NSTW Thanh Hoa + Nge An gui Thu 12-5_!1 1 bao cao giao KH ve HTCMT vung TNB   12-12-2011" xfId="3702" xr:uid="{00000000-0005-0000-0000-0000164B0000}"/>
    <cellStyle name="T_Book1_ung truoc 2011 NSTW Thanh Hoa + Nge An gui Thu 12-5_!1 1 bao cao giao KH ve HTCMT vung TNB   12-12-2011 2" xfId="3703" xr:uid="{00000000-0005-0000-0000-0000174B0000}"/>
    <cellStyle name="T_Book1_ung truoc 2011 NSTW Thanh Hoa + Nge An gui Thu 12-5_Bieu4HTMT" xfId="3704" xr:uid="{00000000-0005-0000-0000-0000184B0000}"/>
    <cellStyle name="T_Book1_ung truoc 2011 NSTW Thanh Hoa + Nge An gui Thu 12-5_Bieu4HTMT 2" xfId="3705" xr:uid="{00000000-0005-0000-0000-0000194B0000}"/>
    <cellStyle name="T_Book1_ung truoc 2011 NSTW Thanh Hoa + Nge An gui Thu 12-5_Bieu4HTMT_!1 1 bao cao giao KH ve HTCMT vung TNB   12-12-2011" xfId="3706" xr:uid="{00000000-0005-0000-0000-00001A4B0000}"/>
    <cellStyle name="T_Book1_ung truoc 2011 NSTW Thanh Hoa + Nge An gui Thu 12-5_Bieu4HTMT_!1 1 bao cao giao KH ve HTCMT vung TNB   12-12-2011 2" xfId="3707" xr:uid="{00000000-0005-0000-0000-00001B4B0000}"/>
    <cellStyle name="T_Book1_ung truoc 2011 NSTW Thanh Hoa + Nge An gui Thu 12-5_Bieu4HTMT_KH TPCP vung TNB (03-1-2012)" xfId="3708" xr:uid="{00000000-0005-0000-0000-00001C4B0000}"/>
    <cellStyle name="T_Book1_ung truoc 2011 NSTW Thanh Hoa + Nge An gui Thu 12-5_Bieu4HTMT_KH TPCP vung TNB (03-1-2012) 2" xfId="3709" xr:uid="{00000000-0005-0000-0000-00001D4B0000}"/>
    <cellStyle name="T_Book1_ung truoc 2011 NSTW Thanh Hoa + Nge An gui Thu 12-5_KH TPCP vung TNB (03-1-2012)" xfId="3710" xr:uid="{00000000-0005-0000-0000-00001E4B0000}"/>
    <cellStyle name="T_Book1_ung truoc 2011 NSTW Thanh Hoa + Nge An gui Thu 12-5_KH TPCP vung TNB (03-1-2012) 2" xfId="3711" xr:uid="{00000000-0005-0000-0000-00001F4B0000}"/>
    <cellStyle name="T_Book1_ÿÿÿÿÿ" xfId="3712" xr:uid="{00000000-0005-0000-0000-0000204B0000}"/>
    <cellStyle name="T_Book1_ÿÿÿÿÿ 2" xfId="3713" xr:uid="{00000000-0005-0000-0000-0000214B0000}"/>
    <cellStyle name="T_Chuan bi dau tu nam 2008" xfId="3714" xr:uid="{00000000-0005-0000-0000-0000224B0000}"/>
    <cellStyle name="T_Chuan bi dau tu nam 2008 2" xfId="3715" xr:uid="{00000000-0005-0000-0000-0000234B0000}"/>
    <cellStyle name="T_Chuan bi dau tu nam 2008_!1 1 bao cao giao KH ve HTCMT vung TNB   12-12-2011" xfId="3716" xr:uid="{00000000-0005-0000-0000-0000244B0000}"/>
    <cellStyle name="T_Chuan bi dau tu nam 2008_!1 1 bao cao giao KH ve HTCMT vung TNB   12-12-2011 2" xfId="3717" xr:uid="{00000000-0005-0000-0000-0000254B0000}"/>
    <cellStyle name="T_Chuan bi dau tu nam 2008_KH TPCP vung TNB (03-1-2012)" xfId="3718" xr:uid="{00000000-0005-0000-0000-0000264B0000}"/>
    <cellStyle name="T_Chuan bi dau tu nam 2008_KH TPCP vung TNB (03-1-2012) 2" xfId="3719" xr:uid="{00000000-0005-0000-0000-0000274B0000}"/>
    <cellStyle name="T_Copy of Bao cao  XDCB 7 thang nam 2008_So KH&amp;DT SUA" xfId="3720" xr:uid="{00000000-0005-0000-0000-0000284B0000}"/>
    <cellStyle name="T_Copy of Bao cao  XDCB 7 thang nam 2008_So KH&amp;DT SUA 2" xfId="3721" xr:uid="{00000000-0005-0000-0000-0000294B0000}"/>
    <cellStyle name="T_Copy of Bao cao  XDCB 7 thang nam 2008_So KH&amp;DT SUA_!1 1 bao cao giao KH ve HTCMT vung TNB   12-12-2011" xfId="3722" xr:uid="{00000000-0005-0000-0000-00002A4B0000}"/>
    <cellStyle name="T_Copy of Bao cao  XDCB 7 thang nam 2008_So KH&amp;DT SUA_!1 1 bao cao giao KH ve HTCMT vung TNB   12-12-2011 2" xfId="3723" xr:uid="{00000000-0005-0000-0000-00002B4B0000}"/>
    <cellStyle name="T_Copy of Bao cao  XDCB 7 thang nam 2008_So KH&amp;DT SUA_KH TPCP vung TNB (03-1-2012)" xfId="3724" xr:uid="{00000000-0005-0000-0000-00002C4B0000}"/>
    <cellStyle name="T_Copy of Bao cao  XDCB 7 thang nam 2008_So KH&amp;DT SUA_KH TPCP vung TNB (03-1-2012) 2" xfId="3725" xr:uid="{00000000-0005-0000-0000-00002D4B0000}"/>
    <cellStyle name="T_CPK" xfId="3726" xr:uid="{00000000-0005-0000-0000-00002E4B0000}"/>
    <cellStyle name="T_CPK 2" xfId="3727" xr:uid="{00000000-0005-0000-0000-00002F4B0000}"/>
    <cellStyle name="T_CPK_!1 1 bao cao giao KH ve HTCMT vung TNB   12-12-2011" xfId="3728" xr:uid="{00000000-0005-0000-0000-0000304B0000}"/>
    <cellStyle name="T_CPK_!1 1 bao cao giao KH ve HTCMT vung TNB   12-12-2011 2" xfId="3729" xr:uid="{00000000-0005-0000-0000-0000314B0000}"/>
    <cellStyle name="T_CPK_Bieu4HTMT" xfId="3730" xr:uid="{00000000-0005-0000-0000-0000324B0000}"/>
    <cellStyle name="T_CPK_Bieu4HTMT 2" xfId="3731" xr:uid="{00000000-0005-0000-0000-0000334B0000}"/>
    <cellStyle name="T_CPK_Bieu4HTMT_!1 1 bao cao giao KH ve HTCMT vung TNB   12-12-2011" xfId="3732" xr:uid="{00000000-0005-0000-0000-0000344B0000}"/>
    <cellStyle name="T_CPK_Bieu4HTMT_!1 1 bao cao giao KH ve HTCMT vung TNB   12-12-2011 2" xfId="3733" xr:uid="{00000000-0005-0000-0000-0000354B0000}"/>
    <cellStyle name="T_CPK_Bieu4HTMT_KH TPCP vung TNB (03-1-2012)" xfId="3734" xr:uid="{00000000-0005-0000-0000-0000364B0000}"/>
    <cellStyle name="T_CPK_Bieu4HTMT_KH TPCP vung TNB (03-1-2012) 2" xfId="3735" xr:uid="{00000000-0005-0000-0000-0000374B0000}"/>
    <cellStyle name="T_CPK_KH TPCP vung TNB (03-1-2012)" xfId="3736" xr:uid="{00000000-0005-0000-0000-0000384B0000}"/>
    <cellStyle name="T_CPK_KH TPCP vung TNB (03-1-2012) 2" xfId="3737" xr:uid="{00000000-0005-0000-0000-0000394B0000}"/>
    <cellStyle name="T_CTMTQG 2008" xfId="3738" xr:uid="{00000000-0005-0000-0000-00003A4B0000}"/>
    <cellStyle name="T_CTMTQG 2008 2" xfId="3739" xr:uid="{00000000-0005-0000-0000-00003B4B0000}"/>
    <cellStyle name="T_CTMTQG 2008_!1 1 bao cao giao KH ve HTCMT vung TNB   12-12-2011" xfId="3740" xr:uid="{00000000-0005-0000-0000-00003C4B0000}"/>
    <cellStyle name="T_CTMTQG 2008_!1 1 bao cao giao KH ve HTCMT vung TNB   12-12-2011 2" xfId="3741" xr:uid="{00000000-0005-0000-0000-00003D4B0000}"/>
    <cellStyle name="T_CTMTQG 2008_Bieu mau danh muc du an thuoc CTMTQG nam 2008" xfId="3742" xr:uid="{00000000-0005-0000-0000-00003E4B0000}"/>
    <cellStyle name="T_CTMTQG 2008_Bieu mau danh muc du an thuoc CTMTQG nam 2008 2" xfId="3743" xr:uid="{00000000-0005-0000-0000-00003F4B0000}"/>
    <cellStyle name="T_CTMTQG 2008_Bieu mau danh muc du an thuoc CTMTQG nam 2008_!1 1 bao cao giao KH ve HTCMT vung TNB   12-12-2011" xfId="3744" xr:uid="{00000000-0005-0000-0000-0000404B0000}"/>
    <cellStyle name="T_CTMTQG 2008_Bieu mau danh muc du an thuoc CTMTQG nam 2008_!1 1 bao cao giao KH ve HTCMT vung TNB   12-12-2011 2" xfId="3745" xr:uid="{00000000-0005-0000-0000-0000414B0000}"/>
    <cellStyle name="T_CTMTQG 2008_Bieu mau danh muc du an thuoc CTMTQG nam 2008_KH TPCP vung TNB (03-1-2012)" xfId="3746" xr:uid="{00000000-0005-0000-0000-0000424B0000}"/>
    <cellStyle name="T_CTMTQG 2008_Bieu mau danh muc du an thuoc CTMTQG nam 2008_KH TPCP vung TNB (03-1-2012) 2" xfId="3747" xr:uid="{00000000-0005-0000-0000-0000434B0000}"/>
    <cellStyle name="T_CTMTQG 2008_Hi-Tong hop KQ phan bo KH nam 08- LD fong giao 15-11-08" xfId="3748" xr:uid="{00000000-0005-0000-0000-0000444B0000}"/>
    <cellStyle name="T_CTMTQG 2008_Hi-Tong hop KQ phan bo KH nam 08- LD fong giao 15-11-08 2" xfId="3749" xr:uid="{00000000-0005-0000-0000-0000454B0000}"/>
    <cellStyle name="T_CTMTQG 2008_Hi-Tong hop KQ phan bo KH nam 08- LD fong giao 15-11-08_!1 1 bao cao giao KH ve HTCMT vung TNB   12-12-2011" xfId="3750" xr:uid="{00000000-0005-0000-0000-0000464B0000}"/>
    <cellStyle name="T_CTMTQG 2008_Hi-Tong hop KQ phan bo KH nam 08- LD fong giao 15-11-08_!1 1 bao cao giao KH ve HTCMT vung TNB   12-12-2011 2" xfId="3751" xr:uid="{00000000-0005-0000-0000-0000474B0000}"/>
    <cellStyle name="T_CTMTQG 2008_Hi-Tong hop KQ phan bo KH nam 08- LD fong giao 15-11-08_KH TPCP vung TNB (03-1-2012)" xfId="3752" xr:uid="{00000000-0005-0000-0000-0000484B0000}"/>
    <cellStyle name="T_CTMTQG 2008_Hi-Tong hop KQ phan bo KH nam 08- LD fong giao 15-11-08_KH TPCP vung TNB (03-1-2012) 2" xfId="3753" xr:uid="{00000000-0005-0000-0000-0000494B0000}"/>
    <cellStyle name="T_CTMTQG 2008_Ket qua thuc hien nam 2008" xfId="3754" xr:uid="{00000000-0005-0000-0000-00004A4B0000}"/>
    <cellStyle name="T_CTMTQG 2008_Ket qua thuc hien nam 2008 2" xfId="3755" xr:uid="{00000000-0005-0000-0000-00004B4B0000}"/>
    <cellStyle name="T_CTMTQG 2008_Ket qua thuc hien nam 2008_!1 1 bao cao giao KH ve HTCMT vung TNB   12-12-2011" xfId="3756" xr:uid="{00000000-0005-0000-0000-00004C4B0000}"/>
    <cellStyle name="T_CTMTQG 2008_Ket qua thuc hien nam 2008_!1 1 bao cao giao KH ve HTCMT vung TNB   12-12-2011 2" xfId="3757" xr:uid="{00000000-0005-0000-0000-00004D4B0000}"/>
    <cellStyle name="T_CTMTQG 2008_Ket qua thuc hien nam 2008_KH TPCP vung TNB (03-1-2012)" xfId="3758" xr:uid="{00000000-0005-0000-0000-00004E4B0000}"/>
    <cellStyle name="T_CTMTQG 2008_Ket qua thuc hien nam 2008_KH TPCP vung TNB (03-1-2012) 2" xfId="3759" xr:uid="{00000000-0005-0000-0000-00004F4B0000}"/>
    <cellStyle name="T_CTMTQG 2008_KH TPCP vung TNB (03-1-2012)" xfId="3760" xr:uid="{00000000-0005-0000-0000-0000504B0000}"/>
    <cellStyle name="T_CTMTQG 2008_KH TPCP vung TNB (03-1-2012) 2" xfId="3761" xr:uid="{00000000-0005-0000-0000-0000514B0000}"/>
    <cellStyle name="T_CTMTQG 2008_KH XDCB_2008 lan 1" xfId="3762" xr:uid="{00000000-0005-0000-0000-0000524B0000}"/>
    <cellStyle name="T_CTMTQG 2008_KH XDCB_2008 lan 1 2" xfId="3763" xr:uid="{00000000-0005-0000-0000-0000534B0000}"/>
    <cellStyle name="T_CTMTQG 2008_KH XDCB_2008 lan 1 sua ngay 27-10" xfId="3764" xr:uid="{00000000-0005-0000-0000-0000544B0000}"/>
    <cellStyle name="T_CTMTQG 2008_KH XDCB_2008 lan 1 sua ngay 27-10 2" xfId="3765" xr:uid="{00000000-0005-0000-0000-0000554B0000}"/>
    <cellStyle name="T_CTMTQG 2008_KH XDCB_2008 lan 1 sua ngay 27-10_!1 1 bao cao giao KH ve HTCMT vung TNB   12-12-2011" xfId="3766" xr:uid="{00000000-0005-0000-0000-0000564B0000}"/>
    <cellStyle name="T_CTMTQG 2008_KH XDCB_2008 lan 1 sua ngay 27-10_!1 1 bao cao giao KH ve HTCMT vung TNB   12-12-2011 2" xfId="3767" xr:uid="{00000000-0005-0000-0000-0000574B0000}"/>
    <cellStyle name="T_CTMTQG 2008_KH XDCB_2008 lan 1 sua ngay 27-10_KH TPCP vung TNB (03-1-2012)" xfId="3768" xr:uid="{00000000-0005-0000-0000-0000584B0000}"/>
    <cellStyle name="T_CTMTQG 2008_KH XDCB_2008 lan 1 sua ngay 27-10_KH TPCP vung TNB (03-1-2012) 2" xfId="3769" xr:uid="{00000000-0005-0000-0000-0000594B0000}"/>
    <cellStyle name="T_CTMTQG 2008_KH XDCB_2008 lan 1_!1 1 bao cao giao KH ve HTCMT vung TNB   12-12-2011" xfId="3770" xr:uid="{00000000-0005-0000-0000-00005A4B0000}"/>
    <cellStyle name="T_CTMTQG 2008_KH XDCB_2008 lan 1_!1 1 bao cao giao KH ve HTCMT vung TNB   12-12-2011 2" xfId="3771" xr:uid="{00000000-0005-0000-0000-00005B4B0000}"/>
    <cellStyle name="T_CTMTQG 2008_KH XDCB_2008 lan 1_KH TPCP vung TNB (03-1-2012)" xfId="3772" xr:uid="{00000000-0005-0000-0000-00005C4B0000}"/>
    <cellStyle name="T_CTMTQG 2008_KH XDCB_2008 lan 1_KH TPCP vung TNB (03-1-2012) 2" xfId="3773" xr:uid="{00000000-0005-0000-0000-00005D4B0000}"/>
    <cellStyle name="T_CTMTQG 2008_KH XDCB_2008 lan 2 sua ngay 10-11" xfId="3774" xr:uid="{00000000-0005-0000-0000-00005E4B0000}"/>
    <cellStyle name="T_CTMTQG 2008_KH XDCB_2008 lan 2 sua ngay 10-11 2" xfId="3775" xr:uid="{00000000-0005-0000-0000-00005F4B0000}"/>
    <cellStyle name="T_CTMTQG 2008_KH XDCB_2008 lan 2 sua ngay 10-11_!1 1 bao cao giao KH ve HTCMT vung TNB   12-12-2011" xfId="3776" xr:uid="{00000000-0005-0000-0000-0000604B0000}"/>
    <cellStyle name="T_CTMTQG 2008_KH XDCB_2008 lan 2 sua ngay 10-11_!1 1 bao cao giao KH ve HTCMT vung TNB   12-12-2011 2" xfId="3777" xr:uid="{00000000-0005-0000-0000-0000614B0000}"/>
    <cellStyle name="T_CTMTQG 2008_KH XDCB_2008 lan 2 sua ngay 10-11_KH TPCP vung TNB (03-1-2012)" xfId="3778" xr:uid="{00000000-0005-0000-0000-0000624B0000}"/>
    <cellStyle name="T_CTMTQG 2008_KH XDCB_2008 lan 2 sua ngay 10-11_KH TPCP vung TNB (03-1-2012) 2" xfId="3779" xr:uid="{00000000-0005-0000-0000-0000634B0000}"/>
    <cellStyle name="T_danh muc chuan bi dau tu 2011 ngay 07-6-2011" xfId="3780" xr:uid="{00000000-0005-0000-0000-0000644B0000}"/>
    <cellStyle name="T_danh muc chuan bi dau tu 2011 ngay 07-6-2011 2" xfId="3781" xr:uid="{00000000-0005-0000-0000-0000654B0000}"/>
    <cellStyle name="T_danh muc chuan bi dau tu 2011 ngay 07-6-2011_!1 1 bao cao giao KH ve HTCMT vung TNB   12-12-2011" xfId="3782" xr:uid="{00000000-0005-0000-0000-0000664B0000}"/>
    <cellStyle name="T_danh muc chuan bi dau tu 2011 ngay 07-6-2011_!1 1 bao cao giao KH ve HTCMT vung TNB   12-12-2011 2" xfId="3783" xr:uid="{00000000-0005-0000-0000-0000674B0000}"/>
    <cellStyle name="T_danh muc chuan bi dau tu 2011 ngay 07-6-2011_KH TPCP vung TNB (03-1-2012)" xfId="3784" xr:uid="{00000000-0005-0000-0000-0000684B0000}"/>
    <cellStyle name="T_danh muc chuan bi dau tu 2011 ngay 07-6-2011_KH TPCP vung TNB (03-1-2012) 2" xfId="3785" xr:uid="{00000000-0005-0000-0000-0000694B0000}"/>
    <cellStyle name="T_Danh muc pbo nguon von XSKT, XDCB nam 2009 chuyen qua nam 2010" xfId="3786" xr:uid="{00000000-0005-0000-0000-00006A4B0000}"/>
    <cellStyle name="T_Danh muc pbo nguon von XSKT, XDCB nam 2009 chuyen qua nam 2010 2" xfId="3787" xr:uid="{00000000-0005-0000-0000-00006B4B0000}"/>
    <cellStyle name="T_Danh muc pbo nguon von XSKT, XDCB nam 2009 chuyen qua nam 2010_!1 1 bao cao giao KH ve HTCMT vung TNB   12-12-2011" xfId="3788" xr:uid="{00000000-0005-0000-0000-00006C4B0000}"/>
    <cellStyle name="T_Danh muc pbo nguon von XSKT, XDCB nam 2009 chuyen qua nam 2010_!1 1 bao cao giao KH ve HTCMT vung TNB   12-12-2011 2" xfId="3789" xr:uid="{00000000-0005-0000-0000-00006D4B0000}"/>
    <cellStyle name="T_Danh muc pbo nguon von XSKT, XDCB nam 2009 chuyen qua nam 2010_KH TPCP vung TNB (03-1-2012)" xfId="3790" xr:uid="{00000000-0005-0000-0000-00006E4B0000}"/>
    <cellStyle name="T_Danh muc pbo nguon von XSKT, XDCB nam 2009 chuyen qua nam 2010_KH TPCP vung TNB (03-1-2012) 2" xfId="3791" xr:uid="{00000000-0005-0000-0000-00006F4B0000}"/>
    <cellStyle name="T_dieu chinh KH 2011 ngay 26-5-2011111" xfId="3792" xr:uid="{00000000-0005-0000-0000-0000704B0000}"/>
    <cellStyle name="T_dieu chinh KH 2011 ngay 26-5-2011111 2" xfId="3793" xr:uid="{00000000-0005-0000-0000-0000714B0000}"/>
    <cellStyle name="T_dieu chinh KH 2011 ngay 26-5-2011111_!1 1 bao cao giao KH ve HTCMT vung TNB   12-12-2011" xfId="3794" xr:uid="{00000000-0005-0000-0000-0000724B0000}"/>
    <cellStyle name="T_dieu chinh KH 2011 ngay 26-5-2011111_!1 1 bao cao giao KH ve HTCMT vung TNB   12-12-2011 2" xfId="3795" xr:uid="{00000000-0005-0000-0000-0000734B0000}"/>
    <cellStyle name="T_dieu chinh KH 2011 ngay 26-5-2011111_KH TPCP vung TNB (03-1-2012)" xfId="3796" xr:uid="{00000000-0005-0000-0000-0000744B0000}"/>
    <cellStyle name="T_dieu chinh KH 2011 ngay 26-5-2011111_KH TPCP vung TNB (03-1-2012) 2" xfId="3797" xr:uid="{00000000-0005-0000-0000-0000754B0000}"/>
    <cellStyle name="T_DK 2014-2015 final" xfId="3798" xr:uid="{00000000-0005-0000-0000-0000764B0000}"/>
    <cellStyle name="T_DK 2014-2015 final_05-12  KH trung han 2016-2020 - Liem Thinh edited" xfId="3799" xr:uid="{00000000-0005-0000-0000-0000774B0000}"/>
    <cellStyle name="T_DK 2014-2015 final_Copy of 05-12  KH trung han 2016-2020 - Liem Thinh edited (1)" xfId="3800" xr:uid="{00000000-0005-0000-0000-0000784B0000}"/>
    <cellStyle name="T_DK 2014-2015 new" xfId="3801" xr:uid="{00000000-0005-0000-0000-0000794B0000}"/>
    <cellStyle name="T_DK 2014-2015 new_05-12  KH trung han 2016-2020 - Liem Thinh edited" xfId="3802" xr:uid="{00000000-0005-0000-0000-00007A4B0000}"/>
    <cellStyle name="T_DK 2014-2015 new_Copy of 05-12  KH trung han 2016-2020 - Liem Thinh edited (1)" xfId="3803" xr:uid="{00000000-0005-0000-0000-00007B4B0000}"/>
    <cellStyle name="T_DK KH CBDT 2014 11-11-2013" xfId="3804" xr:uid="{00000000-0005-0000-0000-00007C4B0000}"/>
    <cellStyle name="T_DK KH CBDT 2014 11-11-2013(1)" xfId="3805" xr:uid="{00000000-0005-0000-0000-00007D4B0000}"/>
    <cellStyle name="T_DK KH CBDT 2014 11-11-2013(1)_05-12  KH trung han 2016-2020 - Liem Thinh edited" xfId="3806" xr:uid="{00000000-0005-0000-0000-00007E4B0000}"/>
    <cellStyle name="T_DK KH CBDT 2014 11-11-2013(1)_Copy of 05-12  KH trung han 2016-2020 - Liem Thinh edited (1)" xfId="3807" xr:uid="{00000000-0005-0000-0000-00007F4B0000}"/>
    <cellStyle name="T_DK KH CBDT 2014 11-11-2013_05-12  KH trung han 2016-2020 - Liem Thinh edited" xfId="3808" xr:uid="{00000000-0005-0000-0000-0000804B0000}"/>
    <cellStyle name="T_DK KH CBDT 2014 11-11-2013_Copy of 05-12  KH trung han 2016-2020 - Liem Thinh edited (1)" xfId="3809" xr:uid="{00000000-0005-0000-0000-0000814B0000}"/>
    <cellStyle name="T_DS KCH PHAN BO VON NSDP NAM 2010" xfId="3810" xr:uid="{00000000-0005-0000-0000-0000824B0000}"/>
    <cellStyle name="T_DS KCH PHAN BO VON NSDP NAM 2010 2" xfId="3811" xr:uid="{00000000-0005-0000-0000-0000834B0000}"/>
    <cellStyle name="T_DS KCH PHAN BO VON NSDP NAM 2010_!1 1 bao cao giao KH ve HTCMT vung TNB   12-12-2011" xfId="3812" xr:uid="{00000000-0005-0000-0000-0000844B0000}"/>
    <cellStyle name="T_DS KCH PHAN BO VON NSDP NAM 2010_!1 1 bao cao giao KH ve HTCMT vung TNB   12-12-2011 2" xfId="3813" xr:uid="{00000000-0005-0000-0000-0000854B0000}"/>
    <cellStyle name="T_DS KCH PHAN BO VON NSDP NAM 2010_KH TPCP vung TNB (03-1-2012)" xfId="3814" xr:uid="{00000000-0005-0000-0000-0000864B0000}"/>
    <cellStyle name="T_DS KCH PHAN BO VON NSDP NAM 2010_KH TPCP vung TNB (03-1-2012) 2" xfId="3815" xr:uid="{00000000-0005-0000-0000-0000874B0000}"/>
    <cellStyle name="T_Du an khoi cong moi nam 2010" xfId="3816" xr:uid="{00000000-0005-0000-0000-0000884B0000}"/>
    <cellStyle name="T_Du an khoi cong moi nam 2010 2" xfId="3817" xr:uid="{00000000-0005-0000-0000-0000894B0000}"/>
    <cellStyle name="T_Du an khoi cong moi nam 2010_!1 1 bao cao giao KH ve HTCMT vung TNB   12-12-2011" xfId="3818" xr:uid="{00000000-0005-0000-0000-00008A4B0000}"/>
    <cellStyle name="T_Du an khoi cong moi nam 2010_!1 1 bao cao giao KH ve HTCMT vung TNB   12-12-2011 2" xfId="3819" xr:uid="{00000000-0005-0000-0000-00008B4B0000}"/>
    <cellStyle name="T_Du an khoi cong moi nam 2010_KH TPCP vung TNB (03-1-2012)" xfId="3820" xr:uid="{00000000-0005-0000-0000-00008C4B0000}"/>
    <cellStyle name="T_Du an khoi cong moi nam 2010_KH TPCP vung TNB (03-1-2012) 2" xfId="3821" xr:uid="{00000000-0005-0000-0000-00008D4B0000}"/>
    <cellStyle name="T_DU AN TKQH VA CHUAN BI DAU TU NAM 2007 sua ngay 9-11" xfId="3822" xr:uid="{00000000-0005-0000-0000-00008E4B0000}"/>
    <cellStyle name="T_DU AN TKQH VA CHUAN BI DAU TU NAM 2007 sua ngay 9-11 2" xfId="3823" xr:uid="{00000000-0005-0000-0000-00008F4B0000}"/>
    <cellStyle name="T_DU AN TKQH VA CHUAN BI DAU TU NAM 2007 sua ngay 9-11_!1 1 bao cao giao KH ve HTCMT vung TNB   12-12-2011" xfId="3824" xr:uid="{00000000-0005-0000-0000-0000904B0000}"/>
    <cellStyle name="T_DU AN TKQH VA CHUAN BI DAU TU NAM 2007 sua ngay 9-11_!1 1 bao cao giao KH ve HTCMT vung TNB   12-12-2011 2" xfId="3825" xr:uid="{00000000-0005-0000-0000-0000914B0000}"/>
    <cellStyle name="T_DU AN TKQH VA CHUAN BI DAU TU NAM 2007 sua ngay 9-11_Bieu mau danh muc du an thuoc CTMTQG nam 2008" xfId="3826" xr:uid="{00000000-0005-0000-0000-0000924B0000}"/>
    <cellStyle name="T_DU AN TKQH VA CHUAN BI DAU TU NAM 2007 sua ngay 9-11_Bieu mau danh muc du an thuoc CTMTQG nam 2008 2" xfId="3827" xr:uid="{00000000-0005-0000-0000-0000934B0000}"/>
    <cellStyle name="T_DU AN TKQH VA CHUAN BI DAU TU NAM 2007 sua ngay 9-11_Bieu mau danh muc du an thuoc CTMTQG nam 2008_!1 1 bao cao giao KH ve HTCMT vung TNB   12-12-2011" xfId="3828" xr:uid="{00000000-0005-0000-0000-0000944B0000}"/>
    <cellStyle name="T_DU AN TKQH VA CHUAN BI DAU TU NAM 2007 sua ngay 9-11_Bieu mau danh muc du an thuoc CTMTQG nam 2008_!1 1 bao cao giao KH ve HTCMT vung TNB   12-12-2011 2" xfId="3829" xr:uid="{00000000-0005-0000-0000-0000954B0000}"/>
    <cellStyle name="T_DU AN TKQH VA CHUAN BI DAU TU NAM 2007 sua ngay 9-11_Bieu mau danh muc du an thuoc CTMTQG nam 2008_KH TPCP vung TNB (03-1-2012)" xfId="3830" xr:uid="{00000000-0005-0000-0000-0000964B0000}"/>
    <cellStyle name="T_DU AN TKQH VA CHUAN BI DAU TU NAM 2007 sua ngay 9-11_Bieu mau danh muc du an thuoc CTMTQG nam 2008_KH TPCP vung TNB (03-1-2012) 2" xfId="3831" xr:uid="{00000000-0005-0000-0000-0000974B0000}"/>
    <cellStyle name="T_DU AN TKQH VA CHUAN BI DAU TU NAM 2007 sua ngay 9-11_Du an khoi cong moi nam 2010" xfId="3832" xr:uid="{00000000-0005-0000-0000-0000984B0000}"/>
    <cellStyle name="T_DU AN TKQH VA CHUAN BI DAU TU NAM 2007 sua ngay 9-11_Du an khoi cong moi nam 2010 2" xfId="3833" xr:uid="{00000000-0005-0000-0000-0000994B0000}"/>
    <cellStyle name="T_DU AN TKQH VA CHUAN BI DAU TU NAM 2007 sua ngay 9-11_Du an khoi cong moi nam 2010_!1 1 bao cao giao KH ve HTCMT vung TNB   12-12-2011" xfId="3834" xr:uid="{00000000-0005-0000-0000-00009A4B0000}"/>
    <cellStyle name="T_DU AN TKQH VA CHUAN BI DAU TU NAM 2007 sua ngay 9-11_Du an khoi cong moi nam 2010_!1 1 bao cao giao KH ve HTCMT vung TNB   12-12-2011 2" xfId="3835" xr:uid="{00000000-0005-0000-0000-00009B4B0000}"/>
    <cellStyle name="T_DU AN TKQH VA CHUAN BI DAU TU NAM 2007 sua ngay 9-11_Du an khoi cong moi nam 2010_KH TPCP vung TNB (03-1-2012)" xfId="3836" xr:uid="{00000000-0005-0000-0000-00009C4B0000}"/>
    <cellStyle name="T_DU AN TKQH VA CHUAN BI DAU TU NAM 2007 sua ngay 9-11_Du an khoi cong moi nam 2010_KH TPCP vung TNB (03-1-2012) 2" xfId="3837" xr:uid="{00000000-0005-0000-0000-00009D4B0000}"/>
    <cellStyle name="T_DU AN TKQH VA CHUAN BI DAU TU NAM 2007 sua ngay 9-11_Ket qua phan bo von nam 2008" xfId="3838" xr:uid="{00000000-0005-0000-0000-00009E4B0000}"/>
    <cellStyle name="T_DU AN TKQH VA CHUAN BI DAU TU NAM 2007 sua ngay 9-11_Ket qua phan bo von nam 2008 2" xfId="3839" xr:uid="{00000000-0005-0000-0000-00009F4B0000}"/>
    <cellStyle name="T_DU AN TKQH VA CHUAN BI DAU TU NAM 2007 sua ngay 9-11_Ket qua phan bo von nam 2008_!1 1 bao cao giao KH ve HTCMT vung TNB   12-12-2011" xfId="3840" xr:uid="{00000000-0005-0000-0000-0000A04B0000}"/>
    <cellStyle name="T_DU AN TKQH VA CHUAN BI DAU TU NAM 2007 sua ngay 9-11_Ket qua phan bo von nam 2008_!1 1 bao cao giao KH ve HTCMT vung TNB   12-12-2011 2" xfId="3841" xr:uid="{00000000-0005-0000-0000-0000A14B0000}"/>
    <cellStyle name="T_DU AN TKQH VA CHUAN BI DAU TU NAM 2007 sua ngay 9-11_Ket qua phan bo von nam 2008_!1 1 bao cao giao KH ve HTCMT vung TNB   12-12-2011 2 2" xfId="4806" xr:uid="{00000000-0005-0000-0000-0000A24B0000}"/>
    <cellStyle name="T_DU AN TKQH VA CHUAN BI DAU TU NAM 2007 sua ngay 9-11_Ket qua phan bo von nam 2008_!1 1 bao cao giao KH ve HTCMT vung TNB   12-12-2011 2 3" xfId="5220" xr:uid="{00000000-0005-0000-0000-0000A34B0000}"/>
    <cellStyle name="T_DU AN TKQH VA CHUAN BI DAU TU NAM 2007 sua ngay 9-11_Ket qua phan bo von nam 2008_!1 1 bao cao giao KH ve HTCMT vung TNB   12-12-2011 3" xfId="4807" xr:uid="{00000000-0005-0000-0000-0000A44B0000}"/>
    <cellStyle name="T_DU AN TKQH VA CHUAN BI DAU TU NAM 2007 sua ngay 9-11_Ket qua phan bo von nam 2008_!1 1 bao cao giao KH ve HTCMT vung TNB   12-12-2011 4" xfId="5219" xr:uid="{00000000-0005-0000-0000-0000A54B0000}"/>
    <cellStyle name="T_DU AN TKQH VA CHUAN BI DAU TU NAM 2007 sua ngay 9-11_Ket qua phan bo von nam 2008_KH TPCP vung TNB (03-1-2012)" xfId="3842" xr:uid="{00000000-0005-0000-0000-0000A64B0000}"/>
    <cellStyle name="T_DU AN TKQH VA CHUAN BI DAU TU NAM 2007 sua ngay 9-11_Ket qua phan bo von nam 2008_KH TPCP vung TNB (03-1-2012) 2" xfId="3843" xr:uid="{00000000-0005-0000-0000-0000A74B0000}"/>
    <cellStyle name="T_DU AN TKQH VA CHUAN BI DAU TU NAM 2007 sua ngay 9-11_Ket qua phan bo von nam 2008_KH TPCP vung TNB (03-1-2012) 2 2" xfId="4808" xr:uid="{00000000-0005-0000-0000-0000A84B0000}"/>
    <cellStyle name="T_DU AN TKQH VA CHUAN BI DAU TU NAM 2007 sua ngay 9-11_Ket qua phan bo von nam 2008_KH TPCP vung TNB (03-1-2012) 2 3" xfId="5222" xr:uid="{00000000-0005-0000-0000-0000A94B0000}"/>
    <cellStyle name="T_DU AN TKQH VA CHUAN BI DAU TU NAM 2007 sua ngay 9-11_Ket qua phan bo von nam 2008_KH TPCP vung TNB (03-1-2012) 3" xfId="4809" xr:uid="{00000000-0005-0000-0000-0000AA4B0000}"/>
    <cellStyle name="T_DU AN TKQH VA CHUAN BI DAU TU NAM 2007 sua ngay 9-11_Ket qua phan bo von nam 2008_KH TPCP vung TNB (03-1-2012) 4" xfId="5221" xr:uid="{00000000-0005-0000-0000-0000AB4B0000}"/>
    <cellStyle name="T_DU AN TKQH VA CHUAN BI DAU TU NAM 2007 sua ngay 9-11_KH TPCP vung TNB (03-1-2012)" xfId="3844" xr:uid="{00000000-0005-0000-0000-0000AC4B0000}"/>
    <cellStyle name="T_DU AN TKQH VA CHUAN BI DAU TU NAM 2007 sua ngay 9-11_KH TPCP vung TNB (03-1-2012) 2" xfId="3845" xr:uid="{00000000-0005-0000-0000-0000AD4B0000}"/>
    <cellStyle name="T_DU AN TKQH VA CHUAN BI DAU TU NAM 2007 sua ngay 9-11_KH TPCP vung TNB (03-1-2012) 2 2" xfId="4810" xr:uid="{00000000-0005-0000-0000-0000AE4B0000}"/>
    <cellStyle name="T_DU AN TKQH VA CHUAN BI DAU TU NAM 2007 sua ngay 9-11_KH TPCP vung TNB (03-1-2012) 2 3" xfId="5224" xr:uid="{00000000-0005-0000-0000-0000AF4B0000}"/>
    <cellStyle name="T_DU AN TKQH VA CHUAN BI DAU TU NAM 2007 sua ngay 9-11_KH TPCP vung TNB (03-1-2012) 3" xfId="4811" xr:uid="{00000000-0005-0000-0000-0000B04B0000}"/>
    <cellStyle name="T_DU AN TKQH VA CHUAN BI DAU TU NAM 2007 sua ngay 9-11_KH TPCP vung TNB (03-1-2012) 4" xfId="5223" xr:uid="{00000000-0005-0000-0000-0000B14B0000}"/>
    <cellStyle name="T_DU AN TKQH VA CHUAN BI DAU TU NAM 2007 sua ngay 9-11_KH XDCB_2008 lan 2 sua ngay 10-11" xfId="3846" xr:uid="{00000000-0005-0000-0000-0000B24B0000}"/>
    <cellStyle name="T_DU AN TKQH VA CHUAN BI DAU TU NAM 2007 sua ngay 9-11_KH XDCB_2008 lan 2 sua ngay 10-11 2" xfId="3847" xr:uid="{00000000-0005-0000-0000-0000B34B0000}"/>
    <cellStyle name="T_DU AN TKQH VA CHUAN BI DAU TU NAM 2007 sua ngay 9-11_KH XDCB_2008 lan 2 sua ngay 10-11 2 2" xfId="4812" xr:uid="{00000000-0005-0000-0000-0000B44B0000}"/>
    <cellStyle name="T_DU AN TKQH VA CHUAN BI DAU TU NAM 2007 sua ngay 9-11_KH XDCB_2008 lan 2 sua ngay 10-11 2 3" xfId="5226" xr:uid="{00000000-0005-0000-0000-0000B54B0000}"/>
    <cellStyle name="T_DU AN TKQH VA CHUAN BI DAU TU NAM 2007 sua ngay 9-11_KH XDCB_2008 lan 2 sua ngay 10-11 3" xfId="4813" xr:uid="{00000000-0005-0000-0000-0000B64B0000}"/>
    <cellStyle name="T_DU AN TKQH VA CHUAN BI DAU TU NAM 2007 sua ngay 9-11_KH XDCB_2008 lan 2 sua ngay 10-11 4" xfId="5225" xr:uid="{00000000-0005-0000-0000-0000B74B0000}"/>
    <cellStyle name="T_DU AN TKQH VA CHUAN BI DAU TU NAM 2007 sua ngay 9-11_KH XDCB_2008 lan 2 sua ngay 10-11_!1 1 bao cao giao KH ve HTCMT vung TNB   12-12-2011" xfId="3848" xr:uid="{00000000-0005-0000-0000-0000B84B0000}"/>
    <cellStyle name="T_DU AN TKQH VA CHUAN BI DAU TU NAM 2007 sua ngay 9-11_KH XDCB_2008 lan 2 sua ngay 10-11_!1 1 bao cao giao KH ve HTCMT vung TNB   12-12-2011 2" xfId="3849" xr:uid="{00000000-0005-0000-0000-0000B94B0000}"/>
    <cellStyle name="T_DU AN TKQH VA CHUAN BI DAU TU NAM 2007 sua ngay 9-11_KH XDCB_2008 lan 2 sua ngay 10-11_!1 1 bao cao giao KH ve HTCMT vung TNB   12-12-2011 2 2" xfId="4814" xr:uid="{00000000-0005-0000-0000-0000BA4B0000}"/>
    <cellStyle name="T_DU AN TKQH VA CHUAN BI DAU TU NAM 2007 sua ngay 9-11_KH XDCB_2008 lan 2 sua ngay 10-11_!1 1 bao cao giao KH ve HTCMT vung TNB   12-12-2011 2 3" xfId="5228" xr:uid="{00000000-0005-0000-0000-0000BB4B0000}"/>
    <cellStyle name="T_DU AN TKQH VA CHUAN BI DAU TU NAM 2007 sua ngay 9-11_KH XDCB_2008 lan 2 sua ngay 10-11_!1 1 bao cao giao KH ve HTCMT vung TNB   12-12-2011 3" xfId="4815" xr:uid="{00000000-0005-0000-0000-0000BC4B0000}"/>
    <cellStyle name="T_DU AN TKQH VA CHUAN BI DAU TU NAM 2007 sua ngay 9-11_KH XDCB_2008 lan 2 sua ngay 10-11_!1 1 bao cao giao KH ve HTCMT vung TNB   12-12-2011 4" xfId="5227" xr:uid="{00000000-0005-0000-0000-0000BD4B0000}"/>
    <cellStyle name="T_DU AN TKQH VA CHUAN BI DAU TU NAM 2007 sua ngay 9-11_KH XDCB_2008 lan 2 sua ngay 10-11_KH TPCP vung TNB (03-1-2012)" xfId="3850" xr:uid="{00000000-0005-0000-0000-0000BE4B0000}"/>
    <cellStyle name="T_DU AN TKQH VA CHUAN BI DAU TU NAM 2007 sua ngay 9-11_KH XDCB_2008 lan 2 sua ngay 10-11_KH TPCP vung TNB (03-1-2012) 2" xfId="3851" xr:uid="{00000000-0005-0000-0000-0000BF4B0000}"/>
    <cellStyle name="T_DU AN TKQH VA CHUAN BI DAU TU NAM 2007 sua ngay 9-11_KH XDCB_2008 lan 2 sua ngay 10-11_KH TPCP vung TNB (03-1-2012) 2 2" xfId="4816" xr:uid="{00000000-0005-0000-0000-0000C04B0000}"/>
    <cellStyle name="T_DU AN TKQH VA CHUAN BI DAU TU NAM 2007 sua ngay 9-11_KH XDCB_2008 lan 2 sua ngay 10-11_KH TPCP vung TNB (03-1-2012) 2 3" xfId="5230" xr:uid="{00000000-0005-0000-0000-0000C14B0000}"/>
    <cellStyle name="T_DU AN TKQH VA CHUAN BI DAU TU NAM 2007 sua ngay 9-11_KH XDCB_2008 lan 2 sua ngay 10-11_KH TPCP vung TNB (03-1-2012) 3" xfId="4817" xr:uid="{00000000-0005-0000-0000-0000C24B0000}"/>
    <cellStyle name="T_DU AN TKQH VA CHUAN BI DAU TU NAM 2007 sua ngay 9-11_KH XDCB_2008 lan 2 sua ngay 10-11_KH TPCP vung TNB (03-1-2012) 4" xfId="5229" xr:uid="{00000000-0005-0000-0000-0000C34B0000}"/>
    <cellStyle name="T_du toan dieu chinh  20-8-2006" xfId="3852" xr:uid="{00000000-0005-0000-0000-0000C44B0000}"/>
    <cellStyle name="T_du toan dieu chinh  20-8-2006 2" xfId="3853" xr:uid="{00000000-0005-0000-0000-0000C54B0000}"/>
    <cellStyle name="T_du toan dieu chinh  20-8-2006 2 2" xfId="4818" xr:uid="{00000000-0005-0000-0000-0000C64B0000}"/>
    <cellStyle name="T_du toan dieu chinh  20-8-2006 2 3" xfId="5232" xr:uid="{00000000-0005-0000-0000-0000C74B0000}"/>
    <cellStyle name="T_du toan dieu chinh  20-8-2006 3" xfId="4819" xr:uid="{00000000-0005-0000-0000-0000C84B0000}"/>
    <cellStyle name="T_du toan dieu chinh  20-8-2006 4" xfId="5231" xr:uid="{00000000-0005-0000-0000-0000C94B0000}"/>
    <cellStyle name="T_du toan dieu chinh  20-8-2006_!1 1 bao cao giao KH ve HTCMT vung TNB   12-12-2011" xfId="3854" xr:uid="{00000000-0005-0000-0000-0000CA4B0000}"/>
    <cellStyle name="T_du toan dieu chinh  20-8-2006_!1 1 bao cao giao KH ve HTCMT vung TNB   12-12-2011 2" xfId="3855" xr:uid="{00000000-0005-0000-0000-0000CB4B0000}"/>
    <cellStyle name="T_du toan dieu chinh  20-8-2006_!1 1 bao cao giao KH ve HTCMT vung TNB   12-12-2011 2 2" xfId="4820" xr:uid="{00000000-0005-0000-0000-0000CC4B0000}"/>
    <cellStyle name="T_du toan dieu chinh  20-8-2006_!1 1 bao cao giao KH ve HTCMT vung TNB   12-12-2011 2 3" xfId="5234" xr:uid="{00000000-0005-0000-0000-0000CD4B0000}"/>
    <cellStyle name="T_du toan dieu chinh  20-8-2006_!1 1 bao cao giao KH ve HTCMT vung TNB   12-12-2011 3" xfId="4821" xr:uid="{00000000-0005-0000-0000-0000CE4B0000}"/>
    <cellStyle name="T_du toan dieu chinh  20-8-2006_!1 1 bao cao giao KH ve HTCMT vung TNB   12-12-2011 4" xfId="5233" xr:uid="{00000000-0005-0000-0000-0000CF4B0000}"/>
    <cellStyle name="T_du toan dieu chinh  20-8-2006_Bieu4HTMT" xfId="3856" xr:uid="{00000000-0005-0000-0000-0000D04B0000}"/>
    <cellStyle name="T_du toan dieu chinh  20-8-2006_Bieu4HTMT 2" xfId="3857" xr:uid="{00000000-0005-0000-0000-0000D14B0000}"/>
    <cellStyle name="T_du toan dieu chinh  20-8-2006_Bieu4HTMT 2 2" xfId="4822" xr:uid="{00000000-0005-0000-0000-0000D24B0000}"/>
    <cellStyle name="T_du toan dieu chinh  20-8-2006_Bieu4HTMT 2 3" xfId="5236" xr:uid="{00000000-0005-0000-0000-0000D34B0000}"/>
    <cellStyle name="T_du toan dieu chinh  20-8-2006_Bieu4HTMT 3" xfId="4823" xr:uid="{00000000-0005-0000-0000-0000D44B0000}"/>
    <cellStyle name="T_du toan dieu chinh  20-8-2006_Bieu4HTMT 4" xfId="5235" xr:uid="{00000000-0005-0000-0000-0000D54B0000}"/>
    <cellStyle name="T_du toan dieu chinh  20-8-2006_Bieu4HTMT_!1 1 bao cao giao KH ve HTCMT vung TNB   12-12-2011" xfId="3858" xr:uid="{00000000-0005-0000-0000-0000D64B0000}"/>
    <cellStyle name="T_du toan dieu chinh  20-8-2006_Bieu4HTMT_!1 1 bao cao giao KH ve HTCMT vung TNB   12-12-2011 2" xfId="3859" xr:uid="{00000000-0005-0000-0000-0000D74B0000}"/>
    <cellStyle name="T_du toan dieu chinh  20-8-2006_Bieu4HTMT_!1 1 bao cao giao KH ve HTCMT vung TNB   12-12-2011 2 2" xfId="4824" xr:uid="{00000000-0005-0000-0000-0000D84B0000}"/>
    <cellStyle name="T_du toan dieu chinh  20-8-2006_Bieu4HTMT_!1 1 bao cao giao KH ve HTCMT vung TNB   12-12-2011 2 3" xfId="5238" xr:uid="{00000000-0005-0000-0000-0000D94B0000}"/>
    <cellStyle name="T_du toan dieu chinh  20-8-2006_Bieu4HTMT_!1 1 bao cao giao KH ve HTCMT vung TNB   12-12-2011 3" xfId="4825" xr:uid="{00000000-0005-0000-0000-0000DA4B0000}"/>
    <cellStyle name="T_du toan dieu chinh  20-8-2006_Bieu4HTMT_!1 1 bao cao giao KH ve HTCMT vung TNB   12-12-2011 4" xfId="5237" xr:uid="{00000000-0005-0000-0000-0000DB4B0000}"/>
    <cellStyle name="T_du toan dieu chinh  20-8-2006_Bieu4HTMT_KH TPCP vung TNB (03-1-2012)" xfId="3860" xr:uid="{00000000-0005-0000-0000-0000DC4B0000}"/>
    <cellStyle name="T_du toan dieu chinh  20-8-2006_Bieu4HTMT_KH TPCP vung TNB (03-1-2012) 2" xfId="3861" xr:uid="{00000000-0005-0000-0000-0000DD4B0000}"/>
    <cellStyle name="T_du toan dieu chinh  20-8-2006_Bieu4HTMT_KH TPCP vung TNB (03-1-2012) 2 2" xfId="4826" xr:uid="{00000000-0005-0000-0000-0000DE4B0000}"/>
    <cellStyle name="T_du toan dieu chinh  20-8-2006_Bieu4HTMT_KH TPCP vung TNB (03-1-2012) 2 3" xfId="5240" xr:uid="{00000000-0005-0000-0000-0000DF4B0000}"/>
    <cellStyle name="T_du toan dieu chinh  20-8-2006_Bieu4HTMT_KH TPCP vung TNB (03-1-2012) 3" xfId="4827" xr:uid="{00000000-0005-0000-0000-0000E04B0000}"/>
    <cellStyle name="T_du toan dieu chinh  20-8-2006_Bieu4HTMT_KH TPCP vung TNB (03-1-2012) 4" xfId="5239" xr:uid="{00000000-0005-0000-0000-0000E14B0000}"/>
    <cellStyle name="T_du toan dieu chinh  20-8-2006_KH TPCP vung TNB (03-1-2012)" xfId="3862" xr:uid="{00000000-0005-0000-0000-0000E24B0000}"/>
    <cellStyle name="T_du toan dieu chinh  20-8-2006_KH TPCP vung TNB (03-1-2012) 2" xfId="3863" xr:uid="{00000000-0005-0000-0000-0000E34B0000}"/>
    <cellStyle name="T_du toan dieu chinh  20-8-2006_KH TPCP vung TNB (03-1-2012) 2 2" xfId="4828" xr:uid="{00000000-0005-0000-0000-0000E44B0000}"/>
    <cellStyle name="T_du toan dieu chinh  20-8-2006_KH TPCP vung TNB (03-1-2012) 2 3" xfId="5242" xr:uid="{00000000-0005-0000-0000-0000E54B0000}"/>
    <cellStyle name="T_du toan dieu chinh  20-8-2006_KH TPCP vung TNB (03-1-2012) 3" xfId="4829" xr:uid="{00000000-0005-0000-0000-0000E64B0000}"/>
    <cellStyle name="T_du toan dieu chinh  20-8-2006_KH TPCP vung TNB (03-1-2012) 4" xfId="5241" xr:uid="{00000000-0005-0000-0000-0000E74B0000}"/>
    <cellStyle name="T_giao KH 2011 ngay 10-12-2010" xfId="3864" xr:uid="{00000000-0005-0000-0000-0000E84B0000}"/>
    <cellStyle name="T_giao KH 2011 ngay 10-12-2010 2" xfId="3865" xr:uid="{00000000-0005-0000-0000-0000E94B0000}"/>
    <cellStyle name="T_giao KH 2011 ngay 10-12-2010 2 2" xfId="4830" xr:uid="{00000000-0005-0000-0000-0000EA4B0000}"/>
    <cellStyle name="T_giao KH 2011 ngay 10-12-2010 2 3" xfId="5244" xr:uid="{00000000-0005-0000-0000-0000EB4B0000}"/>
    <cellStyle name="T_giao KH 2011 ngay 10-12-2010 3" xfId="4831" xr:uid="{00000000-0005-0000-0000-0000EC4B0000}"/>
    <cellStyle name="T_giao KH 2011 ngay 10-12-2010 4" xfId="5243" xr:uid="{00000000-0005-0000-0000-0000ED4B0000}"/>
    <cellStyle name="T_giao KH 2011 ngay 10-12-2010_!1 1 bao cao giao KH ve HTCMT vung TNB   12-12-2011" xfId="3866" xr:uid="{00000000-0005-0000-0000-0000EE4B0000}"/>
    <cellStyle name="T_giao KH 2011 ngay 10-12-2010_!1 1 bao cao giao KH ve HTCMT vung TNB   12-12-2011 2" xfId="3867" xr:uid="{00000000-0005-0000-0000-0000EF4B0000}"/>
    <cellStyle name="T_giao KH 2011 ngay 10-12-2010_!1 1 bao cao giao KH ve HTCMT vung TNB   12-12-2011 2 2" xfId="4832" xr:uid="{00000000-0005-0000-0000-0000F04B0000}"/>
    <cellStyle name="T_giao KH 2011 ngay 10-12-2010_!1 1 bao cao giao KH ve HTCMT vung TNB   12-12-2011 2 3" xfId="5246" xr:uid="{00000000-0005-0000-0000-0000F14B0000}"/>
    <cellStyle name="T_giao KH 2011 ngay 10-12-2010_!1 1 bao cao giao KH ve HTCMT vung TNB   12-12-2011 3" xfId="4833" xr:uid="{00000000-0005-0000-0000-0000F24B0000}"/>
    <cellStyle name="T_giao KH 2011 ngay 10-12-2010_!1 1 bao cao giao KH ve HTCMT vung TNB   12-12-2011 4" xfId="5245" xr:uid="{00000000-0005-0000-0000-0000F34B0000}"/>
    <cellStyle name="T_giao KH 2011 ngay 10-12-2010_KH TPCP vung TNB (03-1-2012)" xfId="3868" xr:uid="{00000000-0005-0000-0000-0000F44B0000}"/>
    <cellStyle name="T_giao KH 2011 ngay 10-12-2010_KH TPCP vung TNB (03-1-2012) 2" xfId="3869" xr:uid="{00000000-0005-0000-0000-0000F54B0000}"/>
    <cellStyle name="T_giao KH 2011 ngay 10-12-2010_KH TPCP vung TNB (03-1-2012) 2 2" xfId="4834" xr:uid="{00000000-0005-0000-0000-0000F64B0000}"/>
    <cellStyle name="T_giao KH 2011 ngay 10-12-2010_KH TPCP vung TNB (03-1-2012) 2 3" xfId="5248" xr:uid="{00000000-0005-0000-0000-0000F74B0000}"/>
    <cellStyle name="T_giao KH 2011 ngay 10-12-2010_KH TPCP vung TNB (03-1-2012) 3" xfId="4835" xr:uid="{00000000-0005-0000-0000-0000F84B0000}"/>
    <cellStyle name="T_giao KH 2011 ngay 10-12-2010_KH TPCP vung TNB (03-1-2012) 4" xfId="5247" xr:uid="{00000000-0005-0000-0000-0000F94B0000}"/>
    <cellStyle name="T_Ht-PTq1-03" xfId="3870" xr:uid="{00000000-0005-0000-0000-0000FA4B0000}"/>
    <cellStyle name="T_Ht-PTq1-03 2" xfId="3871" xr:uid="{00000000-0005-0000-0000-0000FB4B0000}"/>
    <cellStyle name="T_Ht-PTq1-03 2 2" xfId="4836" xr:uid="{00000000-0005-0000-0000-0000FC4B0000}"/>
    <cellStyle name="T_Ht-PTq1-03 2 3" xfId="5250" xr:uid="{00000000-0005-0000-0000-0000FD4B0000}"/>
    <cellStyle name="T_Ht-PTq1-03 3" xfId="4837" xr:uid="{00000000-0005-0000-0000-0000FE4B0000}"/>
    <cellStyle name="T_Ht-PTq1-03 4" xfId="5249" xr:uid="{00000000-0005-0000-0000-0000FF4B0000}"/>
    <cellStyle name="T_Ht-PTq1-03_!1 1 bao cao giao KH ve HTCMT vung TNB   12-12-2011" xfId="3872" xr:uid="{00000000-0005-0000-0000-0000004C0000}"/>
    <cellStyle name="T_Ht-PTq1-03_!1 1 bao cao giao KH ve HTCMT vung TNB   12-12-2011 2" xfId="3873" xr:uid="{00000000-0005-0000-0000-0000014C0000}"/>
    <cellStyle name="T_Ht-PTq1-03_!1 1 bao cao giao KH ve HTCMT vung TNB   12-12-2011 2 2" xfId="4838" xr:uid="{00000000-0005-0000-0000-0000024C0000}"/>
    <cellStyle name="T_Ht-PTq1-03_!1 1 bao cao giao KH ve HTCMT vung TNB   12-12-2011 2 3" xfId="5252" xr:uid="{00000000-0005-0000-0000-0000034C0000}"/>
    <cellStyle name="T_Ht-PTq1-03_!1 1 bao cao giao KH ve HTCMT vung TNB   12-12-2011 3" xfId="4839" xr:uid="{00000000-0005-0000-0000-0000044C0000}"/>
    <cellStyle name="T_Ht-PTq1-03_!1 1 bao cao giao KH ve HTCMT vung TNB   12-12-2011 4" xfId="5251" xr:uid="{00000000-0005-0000-0000-0000054C0000}"/>
    <cellStyle name="T_Ht-PTq1-03_kien giang 2" xfId="3874" xr:uid="{00000000-0005-0000-0000-0000064C0000}"/>
    <cellStyle name="T_Ht-PTq1-03_kien giang 2 2" xfId="3875" xr:uid="{00000000-0005-0000-0000-0000074C0000}"/>
    <cellStyle name="T_Ht-PTq1-03_kien giang 2 2 2" xfId="4840" xr:uid="{00000000-0005-0000-0000-0000084C0000}"/>
    <cellStyle name="T_Ht-PTq1-03_kien giang 2 2 3" xfId="5254" xr:uid="{00000000-0005-0000-0000-0000094C0000}"/>
    <cellStyle name="T_Ht-PTq1-03_kien giang 2 3" xfId="4841" xr:uid="{00000000-0005-0000-0000-00000A4C0000}"/>
    <cellStyle name="T_Ht-PTq1-03_kien giang 2 4" xfId="5253" xr:uid="{00000000-0005-0000-0000-00000B4C0000}"/>
    <cellStyle name="T_Ke hoach KTXH  nam 2009_PKT thang 11 nam 2008" xfId="3876" xr:uid="{00000000-0005-0000-0000-00000C4C0000}"/>
    <cellStyle name="T_Ke hoach KTXH  nam 2009_PKT thang 11 nam 2008 2" xfId="3877" xr:uid="{00000000-0005-0000-0000-00000D4C0000}"/>
    <cellStyle name="T_Ke hoach KTXH  nam 2009_PKT thang 11 nam 2008 2 2" xfId="4842" xr:uid="{00000000-0005-0000-0000-00000E4C0000}"/>
    <cellStyle name="T_Ke hoach KTXH  nam 2009_PKT thang 11 nam 2008 2 3" xfId="5256" xr:uid="{00000000-0005-0000-0000-00000F4C0000}"/>
    <cellStyle name="T_Ke hoach KTXH  nam 2009_PKT thang 11 nam 2008 3" xfId="4843" xr:uid="{00000000-0005-0000-0000-0000104C0000}"/>
    <cellStyle name="T_Ke hoach KTXH  nam 2009_PKT thang 11 nam 2008 4" xfId="5255" xr:uid="{00000000-0005-0000-0000-0000114C0000}"/>
    <cellStyle name="T_Ke hoach KTXH  nam 2009_PKT thang 11 nam 2008_!1 1 bao cao giao KH ve HTCMT vung TNB   12-12-2011" xfId="3878" xr:uid="{00000000-0005-0000-0000-0000124C0000}"/>
    <cellStyle name="T_Ke hoach KTXH  nam 2009_PKT thang 11 nam 2008_!1 1 bao cao giao KH ve HTCMT vung TNB   12-12-2011 2" xfId="3879" xr:uid="{00000000-0005-0000-0000-0000134C0000}"/>
    <cellStyle name="T_Ke hoach KTXH  nam 2009_PKT thang 11 nam 2008_!1 1 bao cao giao KH ve HTCMT vung TNB   12-12-2011 2 2" xfId="4844" xr:uid="{00000000-0005-0000-0000-0000144C0000}"/>
    <cellStyle name="T_Ke hoach KTXH  nam 2009_PKT thang 11 nam 2008_!1 1 bao cao giao KH ve HTCMT vung TNB   12-12-2011 2 3" xfId="5258" xr:uid="{00000000-0005-0000-0000-0000154C0000}"/>
    <cellStyle name="T_Ke hoach KTXH  nam 2009_PKT thang 11 nam 2008_!1 1 bao cao giao KH ve HTCMT vung TNB   12-12-2011 3" xfId="4845" xr:uid="{00000000-0005-0000-0000-0000164C0000}"/>
    <cellStyle name="T_Ke hoach KTXH  nam 2009_PKT thang 11 nam 2008_!1 1 bao cao giao KH ve HTCMT vung TNB   12-12-2011 4" xfId="5257" xr:uid="{00000000-0005-0000-0000-0000174C0000}"/>
    <cellStyle name="T_Ke hoach KTXH  nam 2009_PKT thang 11 nam 2008_KH TPCP vung TNB (03-1-2012)" xfId="3880" xr:uid="{00000000-0005-0000-0000-0000184C0000}"/>
    <cellStyle name="T_Ke hoach KTXH  nam 2009_PKT thang 11 nam 2008_KH TPCP vung TNB (03-1-2012) 2" xfId="3881" xr:uid="{00000000-0005-0000-0000-0000194C0000}"/>
    <cellStyle name="T_Ke hoach KTXH  nam 2009_PKT thang 11 nam 2008_KH TPCP vung TNB (03-1-2012) 2 2" xfId="4846" xr:uid="{00000000-0005-0000-0000-00001A4C0000}"/>
    <cellStyle name="T_Ke hoach KTXH  nam 2009_PKT thang 11 nam 2008_KH TPCP vung TNB (03-1-2012) 2 3" xfId="5260" xr:uid="{00000000-0005-0000-0000-00001B4C0000}"/>
    <cellStyle name="T_Ke hoach KTXH  nam 2009_PKT thang 11 nam 2008_KH TPCP vung TNB (03-1-2012) 3" xfId="4847" xr:uid="{00000000-0005-0000-0000-00001C4C0000}"/>
    <cellStyle name="T_Ke hoach KTXH  nam 2009_PKT thang 11 nam 2008_KH TPCP vung TNB (03-1-2012) 4" xfId="5259" xr:uid="{00000000-0005-0000-0000-00001D4C0000}"/>
    <cellStyle name="T_Ket qua dau thau" xfId="3882" xr:uid="{00000000-0005-0000-0000-00001E4C0000}"/>
    <cellStyle name="T_Ket qua dau thau 2" xfId="3883" xr:uid="{00000000-0005-0000-0000-00001F4C0000}"/>
    <cellStyle name="T_Ket qua dau thau 2 2" xfId="4848" xr:uid="{00000000-0005-0000-0000-0000204C0000}"/>
    <cellStyle name="T_Ket qua dau thau 2 3" xfId="5262" xr:uid="{00000000-0005-0000-0000-0000214C0000}"/>
    <cellStyle name="T_Ket qua dau thau 3" xfId="4849" xr:uid="{00000000-0005-0000-0000-0000224C0000}"/>
    <cellStyle name="T_Ket qua dau thau 4" xfId="5261" xr:uid="{00000000-0005-0000-0000-0000234C0000}"/>
    <cellStyle name="T_Ket qua dau thau_!1 1 bao cao giao KH ve HTCMT vung TNB   12-12-2011" xfId="3884" xr:uid="{00000000-0005-0000-0000-0000244C0000}"/>
    <cellStyle name="T_Ket qua dau thau_!1 1 bao cao giao KH ve HTCMT vung TNB   12-12-2011 2" xfId="3885" xr:uid="{00000000-0005-0000-0000-0000254C0000}"/>
    <cellStyle name="T_Ket qua dau thau_!1 1 bao cao giao KH ve HTCMT vung TNB   12-12-2011 2 2" xfId="4850" xr:uid="{00000000-0005-0000-0000-0000264C0000}"/>
    <cellStyle name="T_Ket qua dau thau_!1 1 bao cao giao KH ve HTCMT vung TNB   12-12-2011 2 3" xfId="5264" xr:uid="{00000000-0005-0000-0000-0000274C0000}"/>
    <cellStyle name="T_Ket qua dau thau_!1 1 bao cao giao KH ve HTCMT vung TNB   12-12-2011 3" xfId="4851" xr:uid="{00000000-0005-0000-0000-0000284C0000}"/>
    <cellStyle name="T_Ket qua dau thau_!1 1 bao cao giao KH ve HTCMT vung TNB   12-12-2011 4" xfId="5263" xr:uid="{00000000-0005-0000-0000-0000294C0000}"/>
    <cellStyle name="T_Ket qua dau thau_KH TPCP vung TNB (03-1-2012)" xfId="3886" xr:uid="{00000000-0005-0000-0000-00002A4C0000}"/>
    <cellStyle name="T_Ket qua dau thau_KH TPCP vung TNB (03-1-2012) 2" xfId="3887" xr:uid="{00000000-0005-0000-0000-00002B4C0000}"/>
    <cellStyle name="T_Ket qua dau thau_KH TPCP vung TNB (03-1-2012) 2 2" xfId="4852" xr:uid="{00000000-0005-0000-0000-00002C4C0000}"/>
    <cellStyle name="T_Ket qua dau thau_KH TPCP vung TNB (03-1-2012) 2 3" xfId="5266" xr:uid="{00000000-0005-0000-0000-00002D4C0000}"/>
    <cellStyle name="T_Ket qua dau thau_KH TPCP vung TNB (03-1-2012) 3" xfId="4853" xr:uid="{00000000-0005-0000-0000-00002E4C0000}"/>
    <cellStyle name="T_Ket qua dau thau_KH TPCP vung TNB (03-1-2012) 4" xfId="5265" xr:uid="{00000000-0005-0000-0000-00002F4C0000}"/>
    <cellStyle name="T_Ket qua phan bo von nam 2008" xfId="3888" xr:uid="{00000000-0005-0000-0000-0000304C0000}"/>
    <cellStyle name="T_Ket qua phan bo von nam 2008 2" xfId="3889" xr:uid="{00000000-0005-0000-0000-0000314C0000}"/>
    <cellStyle name="T_Ket qua phan bo von nam 2008 2 2" xfId="4854" xr:uid="{00000000-0005-0000-0000-0000324C0000}"/>
    <cellStyle name="T_Ket qua phan bo von nam 2008 2 3" xfId="5268" xr:uid="{00000000-0005-0000-0000-0000334C0000}"/>
    <cellStyle name="T_Ket qua phan bo von nam 2008 3" xfId="4855" xr:uid="{00000000-0005-0000-0000-0000344C0000}"/>
    <cellStyle name="T_Ket qua phan bo von nam 2008 4" xfId="5267" xr:uid="{00000000-0005-0000-0000-0000354C0000}"/>
    <cellStyle name="T_Ket qua phan bo von nam 2008_!1 1 bao cao giao KH ve HTCMT vung TNB   12-12-2011" xfId="3890" xr:uid="{00000000-0005-0000-0000-0000364C0000}"/>
    <cellStyle name="T_Ket qua phan bo von nam 2008_!1 1 bao cao giao KH ve HTCMT vung TNB   12-12-2011 2" xfId="3891" xr:uid="{00000000-0005-0000-0000-0000374C0000}"/>
    <cellStyle name="T_Ket qua phan bo von nam 2008_!1 1 bao cao giao KH ve HTCMT vung TNB   12-12-2011 2 2" xfId="4856" xr:uid="{00000000-0005-0000-0000-0000384C0000}"/>
    <cellStyle name="T_Ket qua phan bo von nam 2008_!1 1 bao cao giao KH ve HTCMT vung TNB   12-12-2011 2 3" xfId="5270" xr:uid="{00000000-0005-0000-0000-0000394C0000}"/>
    <cellStyle name="T_Ket qua phan bo von nam 2008_!1 1 bao cao giao KH ve HTCMT vung TNB   12-12-2011 3" xfId="4857" xr:uid="{00000000-0005-0000-0000-00003A4C0000}"/>
    <cellStyle name="T_Ket qua phan bo von nam 2008_!1 1 bao cao giao KH ve HTCMT vung TNB   12-12-2011 4" xfId="5269" xr:uid="{00000000-0005-0000-0000-00003B4C0000}"/>
    <cellStyle name="T_Ket qua phan bo von nam 2008_KH TPCP vung TNB (03-1-2012)" xfId="3892" xr:uid="{00000000-0005-0000-0000-00003C4C0000}"/>
    <cellStyle name="T_Ket qua phan bo von nam 2008_KH TPCP vung TNB (03-1-2012) 2" xfId="3893" xr:uid="{00000000-0005-0000-0000-00003D4C0000}"/>
    <cellStyle name="T_Ket qua phan bo von nam 2008_KH TPCP vung TNB (03-1-2012) 2 2" xfId="4858" xr:uid="{00000000-0005-0000-0000-00003E4C0000}"/>
    <cellStyle name="T_Ket qua phan bo von nam 2008_KH TPCP vung TNB (03-1-2012) 2 3" xfId="5272" xr:uid="{00000000-0005-0000-0000-00003F4C0000}"/>
    <cellStyle name="T_Ket qua phan bo von nam 2008_KH TPCP vung TNB (03-1-2012) 3" xfId="4859" xr:uid="{00000000-0005-0000-0000-0000404C0000}"/>
    <cellStyle name="T_Ket qua phan bo von nam 2008_KH TPCP vung TNB (03-1-2012) 4" xfId="5271" xr:uid="{00000000-0005-0000-0000-0000414C0000}"/>
    <cellStyle name="T_KH 2011-2015" xfId="3894" xr:uid="{00000000-0005-0000-0000-0000424C0000}"/>
    <cellStyle name="T_KH 2011-2015 2" xfId="4860" xr:uid="{00000000-0005-0000-0000-0000434C0000}"/>
    <cellStyle name="T_KH 2011-2015 3" xfId="5273" xr:uid="{00000000-0005-0000-0000-0000444C0000}"/>
    <cellStyle name="T_KH TPCP vung TNB (03-1-2012)" xfId="3895" xr:uid="{00000000-0005-0000-0000-0000454C0000}"/>
    <cellStyle name="T_KH TPCP vung TNB (03-1-2012) 2" xfId="3896" xr:uid="{00000000-0005-0000-0000-0000464C0000}"/>
    <cellStyle name="T_KH TPCP vung TNB (03-1-2012) 2 2" xfId="4861" xr:uid="{00000000-0005-0000-0000-0000474C0000}"/>
    <cellStyle name="T_KH TPCP vung TNB (03-1-2012) 2 3" xfId="5275" xr:uid="{00000000-0005-0000-0000-0000484C0000}"/>
    <cellStyle name="T_KH TPCP vung TNB (03-1-2012) 3" xfId="4862" xr:uid="{00000000-0005-0000-0000-0000494C0000}"/>
    <cellStyle name="T_KH TPCP vung TNB (03-1-2012) 4" xfId="5274" xr:uid="{00000000-0005-0000-0000-00004A4C0000}"/>
    <cellStyle name="T_KH XDCB_2008 lan 2 sua ngay 10-11" xfId="3897" xr:uid="{00000000-0005-0000-0000-00004B4C0000}"/>
    <cellStyle name="T_KH XDCB_2008 lan 2 sua ngay 10-11 2" xfId="3898" xr:uid="{00000000-0005-0000-0000-00004C4C0000}"/>
    <cellStyle name="T_KH XDCB_2008 lan 2 sua ngay 10-11 2 2" xfId="4863" xr:uid="{00000000-0005-0000-0000-00004D4C0000}"/>
    <cellStyle name="T_KH XDCB_2008 lan 2 sua ngay 10-11 2 3" xfId="5277" xr:uid="{00000000-0005-0000-0000-00004E4C0000}"/>
    <cellStyle name="T_KH XDCB_2008 lan 2 sua ngay 10-11 3" xfId="4864" xr:uid="{00000000-0005-0000-0000-00004F4C0000}"/>
    <cellStyle name="T_KH XDCB_2008 lan 2 sua ngay 10-11 4" xfId="5276" xr:uid="{00000000-0005-0000-0000-0000504C0000}"/>
    <cellStyle name="T_KH XDCB_2008 lan 2 sua ngay 10-11_!1 1 bao cao giao KH ve HTCMT vung TNB   12-12-2011" xfId="3899" xr:uid="{00000000-0005-0000-0000-0000514C0000}"/>
    <cellStyle name="T_KH XDCB_2008 lan 2 sua ngay 10-11_!1 1 bao cao giao KH ve HTCMT vung TNB   12-12-2011 2" xfId="3900" xr:uid="{00000000-0005-0000-0000-0000524C0000}"/>
    <cellStyle name="T_KH XDCB_2008 lan 2 sua ngay 10-11_!1 1 bao cao giao KH ve HTCMT vung TNB   12-12-2011 2 2" xfId="4865" xr:uid="{00000000-0005-0000-0000-0000534C0000}"/>
    <cellStyle name="T_KH XDCB_2008 lan 2 sua ngay 10-11_!1 1 bao cao giao KH ve HTCMT vung TNB   12-12-2011 2 3" xfId="5279" xr:uid="{00000000-0005-0000-0000-0000544C0000}"/>
    <cellStyle name="T_KH XDCB_2008 lan 2 sua ngay 10-11_!1 1 bao cao giao KH ve HTCMT vung TNB   12-12-2011 3" xfId="4866" xr:uid="{00000000-0005-0000-0000-0000554C0000}"/>
    <cellStyle name="T_KH XDCB_2008 lan 2 sua ngay 10-11_!1 1 bao cao giao KH ve HTCMT vung TNB   12-12-2011 4" xfId="5278" xr:uid="{00000000-0005-0000-0000-0000564C0000}"/>
    <cellStyle name="T_KH XDCB_2008 lan 2 sua ngay 10-11_KH TPCP vung TNB (03-1-2012)" xfId="3901" xr:uid="{00000000-0005-0000-0000-0000574C0000}"/>
    <cellStyle name="T_KH XDCB_2008 lan 2 sua ngay 10-11_KH TPCP vung TNB (03-1-2012) 2" xfId="3902" xr:uid="{00000000-0005-0000-0000-0000584C0000}"/>
    <cellStyle name="T_KH XDCB_2008 lan 2 sua ngay 10-11_KH TPCP vung TNB (03-1-2012) 2 2" xfId="4867" xr:uid="{00000000-0005-0000-0000-0000594C0000}"/>
    <cellStyle name="T_KH XDCB_2008 lan 2 sua ngay 10-11_KH TPCP vung TNB (03-1-2012) 2 3" xfId="5281" xr:uid="{00000000-0005-0000-0000-00005A4C0000}"/>
    <cellStyle name="T_KH XDCB_2008 lan 2 sua ngay 10-11_KH TPCP vung TNB (03-1-2012) 3" xfId="4868" xr:uid="{00000000-0005-0000-0000-00005B4C0000}"/>
    <cellStyle name="T_KH XDCB_2008 lan 2 sua ngay 10-11_KH TPCP vung TNB (03-1-2012) 4" xfId="5280" xr:uid="{00000000-0005-0000-0000-00005C4C0000}"/>
    <cellStyle name="T_kien giang 2" xfId="3903" xr:uid="{00000000-0005-0000-0000-00005D4C0000}"/>
    <cellStyle name="T_kien giang 2 2" xfId="3904" xr:uid="{00000000-0005-0000-0000-00005E4C0000}"/>
    <cellStyle name="T_kien giang 2 2 2" xfId="4869" xr:uid="{00000000-0005-0000-0000-00005F4C0000}"/>
    <cellStyle name="T_kien giang 2 2 3" xfId="5283" xr:uid="{00000000-0005-0000-0000-0000604C0000}"/>
    <cellStyle name="T_kien giang 2 3" xfId="4870" xr:uid="{00000000-0005-0000-0000-0000614C0000}"/>
    <cellStyle name="T_kien giang 2 4" xfId="5282" xr:uid="{00000000-0005-0000-0000-0000624C0000}"/>
    <cellStyle name="T_Me_Tri_6_07" xfId="3905" xr:uid="{00000000-0005-0000-0000-0000634C0000}"/>
    <cellStyle name="T_Me_Tri_6_07 2" xfId="3906" xr:uid="{00000000-0005-0000-0000-0000644C0000}"/>
    <cellStyle name="T_Me_Tri_6_07 2 2" xfId="4871" xr:uid="{00000000-0005-0000-0000-0000654C0000}"/>
    <cellStyle name="T_Me_Tri_6_07 2 3" xfId="5285" xr:uid="{00000000-0005-0000-0000-0000664C0000}"/>
    <cellStyle name="T_Me_Tri_6_07 3" xfId="4872" xr:uid="{00000000-0005-0000-0000-0000674C0000}"/>
    <cellStyle name="T_Me_Tri_6_07 4" xfId="5284" xr:uid="{00000000-0005-0000-0000-0000684C0000}"/>
    <cellStyle name="T_Me_Tri_6_07_!1 1 bao cao giao KH ve HTCMT vung TNB   12-12-2011" xfId="3907" xr:uid="{00000000-0005-0000-0000-0000694C0000}"/>
    <cellStyle name="T_Me_Tri_6_07_!1 1 bao cao giao KH ve HTCMT vung TNB   12-12-2011 2" xfId="3908" xr:uid="{00000000-0005-0000-0000-00006A4C0000}"/>
    <cellStyle name="T_Me_Tri_6_07_!1 1 bao cao giao KH ve HTCMT vung TNB   12-12-2011 2 2" xfId="4873" xr:uid="{00000000-0005-0000-0000-00006B4C0000}"/>
    <cellStyle name="T_Me_Tri_6_07_!1 1 bao cao giao KH ve HTCMT vung TNB   12-12-2011 2 3" xfId="5287" xr:uid="{00000000-0005-0000-0000-00006C4C0000}"/>
    <cellStyle name="T_Me_Tri_6_07_!1 1 bao cao giao KH ve HTCMT vung TNB   12-12-2011 3" xfId="4874" xr:uid="{00000000-0005-0000-0000-00006D4C0000}"/>
    <cellStyle name="T_Me_Tri_6_07_!1 1 bao cao giao KH ve HTCMT vung TNB   12-12-2011 4" xfId="5286" xr:uid="{00000000-0005-0000-0000-00006E4C0000}"/>
    <cellStyle name="T_Me_Tri_6_07_Bieu4HTMT" xfId="3909" xr:uid="{00000000-0005-0000-0000-00006F4C0000}"/>
    <cellStyle name="T_Me_Tri_6_07_Bieu4HTMT 2" xfId="3910" xr:uid="{00000000-0005-0000-0000-0000704C0000}"/>
    <cellStyle name="T_Me_Tri_6_07_Bieu4HTMT 2 2" xfId="4875" xr:uid="{00000000-0005-0000-0000-0000714C0000}"/>
    <cellStyle name="T_Me_Tri_6_07_Bieu4HTMT 2 3" xfId="5289" xr:uid="{00000000-0005-0000-0000-0000724C0000}"/>
    <cellStyle name="T_Me_Tri_6_07_Bieu4HTMT 3" xfId="4876" xr:uid="{00000000-0005-0000-0000-0000734C0000}"/>
    <cellStyle name="T_Me_Tri_6_07_Bieu4HTMT 4" xfId="5288" xr:uid="{00000000-0005-0000-0000-0000744C0000}"/>
    <cellStyle name="T_Me_Tri_6_07_Bieu4HTMT_!1 1 bao cao giao KH ve HTCMT vung TNB   12-12-2011" xfId="3911" xr:uid="{00000000-0005-0000-0000-0000754C0000}"/>
    <cellStyle name="T_Me_Tri_6_07_Bieu4HTMT_!1 1 bao cao giao KH ve HTCMT vung TNB   12-12-2011 2" xfId="3912" xr:uid="{00000000-0005-0000-0000-0000764C0000}"/>
    <cellStyle name="T_Me_Tri_6_07_Bieu4HTMT_!1 1 bao cao giao KH ve HTCMT vung TNB   12-12-2011 2 2" xfId="4877" xr:uid="{00000000-0005-0000-0000-0000774C0000}"/>
    <cellStyle name="T_Me_Tri_6_07_Bieu4HTMT_!1 1 bao cao giao KH ve HTCMT vung TNB   12-12-2011 2 3" xfId="5291" xr:uid="{00000000-0005-0000-0000-0000784C0000}"/>
    <cellStyle name="T_Me_Tri_6_07_Bieu4HTMT_!1 1 bao cao giao KH ve HTCMT vung TNB   12-12-2011 3" xfId="4878" xr:uid="{00000000-0005-0000-0000-0000794C0000}"/>
    <cellStyle name="T_Me_Tri_6_07_Bieu4HTMT_!1 1 bao cao giao KH ve HTCMT vung TNB   12-12-2011 4" xfId="5290" xr:uid="{00000000-0005-0000-0000-00007A4C0000}"/>
    <cellStyle name="T_Me_Tri_6_07_Bieu4HTMT_KH TPCP vung TNB (03-1-2012)" xfId="3913" xr:uid="{00000000-0005-0000-0000-00007B4C0000}"/>
    <cellStyle name="T_Me_Tri_6_07_Bieu4HTMT_KH TPCP vung TNB (03-1-2012) 2" xfId="3914" xr:uid="{00000000-0005-0000-0000-00007C4C0000}"/>
    <cellStyle name="T_Me_Tri_6_07_Bieu4HTMT_KH TPCP vung TNB (03-1-2012) 2 2" xfId="4879" xr:uid="{00000000-0005-0000-0000-00007D4C0000}"/>
    <cellStyle name="T_Me_Tri_6_07_Bieu4HTMT_KH TPCP vung TNB (03-1-2012) 2 3" xfId="5293" xr:uid="{00000000-0005-0000-0000-00007E4C0000}"/>
    <cellStyle name="T_Me_Tri_6_07_Bieu4HTMT_KH TPCP vung TNB (03-1-2012) 3" xfId="4880" xr:uid="{00000000-0005-0000-0000-00007F4C0000}"/>
    <cellStyle name="T_Me_Tri_6_07_Bieu4HTMT_KH TPCP vung TNB (03-1-2012) 4" xfId="5292" xr:uid="{00000000-0005-0000-0000-0000804C0000}"/>
    <cellStyle name="T_Me_Tri_6_07_KH TPCP vung TNB (03-1-2012)" xfId="3915" xr:uid="{00000000-0005-0000-0000-0000814C0000}"/>
    <cellStyle name="T_Me_Tri_6_07_KH TPCP vung TNB (03-1-2012) 2" xfId="3916" xr:uid="{00000000-0005-0000-0000-0000824C0000}"/>
    <cellStyle name="T_Me_Tri_6_07_KH TPCP vung TNB (03-1-2012) 2 2" xfId="4881" xr:uid="{00000000-0005-0000-0000-0000834C0000}"/>
    <cellStyle name="T_Me_Tri_6_07_KH TPCP vung TNB (03-1-2012) 2 3" xfId="5295" xr:uid="{00000000-0005-0000-0000-0000844C0000}"/>
    <cellStyle name="T_Me_Tri_6_07_KH TPCP vung TNB (03-1-2012) 3" xfId="4882" xr:uid="{00000000-0005-0000-0000-0000854C0000}"/>
    <cellStyle name="T_Me_Tri_6_07_KH TPCP vung TNB (03-1-2012) 4" xfId="5294" xr:uid="{00000000-0005-0000-0000-0000864C0000}"/>
    <cellStyle name="T_N2 thay dat (N1-1)" xfId="3917" xr:uid="{00000000-0005-0000-0000-0000874C0000}"/>
    <cellStyle name="T_N2 thay dat (N1-1) 2" xfId="3918" xr:uid="{00000000-0005-0000-0000-0000884C0000}"/>
    <cellStyle name="T_N2 thay dat (N1-1) 2 2" xfId="4883" xr:uid="{00000000-0005-0000-0000-0000894C0000}"/>
    <cellStyle name="T_N2 thay dat (N1-1) 2 3" xfId="5297" xr:uid="{00000000-0005-0000-0000-00008A4C0000}"/>
    <cellStyle name="T_N2 thay dat (N1-1) 3" xfId="4884" xr:uid="{00000000-0005-0000-0000-00008B4C0000}"/>
    <cellStyle name="T_N2 thay dat (N1-1) 4" xfId="5296" xr:uid="{00000000-0005-0000-0000-00008C4C0000}"/>
    <cellStyle name="T_N2 thay dat (N1-1)_!1 1 bao cao giao KH ve HTCMT vung TNB   12-12-2011" xfId="3919" xr:uid="{00000000-0005-0000-0000-00008D4C0000}"/>
    <cellStyle name="T_N2 thay dat (N1-1)_!1 1 bao cao giao KH ve HTCMT vung TNB   12-12-2011 2" xfId="3920" xr:uid="{00000000-0005-0000-0000-00008E4C0000}"/>
    <cellStyle name="T_N2 thay dat (N1-1)_!1 1 bao cao giao KH ve HTCMT vung TNB   12-12-2011 2 2" xfId="4885" xr:uid="{00000000-0005-0000-0000-00008F4C0000}"/>
    <cellStyle name="T_N2 thay dat (N1-1)_!1 1 bao cao giao KH ve HTCMT vung TNB   12-12-2011 2 3" xfId="5299" xr:uid="{00000000-0005-0000-0000-0000904C0000}"/>
    <cellStyle name="T_N2 thay dat (N1-1)_!1 1 bao cao giao KH ve HTCMT vung TNB   12-12-2011 3" xfId="4886" xr:uid="{00000000-0005-0000-0000-0000914C0000}"/>
    <cellStyle name="T_N2 thay dat (N1-1)_!1 1 bao cao giao KH ve HTCMT vung TNB   12-12-2011 4" xfId="5298" xr:uid="{00000000-0005-0000-0000-0000924C0000}"/>
    <cellStyle name="T_N2 thay dat (N1-1)_Bieu4HTMT" xfId="3921" xr:uid="{00000000-0005-0000-0000-0000934C0000}"/>
    <cellStyle name="T_N2 thay dat (N1-1)_Bieu4HTMT 2" xfId="3922" xr:uid="{00000000-0005-0000-0000-0000944C0000}"/>
    <cellStyle name="T_N2 thay dat (N1-1)_Bieu4HTMT 2 2" xfId="4887" xr:uid="{00000000-0005-0000-0000-0000954C0000}"/>
    <cellStyle name="T_N2 thay dat (N1-1)_Bieu4HTMT 2 3" xfId="5301" xr:uid="{00000000-0005-0000-0000-0000964C0000}"/>
    <cellStyle name="T_N2 thay dat (N1-1)_Bieu4HTMT 3" xfId="4888" xr:uid="{00000000-0005-0000-0000-0000974C0000}"/>
    <cellStyle name="T_N2 thay dat (N1-1)_Bieu4HTMT 4" xfId="5300" xr:uid="{00000000-0005-0000-0000-0000984C0000}"/>
    <cellStyle name="T_N2 thay dat (N1-1)_Bieu4HTMT_!1 1 bao cao giao KH ve HTCMT vung TNB   12-12-2011" xfId="3923" xr:uid="{00000000-0005-0000-0000-0000994C0000}"/>
    <cellStyle name="T_N2 thay dat (N1-1)_Bieu4HTMT_!1 1 bao cao giao KH ve HTCMT vung TNB   12-12-2011 2" xfId="3924" xr:uid="{00000000-0005-0000-0000-00009A4C0000}"/>
    <cellStyle name="T_N2 thay dat (N1-1)_Bieu4HTMT_!1 1 bao cao giao KH ve HTCMT vung TNB   12-12-2011 2 2" xfId="4889" xr:uid="{00000000-0005-0000-0000-00009B4C0000}"/>
    <cellStyle name="T_N2 thay dat (N1-1)_Bieu4HTMT_!1 1 bao cao giao KH ve HTCMT vung TNB   12-12-2011 2 3" xfId="5303" xr:uid="{00000000-0005-0000-0000-00009C4C0000}"/>
    <cellStyle name="T_N2 thay dat (N1-1)_Bieu4HTMT_!1 1 bao cao giao KH ve HTCMT vung TNB   12-12-2011 3" xfId="4890" xr:uid="{00000000-0005-0000-0000-00009D4C0000}"/>
    <cellStyle name="T_N2 thay dat (N1-1)_Bieu4HTMT_!1 1 bao cao giao KH ve HTCMT vung TNB   12-12-2011 4" xfId="5302" xr:uid="{00000000-0005-0000-0000-00009E4C0000}"/>
    <cellStyle name="T_N2 thay dat (N1-1)_Bieu4HTMT_KH TPCP vung TNB (03-1-2012)" xfId="3925" xr:uid="{00000000-0005-0000-0000-00009F4C0000}"/>
    <cellStyle name="T_N2 thay dat (N1-1)_Bieu4HTMT_KH TPCP vung TNB (03-1-2012) 2" xfId="3926" xr:uid="{00000000-0005-0000-0000-0000A04C0000}"/>
    <cellStyle name="T_N2 thay dat (N1-1)_Bieu4HTMT_KH TPCP vung TNB (03-1-2012) 2 2" xfId="4891" xr:uid="{00000000-0005-0000-0000-0000A14C0000}"/>
    <cellStyle name="T_N2 thay dat (N1-1)_Bieu4HTMT_KH TPCP vung TNB (03-1-2012) 2 3" xfId="5305" xr:uid="{00000000-0005-0000-0000-0000A24C0000}"/>
    <cellStyle name="T_N2 thay dat (N1-1)_Bieu4HTMT_KH TPCP vung TNB (03-1-2012) 3" xfId="4892" xr:uid="{00000000-0005-0000-0000-0000A34C0000}"/>
    <cellStyle name="T_N2 thay dat (N1-1)_Bieu4HTMT_KH TPCP vung TNB (03-1-2012) 4" xfId="5304" xr:uid="{00000000-0005-0000-0000-0000A44C0000}"/>
    <cellStyle name="T_N2 thay dat (N1-1)_KH TPCP vung TNB (03-1-2012)" xfId="3927" xr:uid="{00000000-0005-0000-0000-0000A54C0000}"/>
    <cellStyle name="T_N2 thay dat (N1-1)_KH TPCP vung TNB (03-1-2012) 2" xfId="3928" xr:uid="{00000000-0005-0000-0000-0000A64C0000}"/>
    <cellStyle name="T_N2 thay dat (N1-1)_KH TPCP vung TNB (03-1-2012) 2 2" xfId="4893" xr:uid="{00000000-0005-0000-0000-0000A74C0000}"/>
    <cellStyle name="T_N2 thay dat (N1-1)_KH TPCP vung TNB (03-1-2012) 2 3" xfId="5307" xr:uid="{00000000-0005-0000-0000-0000A84C0000}"/>
    <cellStyle name="T_N2 thay dat (N1-1)_KH TPCP vung TNB (03-1-2012) 3" xfId="4894" xr:uid="{00000000-0005-0000-0000-0000A94C0000}"/>
    <cellStyle name="T_N2 thay dat (N1-1)_KH TPCP vung TNB (03-1-2012) 4" xfId="5306" xr:uid="{00000000-0005-0000-0000-0000AA4C0000}"/>
    <cellStyle name="T_Phuong an can doi nam 2008" xfId="3929" xr:uid="{00000000-0005-0000-0000-0000AB4C0000}"/>
    <cellStyle name="T_Phuong an can doi nam 2008 2" xfId="3930" xr:uid="{00000000-0005-0000-0000-0000AC4C0000}"/>
    <cellStyle name="T_Phuong an can doi nam 2008 2 2" xfId="4895" xr:uid="{00000000-0005-0000-0000-0000AD4C0000}"/>
    <cellStyle name="T_Phuong an can doi nam 2008 2 3" xfId="5309" xr:uid="{00000000-0005-0000-0000-0000AE4C0000}"/>
    <cellStyle name="T_Phuong an can doi nam 2008 3" xfId="4896" xr:uid="{00000000-0005-0000-0000-0000AF4C0000}"/>
    <cellStyle name="T_Phuong an can doi nam 2008 4" xfId="5308" xr:uid="{00000000-0005-0000-0000-0000B04C0000}"/>
    <cellStyle name="T_Phuong an can doi nam 2008_!1 1 bao cao giao KH ve HTCMT vung TNB   12-12-2011" xfId="3931" xr:uid="{00000000-0005-0000-0000-0000B14C0000}"/>
    <cellStyle name="T_Phuong an can doi nam 2008_!1 1 bao cao giao KH ve HTCMT vung TNB   12-12-2011 2" xfId="3932" xr:uid="{00000000-0005-0000-0000-0000B24C0000}"/>
    <cellStyle name="T_Phuong an can doi nam 2008_!1 1 bao cao giao KH ve HTCMT vung TNB   12-12-2011 2 2" xfId="4897" xr:uid="{00000000-0005-0000-0000-0000B34C0000}"/>
    <cellStyle name="T_Phuong an can doi nam 2008_!1 1 bao cao giao KH ve HTCMT vung TNB   12-12-2011 2 3" xfId="5311" xr:uid="{00000000-0005-0000-0000-0000B44C0000}"/>
    <cellStyle name="T_Phuong an can doi nam 2008_!1 1 bao cao giao KH ve HTCMT vung TNB   12-12-2011 3" xfId="4898" xr:uid="{00000000-0005-0000-0000-0000B54C0000}"/>
    <cellStyle name="T_Phuong an can doi nam 2008_!1 1 bao cao giao KH ve HTCMT vung TNB   12-12-2011 4" xfId="5310" xr:uid="{00000000-0005-0000-0000-0000B64C0000}"/>
    <cellStyle name="T_Phuong an can doi nam 2008_KH TPCP vung TNB (03-1-2012)" xfId="3933" xr:uid="{00000000-0005-0000-0000-0000B74C0000}"/>
    <cellStyle name="T_Phuong an can doi nam 2008_KH TPCP vung TNB (03-1-2012) 2" xfId="3934" xr:uid="{00000000-0005-0000-0000-0000B84C0000}"/>
    <cellStyle name="T_Phuong an can doi nam 2008_KH TPCP vung TNB (03-1-2012) 2 2" xfId="4899" xr:uid="{00000000-0005-0000-0000-0000B94C0000}"/>
    <cellStyle name="T_Phuong an can doi nam 2008_KH TPCP vung TNB (03-1-2012) 2 3" xfId="5313" xr:uid="{00000000-0005-0000-0000-0000BA4C0000}"/>
    <cellStyle name="T_Phuong an can doi nam 2008_KH TPCP vung TNB (03-1-2012) 3" xfId="4900" xr:uid="{00000000-0005-0000-0000-0000BB4C0000}"/>
    <cellStyle name="T_Phuong an can doi nam 2008_KH TPCP vung TNB (03-1-2012) 4" xfId="5312" xr:uid="{00000000-0005-0000-0000-0000BC4C0000}"/>
    <cellStyle name="T_Seagame(BTL)" xfId="3935" xr:uid="{00000000-0005-0000-0000-0000BD4C0000}"/>
    <cellStyle name="T_Seagame(BTL) 2" xfId="3936" xr:uid="{00000000-0005-0000-0000-0000BE4C0000}"/>
    <cellStyle name="T_Seagame(BTL) 2 2" xfId="4901" xr:uid="{00000000-0005-0000-0000-0000BF4C0000}"/>
    <cellStyle name="T_Seagame(BTL) 2 3" xfId="5315" xr:uid="{00000000-0005-0000-0000-0000C04C0000}"/>
    <cellStyle name="T_Seagame(BTL) 3" xfId="4902" xr:uid="{00000000-0005-0000-0000-0000C14C0000}"/>
    <cellStyle name="T_Seagame(BTL) 4" xfId="5314" xr:uid="{00000000-0005-0000-0000-0000C24C0000}"/>
    <cellStyle name="T_So GTVT" xfId="3937" xr:uid="{00000000-0005-0000-0000-0000C34C0000}"/>
    <cellStyle name="T_So GTVT 2" xfId="3938" xr:uid="{00000000-0005-0000-0000-0000C44C0000}"/>
    <cellStyle name="T_So GTVT 2 2" xfId="4903" xr:uid="{00000000-0005-0000-0000-0000C54C0000}"/>
    <cellStyle name="T_So GTVT 2 3" xfId="5317" xr:uid="{00000000-0005-0000-0000-0000C64C0000}"/>
    <cellStyle name="T_So GTVT 3" xfId="4904" xr:uid="{00000000-0005-0000-0000-0000C74C0000}"/>
    <cellStyle name="T_So GTVT 4" xfId="5316" xr:uid="{00000000-0005-0000-0000-0000C84C0000}"/>
    <cellStyle name="T_So GTVT_!1 1 bao cao giao KH ve HTCMT vung TNB   12-12-2011" xfId="3939" xr:uid="{00000000-0005-0000-0000-0000C94C0000}"/>
    <cellStyle name="T_So GTVT_!1 1 bao cao giao KH ve HTCMT vung TNB   12-12-2011 2" xfId="3940" xr:uid="{00000000-0005-0000-0000-0000CA4C0000}"/>
    <cellStyle name="T_So GTVT_!1 1 bao cao giao KH ve HTCMT vung TNB   12-12-2011 2 2" xfId="4905" xr:uid="{00000000-0005-0000-0000-0000CB4C0000}"/>
    <cellStyle name="T_So GTVT_!1 1 bao cao giao KH ve HTCMT vung TNB   12-12-2011 2 3" xfId="5319" xr:uid="{00000000-0005-0000-0000-0000CC4C0000}"/>
    <cellStyle name="T_So GTVT_!1 1 bao cao giao KH ve HTCMT vung TNB   12-12-2011 3" xfId="4906" xr:uid="{00000000-0005-0000-0000-0000CD4C0000}"/>
    <cellStyle name="T_So GTVT_!1 1 bao cao giao KH ve HTCMT vung TNB   12-12-2011 4" xfId="5318" xr:uid="{00000000-0005-0000-0000-0000CE4C0000}"/>
    <cellStyle name="T_So GTVT_KH TPCP vung TNB (03-1-2012)" xfId="3941" xr:uid="{00000000-0005-0000-0000-0000CF4C0000}"/>
    <cellStyle name="T_So GTVT_KH TPCP vung TNB (03-1-2012) 2" xfId="3942" xr:uid="{00000000-0005-0000-0000-0000D04C0000}"/>
    <cellStyle name="T_So GTVT_KH TPCP vung TNB (03-1-2012) 2 2" xfId="4907" xr:uid="{00000000-0005-0000-0000-0000D14C0000}"/>
    <cellStyle name="T_So GTVT_KH TPCP vung TNB (03-1-2012) 2 3" xfId="5321" xr:uid="{00000000-0005-0000-0000-0000D24C0000}"/>
    <cellStyle name="T_So GTVT_KH TPCP vung TNB (03-1-2012) 3" xfId="4908" xr:uid="{00000000-0005-0000-0000-0000D34C0000}"/>
    <cellStyle name="T_So GTVT_KH TPCP vung TNB (03-1-2012) 4" xfId="5320" xr:uid="{00000000-0005-0000-0000-0000D44C0000}"/>
    <cellStyle name="T_tai co cau dau tu (tong hop)1" xfId="3943" xr:uid="{00000000-0005-0000-0000-0000D54C0000}"/>
    <cellStyle name="T_tai co cau dau tu (tong hop)1 2" xfId="4909" xr:uid="{00000000-0005-0000-0000-0000D64C0000}"/>
    <cellStyle name="T_tai co cau dau tu (tong hop)1 3" xfId="5322" xr:uid="{00000000-0005-0000-0000-0000D74C0000}"/>
    <cellStyle name="T_TDT + duong(8-5-07)" xfId="3944" xr:uid="{00000000-0005-0000-0000-0000D84C0000}"/>
    <cellStyle name="T_TDT + duong(8-5-07) 2" xfId="3945" xr:uid="{00000000-0005-0000-0000-0000D94C0000}"/>
    <cellStyle name="T_TDT + duong(8-5-07) 2 2" xfId="4910" xr:uid="{00000000-0005-0000-0000-0000DA4C0000}"/>
    <cellStyle name="T_TDT + duong(8-5-07) 2 3" xfId="5324" xr:uid="{00000000-0005-0000-0000-0000DB4C0000}"/>
    <cellStyle name="T_TDT + duong(8-5-07) 3" xfId="4911" xr:uid="{00000000-0005-0000-0000-0000DC4C0000}"/>
    <cellStyle name="T_TDT + duong(8-5-07) 4" xfId="5323" xr:uid="{00000000-0005-0000-0000-0000DD4C0000}"/>
    <cellStyle name="T_TDT + duong(8-5-07)_!1 1 bao cao giao KH ve HTCMT vung TNB   12-12-2011" xfId="3946" xr:uid="{00000000-0005-0000-0000-0000DE4C0000}"/>
    <cellStyle name="T_TDT + duong(8-5-07)_!1 1 bao cao giao KH ve HTCMT vung TNB   12-12-2011 2" xfId="3947" xr:uid="{00000000-0005-0000-0000-0000DF4C0000}"/>
    <cellStyle name="T_TDT + duong(8-5-07)_!1 1 bao cao giao KH ve HTCMT vung TNB   12-12-2011 2 2" xfId="4912" xr:uid="{00000000-0005-0000-0000-0000E04C0000}"/>
    <cellStyle name="T_TDT + duong(8-5-07)_!1 1 bao cao giao KH ve HTCMT vung TNB   12-12-2011 2 3" xfId="5326" xr:uid="{00000000-0005-0000-0000-0000E14C0000}"/>
    <cellStyle name="T_TDT + duong(8-5-07)_!1 1 bao cao giao KH ve HTCMT vung TNB   12-12-2011 3" xfId="4913" xr:uid="{00000000-0005-0000-0000-0000E24C0000}"/>
    <cellStyle name="T_TDT + duong(8-5-07)_!1 1 bao cao giao KH ve HTCMT vung TNB   12-12-2011 4" xfId="5325" xr:uid="{00000000-0005-0000-0000-0000E34C0000}"/>
    <cellStyle name="T_TDT + duong(8-5-07)_Bieu4HTMT" xfId="3948" xr:uid="{00000000-0005-0000-0000-0000E44C0000}"/>
    <cellStyle name="T_TDT + duong(8-5-07)_Bieu4HTMT 2" xfId="3949" xr:uid="{00000000-0005-0000-0000-0000E54C0000}"/>
    <cellStyle name="T_TDT + duong(8-5-07)_Bieu4HTMT 2 2" xfId="4914" xr:uid="{00000000-0005-0000-0000-0000E64C0000}"/>
    <cellStyle name="T_TDT + duong(8-5-07)_Bieu4HTMT 2 3" xfId="5328" xr:uid="{00000000-0005-0000-0000-0000E74C0000}"/>
    <cellStyle name="T_TDT + duong(8-5-07)_Bieu4HTMT 3" xfId="4915" xr:uid="{00000000-0005-0000-0000-0000E84C0000}"/>
    <cellStyle name="T_TDT + duong(8-5-07)_Bieu4HTMT 4" xfId="5327" xr:uid="{00000000-0005-0000-0000-0000E94C0000}"/>
    <cellStyle name="T_TDT + duong(8-5-07)_Bieu4HTMT_!1 1 bao cao giao KH ve HTCMT vung TNB   12-12-2011" xfId="3950" xr:uid="{00000000-0005-0000-0000-0000EA4C0000}"/>
    <cellStyle name="T_TDT + duong(8-5-07)_Bieu4HTMT_!1 1 bao cao giao KH ve HTCMT vung TNB   12-12-2011 2" xfId="3951" xr:uid="{00000000-0005-0000-0000-0000EB4C0000}"/>
    <cellStyle name="T_TDT + duong(8-5-07)_Bieu4HTMT_!1 1 bao cao giao KH ve HTCMT vung TNB   12-12-2011 2 2" xfId="4916" xr:uid="{00000000-0005-0000-0000-0000EC4C0000}"/>
    <cellStyle name="T_TDT + duong(8-5-07)_Bieu4HTMT_!1 1 bao cao giao KH ve HTCMT vung TNB   12-12-2011 2 3" xfId="5330" xr:uid="{00000000-0005-0000-0000-0000ED4C0000}"/>
    <cellStyle name="T_TDT + duong(8-5-07)_Bieu4HTMT_!1 1 bao cao giao KH ve HTCMT vung TNB   12-12-2011 3" xfId="4917" xr:uid="{00000000-0005-0000-0000-0000EE4C0000}"/>
    <cellStyle name="T_TDT + duong(8-5-07)_Bieu4HTMT_!1 1 bao cao giao KH ve HTCMT vung TNB   12-12-2011 4" xfId="5329" xr:uid="{00000000-0005-0000-0000-0000EF4C0000}"/>
    <cellStyle name="T_TDT + duong(8-5-07)_Bieu4HTMT_KH TPCP vung TNB (03-1-2012)" xfId="3952" xr:uid="{00000000-0005-0000-0000-0000F04C0000}"/>
    <cellStyle name="T_TDT + duong(8-5-07)_Bieu4HTMT_KH TPCP vung TNB (03-1-2012) 2" xfId="3953" xr:uid="{00000000-0005-0000-0000-0000F14C0000}"/>
    <cellStyle name="T_TDT + duong(8-5-07)_Bieu4HTMT_KH TPCP vung TNB (03-1-2012) 2 2" xfId="4918" xr:uid="{00000000-0005-0000-0000-0000F24C0000}"/>
    <cellStyle name="T_TDT + duong(8-5-07)_Bieu4HTMT_KH TPCP vung TNB (03-1-2012) 2 3" xfId="5332" xr:uid="{00000000-0005-0000-0000-0000F34C0000}"/>
    <cellStyle name="T_TDT + duong(8-5-07)_Bieu4HTMT_KH TPCP vung TNB (03-1-2012) 3" xfId="4919" xr:uid="{00000000-0005-0000-0000-0000F44C0000}"/>
    <cellStyle name="T_TDT + duong(8-5-07)_Bieu4HTMT_KH TPCP vung TNB (03-1-2012) 4" xfId="5331" xr:uid="{00000000-0005-0000-0000-0000F54C0000}"/>
    <cellStyle name="T_TDT + duong(8-5-07)_KH TPCP vung TNB (03-1-2012)" xfId="3954" xr:uid="{00000000-0005-0000-0000-0000F64C0000}"/>
    <cellStyle name="T_TDT + duong(8-5-07)_KH TPCP vung TNB (03-1-2012) 2" xfId="3955" xr:uid="{00000000-0005-0000-0000-0000F74C0000}"/>
    <cellStyle name="T_TDT + duong(8-5-07)_KH TPCP vung TNB (03-1-2012) 2 2" xfId="4920" xr:uid="{00000000-0005-0000-0000-0000F84C0000}"/>
    <cellStyle name="T_TDT + duong(8-5-07)_KH TPCP vung TNB (03-1-2012) 2 3" xfId="5334" xr:uid="{00000000-0005-0000-0000-0000F94C0000}"/>
    <cellStyle name="T_TDT + duong(8-5-07)_KH TPCP vung TNB (03-1-2012) 3" xfId="4921" xr:uid="{00000000-0005-0000-0000-0000FA4C0000}"/>
    <cellStyle name="T_TDT + duong(8-5-07)_KH TPCP vung TNB (03-1-2012) 4" xfId="5333" xr:uid="{00000000-0005-0000-0000-0000FB4C0000}"/>
    <cellStyle name="T_tham_tra_du_toan" xfId="3956" xr:uid="{00000000-0005-0000-0000-0000FC4C0000}"/>
    <cellStyle name="T_tham_tra_du_toan 2" xfId="3957" xr:uid="{00000000-0005-0000-0000-0000FD4C0000}"/>
    <cellStyle name="T_tham_tra_du_toan 2 2" xfId="4922" xr:uid="{00000000-0005-0000-0000-0000FE4C0000}"/>
    <cellStyle name="T_tham_tra_du_toan 2 3" xfId="5336" xr:uid="{00000000-0005-0000-0000-0000FF4C0000}"/>
    <cellStyle name="T_tham_tra_du_toan 3" xfId="4923" xr:uid="{00000000-0005-0000-0000-0000004D0000}"/>
    <cellStyle name="T_tham_tra_du_toan 4" xfId="5335" xr:uid="{00000000-0005-0000-0000-0000014D0000}"/>
    <cellStyle name="T_tham_tra_du_toan_!1 1 bao cao giao KH ve HTCMT vung TNB   12-12-2011" xfId="3958" xr:uid="{00000000-0005-0000-0000-0000024D0000}"/>
    <cellStyle name="T_tham_tra_du_toan_!1 1 bao cao giao KH ve HTCMT vung TNB   12-12-2011 2" xfId="3959" xr:uid="{00000000-0005-0000-0000-0000034D0000}"/>
    <cellStyle name="T_tham_tra_du_toan_!1 1 bao cao giao KH ve HTCMT vung TNB   12-12-2011 2 2" xfId="4924" xr:uid="{00000000-0005-0000-0000-0000044D0000}"/>
    <cellStyle name="T_tham_tra_du_toan_!1 1 bao cao giao KH ve HTCMT vung TNB   12-12-2011 2 3" xfId="5338" xr:uid="{00000000-0005-0000-0000-0000054D0000}"/>
    <cellStyle name="T_tham_tra_du_toan_!1 1 bao cao giao KH ve HTCMT vung TNB   12-12-2011 3" xfId="4925" xr:uid="{00000000-0005-0000-0000-0000064D0000}"/>
    <cellStyle name="T_tham_tra_du_toan_!1 1 bao cao giao KH ve HTCMT vung TNB   12-12-2011 4" xfId="5337" xr:uid="{00000000-0005-0000-0000-0000074D0000}"/>
    <cellStyle name="T_tham_tra_du_toan_Bieu4HTMT" xfId="3960" xr:uid="{00000000-0005-0000-0000-0000084D0000}"/>
    <cellStyle name="T_tham_tra_du_toan_Bieu4HTMT 2" xfId="3961" xr:uid="{00000000-0005-0000-0000-0000094D0000}"/>
    <cellStyle name="T_tham_tra_du_toan_Bieu4HTMT 2 2" xfId="4926" xr:uid="{00000000-0005-0000-0000-00000A4D0000}"/>
    <cellStyle name="T_tham_tra_du_toan_Bieu4HTMT 2 3" xfId="5340" xr:uid="{00000000-0005-0000-0000-00000B4D0000}"/>
    <cellStyle name="T_tham_tra_du_toan_Bieu4HTMT 3" xfId="4927" xr:uid="{00000000-0005-0000-0000-00000C4D0000}"/>
    <cellStyle name="T_tham_tra_du_toan_Bieu4HTMT 4" xfId="5339" xr:uid="{00000000-0005-0000-0000-00000D4D0000}"/>
    <cellStyle name="T_tham_tra_du_toan_Bieu4HTMT_!1 1 bao cao giao KH ve HTCMT vung TNB   12-12-2011" xfId="3962" xr:uid="{00000000-0005-0000-0000-00000E4D0000}"/>
    <cellStyle name="T_tham_tra_du_toan_Bieu4HTMT_!1 1 bao cao giao KH ve HTCMT vung TNB   12-12-2011 2" xfId="3963" xr:uid="{00000000-0005-0000-0000-00000F4D0000}"/>
    <cellStyle name="T_tham_tra_du_toan_Bieu4HTMT_!1 1 bao cao giao KH ve HTCMT vung TNB   12-12-2011 2 2" xfId="4928" xr:uid="{00000000-0005-0000-0000-0000104D0000}"/>
    <cellStyle name="T_tham_tra_du_toan_Bieu4HTMT_!1 1 bao cao giao KH ve HTCMT vung TNB   12-12-2011 2 3" xfId="5342" xr:uid="{00000000-0005-0000-0000-0000114D0000}"/>
    <cellStyle name="T_tham_tra_du_toan_Bieu4HTMT_!1 1 bao cao giao KH ve HTCMT vung TNB   12-12-2011 3" xfId="4929" xr:uid="{00000000-0005-0000-0000-0000124D0000}"/>
    <cellStyle name="T_tham_tra_du_toan_Bieu4HTMT_!1 1 bao cao giao KH ve HTCMT vung TNB   12-12-2011 4" xfId="5341" xr:uid="{00000000-0005-0000-0000-0000134D0000}"/>
    <cellStyle name="T_tham_tra_du_toan_Bieu4HTMT_KH TPCP vung TNB (03-1-2012)" xfId="3964" xr:uid="{00000000-0005-0000-0000-0000144D0000}"/>
    <cellStyle name="T_tham_tra_du_toan_Bieu4HTMT_KH TPCP vung TNB (03-1-2012) 2" xfId="3965" xr:uid="{00000000-0005-0000-0000-0000154D0000}"/>
    <cellStyle name="T_tham_tra_du_toan_Bieu4HTMT_KH TPCP vung TNB (03-1-2012) 2 2" xfId="4930" xr:uid="{00000000-0005-0000-0000-0000164D0000}"/>
    <cellStyle name="T_tham_tra_du_toan_Bieu4HTMT_KH TPCP vung TNB (03-1-2012) 2 3" xfId="5344" xr:uid="{00000000-0005-0000-0000-0000174D0000}"/>
    <cellStyle name="T_tham_tra_du_toan_Bieu4HTMT_KH TPCP vung TNB (03-1-2012) 3" xfId="4931" xr:uid="{00000000-0005-0000-0000-0000184D0000}"/>
    <cellStyle name="T_tham_tra_du_toan_Bieu4HTMT_KH TPCP vung TNB (03-1-2012) 4" xfId="5343" xr:uid="{00000000-0005-0000-0000-0000194D0000}"/>
    <cellStyle name="T_tham_tra_du_toan_KH TPCP vung TNB (03-1-2012)" xfId="3966" xr:uid="{00000000-0005-0000-0000-00001A4D0000}"/>
    <cellStyle name="T_tham_tra_du_toan_KH TPCP vung TNB (03-1-2012) 2" xfId="3967" xr:uid="{00000000-0005-0000-0000-00001B4D0000}"/>
    <cellStyle name="T_tham_tra_du_toan_KH TPCP vung TNB (03-1-2012) 2 2" xfId="4932" xr:uid="{00000000-0005-0000-0000-00001C4D0000}"/>
    <cellStyle name="T_tham_tra_du_toan_KH TPCP vung TNB (03-1-2012) 2 3" xfId="5346" xr:uid="{00000000-0005-0000-0000-00001D4D0000}"/>
    <cellStyle name="T_tham_tra_du_toan_KH TPCP vung TNB (03-1-2012) 3" xfId="4933" xr:uid="{00000000-0005-0000-0000-00001E4D0000}"/>
    <cellStyle name="T_tham_tra_du_toan_KH TPCP vung TNB (03-1-2012) 4" xfId="5345" xr:uid="{00000000-0005-0000-0000-00001F4D0000}"/>
    <cellStyle name="T_Thiet bi" xfId="3968" xr:uid="{00000000-0005-0000-0000-0000204D0000}"/>
    <cellStyle name="T_Thiet bi 2" xfId="3969" xr:uid="{00000000-0005-0000-0000-0000214D0000}"/>
    <cellStyle name="T_Thiet bi 2 2" xfId="4934" xr:uid="{00000000-0005-0000-0000-0000224D0000}"/>
    <cellStyle name="T_Thiet bi 2 3" xfId="5348" xr:uid="{00000000-0005-0000-0000-0000234D0000}"/>
    <cellStyle name="T_Thiet bi 3" xfId="4935" xr:uid="{00000000-0005-0000-0000-0000244D0000}"/>
    <cellStyle name="T_Thiet bi 4" xfId="5347" xr:uid="{00000000-0005-0000-0000-0000254D0000}"/>
    <cellStyle name="T_Thiet bi_!1 1 bao cao giao KH ve HTCMT vung TNB   12-12-2011" xfId="3970" xr:uid="{00000000-0005-0000-0000-0000264D0000}"/>
    <cellStyle name="T_Thiet bi_!1 1 bao cao giao KH ve HTCMT vung TNB   12-12-2011 2" xfId="3971" xr:uid="{00000000-0005-0000-0000-0000274D0000}"/>
    <cellStyle name="T_Thiet bi_!1 1 bao cao giao KH ve HTCMT vung TNB   12-12-2011 2 2" xfId="4936" xr:uid="{00000000-0005-0000-0000-0000284D0000}"/>
    <cellStyle name="T_Thiet bi_!1 1 bao cao giao KH ve HTCMT vung TNB   12-12-2011 2 3" xfId="5350" xr:uid="{00000000-0005-0000-0000-0000294D0000}"/>
    <cellStyle name="T_Thiet bi_!1 1 bao cao giao KH ve HTCMT vung TNB   12-12-2011 3" xfId="4937" xr:uid="{00000000-0005-0000-0000-00002A4D0000}"/>
    <cellStyle name="T_Thiet bi_!1 1 bao cao giao KH ve HTCMT vung TNB   12-12-2011 4" xfId="5349" xr:uid="{00000000-0005-0000-0000-00002B4D0000}"/>
    <cellStyle name="T_Thiet bi_Bieu4HTMT" xfId="3972" xr:uid="{00000000-0005-0000-0000-00002C4D0000}"/>
    <cellStyle name="T_Thiet bi_Bieu4HTMT 2" xfId="3973" xr:uid="{00000000-0005-0000-0000-00002D4D0000}"/>
    <cellStyle name="T_Thiet bi_Bieu4HTMT 2 2" xfId="4938" xr:uid="{00000000-0005-0000-0000-00002E4D0000}"/>
    <cellStyle name="T_Thiet bi_Bieu4HTMT 2 3" xfId="5352" xr:uid="{00000000-0005-0000-0000-00002F4D0000}"/>
    <cellStyle name="T_Thiet bi_Bieu4HTMT 3" xfId="4939" xr:uid="{00000000-0005-0000-0000-0000304D0000}"/>
    <cellStyle name="T_Thiet bi_Bieu4HTMT 4" xfId="5351" xr:uid="{00000000-0005-0000-0000-0000314D0000}"/>
    <cellStyle name="T_Thiet bi_Bieu4HTMT_!1 1 bao cao giao KH ve HTCMT vung TNB   12-12-2011" xfId="3974" xr:uid="{00000000-0005-0000-0000-0000324D0000}"/>
    <cellStyle name="T_Thiet bi_Bieu4HTMT_!1 1 bao cao giao KH ve HTCMT vung TNB   12-12-2011 2" xfId="3975" xr:uid="{00000000-0005-0000-0000-0000334D0000}"/>
    <cellStyle name="T_Thiet bi_Bieu4HTMT_!1 1 bao cao giao KH ve HTCMT vung TNB   12-12-2011 2 2" xfId="4940" xr:uid="{00000000-0005-0000-0000-0000344D0000}"/>
    <cellStyle name="T_Thiet bi_Bieu4HTMT_!1 1 bao cao giao KH ve HTCMT vung TNB   12-12-2011 2 3" xfId="5354" xr:uid="{00000000-0005-0000-0000-0000354D0000}"/>
    <cellStyle name="T_Thiet bi_Bieu4HTMT_!1 1 bao cao giao KH ve HTCMT vung TNB   12-12-2011 3" xfId="4941" xr:uid="{00000000-0005-0000-0000-0000364D0000}"/>
    <cellStyle name="T_Thiet bi_Bieu4HTMT_!1 1 bao cao giao KH ve HTCMT vung TNB   12-12-2011 4" xfId="5353" xr:uid="{00000000-0005-0000-0000-0000374D0000}"/>
    <cellStyle name="T_Thiet bi_Bieu4HTMT_KH TPCP vung TNB (03-1-2012)" xfId="3976" xr:uid="{00000000-0005-0000-0000-0000384D0000}"/>
    <cellStyle name="T_Thiet bi_Bieu4HTMT_KH TPCP vung TNB (03-1-2012) 2" xfId="3977" xr:uid="{00000000-0005-0000-0000-0000394D0000}"/>
    <cellStyle name="T_Thiet bi_Bieu4HTMT_KH TPCP vung TNB (03-1-2012) 2 2" xfId="4942" xr:uid="{00000000-0005-0000-0000-00003A4D0000}"/>
    <cellStyle name="T_Thiet bi_Bieu4HTMT_KH TPCP vung TNB (03-1-2012) 2 3" xfId="5356" xr:uid="{00000000-0005-0000-0000-00003B4D0000}"/>
    <cellStyle name="T_Thiet bi_Bieu4HTMT_KH TPCP vung TNB (03-1-2012) 3" xfId="4943" xr:uid="{00000000-0005-0000-0000-00003C4D0000}"/>
    <cellStyle name="T_Thiet bi_Bieu4HTMT_KH TPCP vung TNB (03-1-2012) 4" xfId="5355" xr:uid="{00000000-0005-0000-0000-00003D4D0000}"/>
    <cellStyle name="T_Thiet bi_KH TPCP vung TNB (03-1-2012)" xfId="3978" xr:uid="{00000000-0005-0000-0000-00003E4D0000}"/>
    <cellStyle name="T_Thiet bi_KH TPCP vung TNB (03-1-2012) 2" xfId="3979" xr:uid="{00000000-0005-0000-0000-00003F4D0000}"/>
    <cellStyle name="T_Thiet bi_KH TPCP vung TNB (03-1-2012) 2 2" xfId="4944" xr:uid="{00000000-0005-0000-0000-0000404D0000}"/>
    <cellStyle name="T_Thiet bi_KH TPCP vung TNB (03-1-2012) 2 3" xfId="5358" xr:uid="{00000000-0005-0000-0000-0000414D0000}"/>
    <cellStyle name="T_Thiet bi_KH TPCP vung TNB (03-1-2012) 3" xfId="4945" xr:uid="{00000000-0005-0000-0000-0000424D0000}"/>
    <cellStyle name="T_Thiet bi_KH TPCP vung TNB (03-1-2012) 4" xfId="5357" xr:uid="{00000000-0005-0000-0000-0000434D0000}"/>
    <cellStyle name="T_TK_HT" xfId="3980" xr:uid="{00000000-0005-0000-0000-0000444D0000}"/>
    <cellStyle name="T_TK_HT 2" xfId="3981" xr:uid="{00000000-0005-0000-0000-0000454D0000}"/>
    <cellStyle name="T_TK_HT 2 2" xfId="4946" xr:uid="{00000000-0005-0000-0000-0000464D0000}"/>
    <cellStyle name="T_TK_HT 2 3" xfId="5360" xr:uid="{00000000-0005-0000-0000-0000474D0000}"/>
    <cellStyle name="T_TK_HT 3" xfId="4947" xr:uid="{00000000-0005-0000-0000-0000484D0000}"/>
    <cellStyle name="T_TK_HT 4" xfId="5359" xr:uid="{00000000-0005-0000-0000-0000494D0000}"/>
    <cellStyle name="T_Van Ban 2007" xfId="3982" xr:uid="{00000000-0005-0000-0000-00004A4D0000}"/>
    <cellStyle name="T_Van Ban 2007 2" xfId="4948" xr:uid="{00000000-0005-0000-0000-00004B4D0000}"/>
    <cellStyle name="T_Van Ban 2007 3" xfId="5361" xr:uid="{00000000-0005-0000-0000-00004C4D0000}"/>
    <cellStyle name="T_Van Ban 2007_15_10_2013 BC nhu cau von doi ung ODA (2014-2016) ngay 15102013 Sua" xfId="3983" xr:uid="{00000000-0005-0000-0000-00004D4D0000}"/>
    <cellStyle name="T_Van Ban 2007_15_10_2013 BC nhu cau von doi ung ODA (2014-2016) ngay 15102013 Sua 2" xfId="4949" xr:uid="{00000000-0005-0000-0000-00004E4D0000}"/>
    <cellStyle name="T_Van Ban 2007_15_10_2013 BC nhu cau von doi ung ODA (2014-2016) ngay 15102013 Sua 3" xfId="5362" xr:uid="{00000000-0005-0000-0000-00004F4D0000}"/>
    <cellStyle name="T_Van Ban 2007_bao cao phan bo KHDT 2011(final)" xfId="3984" xr:uid="{00000000-0005-0000-0000-0000504D0000}"/>
    <cellStyle name="T_Van Ban 2007_bao cao phan bo KHDT 2011(final) 2" xfId="4950" xr:uid="{00000000-0005-0000-0000-0000514D0000}"/>
    <cellStyle name="T_Van Ban 2007_bao cao phan bo KHDT 2011(final) 3" xfId="5363" xr:uid="{00000000-0005-0000-0000-0000524D0000}"/>
    <cellStyle name="T_Van Ban 2007_bao cao phan bo KHDT 2011(final)_BC nhu cau von doi ung ODA nganh NN (BKH)" xfId="3985" xr:uid="{00000000-0005-0000-0000-0000534D0000}"/>
    <cellStyle name="T_Van Ban 2007_bao cao phan bo KHDT 2011(final)_BC nhu cau von doi ung ODA nganh NN (BKH) 2" xfId="4951" xr:uid="{00000000-0005-0000-0000-0000544D0000}"/>
    <cellStyle name="T_Van Ban 2007_bao cao phan bo KHDT 2011(final)_BC nhu cau von doi ung ODA nganh NN (BKH) 3" xfId="5364" xr:uid="{00000000-0005-0000-0000-0000554D0000}"/>
    <cellStyle name="T_Van Ban 2007_bao cao phan bo KHDT 2011(final)_BC Tai co cau (bieu TH)" xfId="3986" xr:uid="{00000000-0005-0000-0000-0000564D0000}"/>
    <cellStyle name="T_Van Ban 2007_bao cao phan bo KHDT 2011(final)_BC Tai co cau (bieu TH) 2" xfId="4952" xr:uid="{00000000-0005-0000-0000-0000574D0000}"/>
    <cellStyle name="T_Van Ban 2007_bao cao phan bo KHDT 2011(final)_BC Tai co cau (bieu TH) 3" xfId="5365" xr:uid="{00000000-0005-0000-0000-0000584D0000}"/>
    <cellStyle name="T_Van Ban 2007_bao cao phan bo KHDT 2011(final)_DK 2014-2015 final" xfId="3987" xr:uid="{00000000-0005-0000-0000-0000594D0000}"/>
    <cellStyle name="T_Van Ban 2007_bao cao phan bo KHDT 2011(final)_DK 2014-2015 final 2" xfId="4953" xr:uid="{00000000-0005-0000-0000-00005A4D0000}"/>
    <cellStyle name="T_Van Ban 2007_bao cao phan bo KHDT 2011(final)_DK 2014-2015 final 3" xfId="5366" xr:uid="{00000000-0005-0000-0000-00005B4D0000}"/>
    <cellStyle name="T_Van Ban 2007_bao cao phan bo KHDT 2011(final)_DK 2014-2015 new" xfId="3988" xr:uid="{00000000-0005-0000-0000-00005C4D0000}"/>
    <cellStyle name="T_Van Ban 2007_bao cao phan bo KHDT 2011(final)_DK 2014-2015 new 2" xfId="4954" xr:uid="{00000000-0005-0000-0000-00005D4D0000}"/>
    <cellStyle name="T_Van Ban 2007_bao cao phan bo KHDT 2011(final)_DK 2014-2015 new 3" xfId="5367" xr:uid="{00000000-0005-0000-0000-00005E4D0000}"/>
    <cellStyle name="T_Van Ban 2007_bao cao phan bo KHDT 2011(final)_DK KH CBDT 2014 11-11-2013" xfId="3989" xr:uid="{00000000-0005-0000-0000-00005F4D0000}"/>
    <cellStyle name="T_Van Ban 2007_bao cao phan bo KHDT 2011(final)_DK KH CBDT 2014 11-11-2013 2" xfId="4955" xr:uid="{00000000-0005-0000-0000-0000604D0000}"/>
    <cellStyle name="T_Van Ban 2007_bao cao phan bo KHDT 2011(final)_DK KH CBDT 2014 11-11-2013 3" xfId="5368" xr:uid="{00000000-0005-0000-0000-0000614D0000}"/>
    <cellStyle name="T_Van Ban 2007_bao cao phan bo KHDT 2011(final)_DK KH CBDT 2014 11-11-2013(1)" xfId="3990" xr:uid="{00000000-0005-0000-0000-0000624D0000}"/>
    <cellStyle name="T_Van Ban 2007_bao cao phan bo KHDT 2011(final)_DK KH CBDT 2014 11-11-2013(1) 2" xfId="4956" xr:uid="{00000000-0005-0000-0000-0000634D0000}"/>
    <cellStyle name="T_Van Ban 2007_bao cao phan bo KHDT 2011(final)_DK KH CBDT 2014 11-11-2013(1) 3" xfId="5369" xr:uid="{00000000-0005-0000-0000-0000644D0000}"/>
    <cellStyle name="T_Van Ban 2007_bao cao phan bo KHDT 2011(final)_KH 2011-2015" xfId="3991" xr:uid="{00000000-0005-0000-0000-0000654D0000}"/>
    <cellStyle name="T_Van Ban 2007_bao cao phan bo KHDT 2011(final)_KH 2011-2015 2" xfId="4957" xr:uid="{00000000-0005-0000-0000-0000664D0000}"/>
    <cellStyle name="T_Van Ban 2007_bao cao phan bo KHDT 2011(final)_KH 2011-2015 3" xfId="5370" xr:uid="{00000000-0005-0000-0000-0000674D0000}"/>
    <cellStyle name="T_Van Ban 2007_bao cao phan bo KHDT 2011(final)_tai co cau dau tu (tong hop)1" xfId="3992" xr:uid="{00000000-0005-0000-0000-0000684D0000}"/>
    <cellStyle name="T_Van Ban 2007_bao cao phan bo KHDT 2011(final)_tai co cau dau tu (tong hop)1 2" xfId="4958" xr:uid="{00000000-0005-0000-0000-0000694D0000}"/>
    <cellStyle name="T_Van Ban 2007_bao cao phan bo KHDT 2011(final)_tai co cau dau tu (tong hop)1 3" xfId="5371" xr:uid="{00000000-0005-0000-0000-00006A4D0000}"/>
    <cellStyle name="T_Van Ban 2007_BC nhu cau von doi ung ODA nganh NN (BKH)" xfId="3993" xr:uid="{00000000-0005-0000-0000-00006B4D0000}"/>
    <cellStyle name="T_Van Ban 2007_BC nhu cau von doi ung ODA nganh NN (BKH) 2" xfId="4959" xr:uid="{00000000-0005-0000-0000-00006C4D0000}"/>
    <cellStyle name="T_Van Ban 2007_BC nhu cau von doi ung ODA nganh NN (BKH) 3" xfId="5372" xr:uid="{00000000-0005-0000-0000-00006D4D0000}"/>
    <cellStyle name="T_Van Ban 2007_BC nhu cau von doi ung ODA nganh NN (BKH)_05-12  KH trung han 2016-2020 - Liem Thinh edited" xfId="3994" xr:uid="{00000000-0005-0000-0000-00006E4D0000}"/>
    <cellStyle name="T_Van Ban 2007_BC nhu cau von doi ung ODA nganh NN (BKH)_05-12  KH trung han 2016-2020 - Liem Thinh edited 2" xfId="4960" xr:uid="{00000000-0005-0000-0000-00006F4D0000}"/>
    <cellStyle name="T_Van Ban 2007_BC nhu cau von doi ung ODA nganh NN (BKH)_05-12  KH trung han 2016-2020 - Liem Thinh edited 3" xfId="5373" xr:uid="{00000000-0005-0000-0000-0000704D0000}"/>
    <cellStyle name="T_Van Ban 2007_BC nhu cau von doi ung ODA nganh NN (BKH)_Copy of 05-12  KH trung han 2016-2020 - Liem Thinh edited (1)" xfId="3995" xr:uid="{00000000-0005-0000-0000-0000714D0000}"/>
    <cellStyle name="T_Van Ban 2007_BC nhu cau von doi ung ODA nganh NN (BKH)_Copy of 05-12  KH trung han 2016-2020 - Liem Thinh edited (1) 2" xfId="4961" xr:uid="{00000000-0005-0000-0000-0000724D0000}"/>
    <cellStyle name="T_Van Ban 2007_BC nhu cau von doi ung ODA nganh NN (BKH)_Copy of 05-12  KH trung han 2016-2020 - Liem Thinh edited (1) 3" xfId="5374" xr:uid="{00000000-0005-0000-0000-0000734D0000}"/>
    <cellStyle name="T_Van Ban 2007_BC Tai co cau (bieu TH)" xfId="3996" xr:uid="{00000000-0005-0000-0000-0000744D0000}"/>
    <cellStyle name="T_Van Ban 2007_BC Tai co cau (bieu TH) 2" xfId="4962" xr:uid="{00000000-0005-0000-0000-0000754D0000}"/>
    <cellStyle name="T_Van Ban 2007_BC Tai co cau (bieu TH) 3" xfId="5375" xr:uid="{00000000-0005-0000-0000-0000764D0000}"/>
    <cellStyle name="T_Van Ban 2007_BC Tai co cau (bieu TH)_05-12  KH trung han 2016-2020 - Liem Thinh edited" xfId="3997" xr:uid="{00000000-0005-0000-0000-0000774D0000}"/>
    <cellStyle name="T_Van Ban 2007_BC Tai co cau (bieu TH)_05-12  KH trung han 2016-2020 - Liem Thinh edited 2" xfId="4963" xr:uid="{00000000-0005-0000-0000-0000784D0000}"/>
    <cellStyle name="T_Van Ban 2007_BC Tai co cau (bieu TH)_05-12  KH trung han 2016-2020 - Liem Thinh edited 3" xfId="5376" xr:uid="{00000000-0005-0000-0000-0000794D0000}"/>
    <cellStyle name="T_Van Ban 2007_BC Tai co cau (bieu TH)_Copy of 05-12  KH trung han 2016-2020 - Liem Thinh edited (1)" xfId="3998" xr:uid="{00000000-0005-0000-0000-00007A4D0000}"/>
    <cellStyle name="T_Van Ban 2007_BC Tai co cau (bieu TH)_Copy of 05-12  KH trung han 2016-2020 - Liem Thinh edited (1) 2" xfId="4964" xr:uid="{00000000-0005-0000-0000-00007B4D0000}"/>
    <cellStyle name="T_Van Ban 2007_BC Tai co cau (bieu TH)_Copy of 05-12  KH trung han 2016-2020 - Liem Thinh edited (1) 3" xfId="5377" xr:uid="{00000000-0005-0000-0000-00007C4D0000}"/>
    <cellStyle name="T_Van Ban 2007_DK 2014-2015 final" xfId="3999" xr:uid="{00000000-0005-0000-0000-00007D4D0000}"/>
    <cellStyle name="T_Van Ban 2007_DK 2014-2015 final 2" xfId="4965" xr:uid="{00000000-0005-0000-0000-00007E4D0000}"/>
    <cellStyle name="T_Van Ban 2007_DK 2014-2015 final 3" xfId="5378" xr:uid="{00000000-0005-0000-0000-00007F4D0000}"/>
    <cellStyle name="T_Van Ban 2007_DK 2014-2015 final_05-12  KH trung han 2016-2020 - Liem Thinh edited" xfId="4000" xr:uid="{00000000-0005-0000-0000-0000804D0000}"/>
    <cellStyle name="T_Van Ban 2007_DK 2014-2015 final_05-12  KH trung han 2016-2020 - Liem Thinh edited 2" xfId="4966" xr:uid="{00000000-0005-0000-0000-0000814D0000}"/>
    <cellStyle name="T_Van Ban 2007_DK 2014-2015 final_05-12  KH trung han 2016-2020 - Liem Thinh edited 3" xfId="5379" xr:uid="{00000000-0005-0000-0000-0000824D0000}"/>
    <cellStyle name="T_Van Ban 2007_DK 2014-2015 final_Copy of 05-12  KH trung han 2016-2020 - Liem Thinh edited (1)" xfId="4001" xr:uid="{00000000-0005-0000-0000-0000834D0000}"/>
    <cellStyle name="T_Van Ban 2007_DK 2014-2015 final_Copy of 05-12  KH trung han 2016-2020 - Liem Thinh edited (1) 2" xfId="4967" xr:uid="{00000000-0005-0000-0000-0000844D0000}"/>
    <cellStyle name="T_Van Ban 2007_DK 2014-2015 final_Copy of 05-12  KH trung han 2016-2020 - Liem Thinh edited (1) 3" xfId="5380" xr:uid="{00000000-0005-0000-0000-0000854D0000}"/>
    <cellStyle name="T_Van Ban 2007_DK 2014-2015 new" xfId="4002" xr:uid="{00000000-0005-0000-0000-0000864D0000}"/>
    <cellStyle name="T_Van Ban 2007_DK 2014-2015 new 2" xfId="4968" xr:uid="{00000000-0005-0000-0000-0000874D0000}"/>
    <cellStyle name="T_Van Ban 2007_DK 2014-2015 new 3" xfId="5381" xr:uid="{00000000-0005-0000-0000-0000884D0000}"/>
    <cellStyle name="T_Van Ban 2007_DK 2014-2015 new_05-12  KH trung han 2016-2020 - Liem Thinh edited" xfId="4003" xr:uid="{00000000-0005-0000-0000-0000894D0000}"/>
    <cellStyle name="T_Van Ban 2007_DK 2014-2015 new_05-12  KH trung han 2016-2020 - Liem Thinh edited 2" xfId="4969" xr:uid="{00000000-0005-0000-0000-00008A4D0000}"/>
    <cellStyle name="T_Van Ban 2007_DK 2014-2015 new_05-12  KH trung han 2016-2020 - Liem Thinh edited 3" xfId="5382" xr:uid="{00000000-0005-0000-0000-00008B4D0000}"/>
    <cellStyle name="T_Van Ban 2007_DK 2014-2015 new_Copy of 05-12  KH trung han 2016-2020 - Liem Thinh edited (1)" xfId="4004" xr:uid="{00000000-0005-0000-0000-00008C4D0000}"/>
    <cellStyle name="T_Van Ban 2007_DK 2014-2015 new_Copy of 05-12  KH trung han 2016-2020 - Liem Thinh edited (1) 2" xfId="4970" xr:uid="{00000000-0005-0000-0000-00008D4D0000}"/>
    <cellStyle name="T_Van Ban 2007_DK 2014-2015 new_Copy of 05-12  KH trung han 2016-2020 - Liem Thinh edited (1) 3" xfId="5383" xr:uid="{00000000-0005-0000-0000-00008E4D0000}"/>
    <cellStyle name="T_Van Ban 2007_DK KH CBDT 2014 11-11-2013" xfId="4005" xr:uid="{00000000-0005-0000-0000-00008F4D0000}"/>
    <cellStyle name="T_Van Ban 2007_DK KH CBDT 2014 11-11-2013 2" xfId="4971" xr:uid="{00000000-0005-0000-0000-0000904D0000}"/>
    <cellStyle name="T_Van Ban 2007_DK KH CBDT 2014 11-11-2013 3" xfId="5384" xr:uid="{00000000-0005-0000-0000-0000914D0000}"/>
    <cellStyle name="T_Van Ban 2007_DK KH CBDT 2014 11-11-2013(1)" xfId="4006" xr:uid="{00000000-0005-0000-0000-0000924D0000}"/>
    <cellStyle name="T_Van Ban 2007_DK KH CBDT 2014 11-11-2013(1) 2" xfId="4972" xr:uid="{00000000-0005-0000-0000-0000934D0000}"/>
    <cellStyle name="T_Van Ban 2007_DK KH CBDT 2014 11-11-2013(1) 3" xfId="5385" xr:uid="{00000000-0005-0000-0000-0000944D0000}"/>
    <cellStyle name="T_Van Ban 2007_DK KH CBDT 2014 11-11-2013(1)_05-12  KH trung han 2016-2020 - Liem Thinh edited" xfId="4007" xr:uid="{00000000-0005-0000-0000-0000954D0000}"/>
    <cellStyle name="T_Van Ban 2007_DK KH CBDT 2014 11-11-2013(1)_05-12  KH trung han 2016-2020 - Liem Thinh edited 2" xfId="4973" xr:uid="{00000000-0005-0000-0000-0000964D0000}"/>
    <cellStyle name="T_Van Ban 2007_DK KH CBDT 2014 11-11-2013(1)_05-12  KH trung han 2016-2020 - Liem Thinh edited 3" xfId="5386" xr:uid="{00000000-0005-0000-0000-0000974D0000}"/>
    <cellStyle name="T_Van Ban 2007_DK KH CBDT 2014 11-11-2013(1)_Copy of 05-12  KH trung han 2016-2020 - Liem Thinh edited (1)" xfId="4008" xr:uid="{00000000-0005-0000-0000-0000984D0000}"/>
    <cellStyle name="T_Van Ban 2007_DK KH CBDT 2014 11-11-2013(1)_Copy of 05-12  KH trung han 2016-2020 - Liem Thinh edited (1) 2" xfId="4974" xr:uid="{00000000-0005-0000-0000-0000994D0000}"/>
    <cellStyle name="T_Van Ban 2007_DK KH CBDT 2014 11-11-2013(1)_Copy of 05-12  KH trung han 2016-2020 - Liem Thinh edited (1) 3" xfId="5387" xr:uid="{00000000-0005-0000-0000-00009A4D0000}"/>
    <cellStyle name="T_Van Ban 2007_DK KH CBDT 2014 11-11-2013_05-12  KH trung han 2016-2020 - Liem Thinh edited" xfId="4009" xr:uid="{00000000-0005-0000-0000-00009B4D0000}"/>
    <cellStyle name="T_Van Ban 2007_DK KH CBDT 2014 11-11-2013_05-12  KH trung han 2016-2020 - Liem Thinh edited 2" xfId="4975" xr:uid="{00000000-0005-0000-0000-00009C4D0000}"/>
    <cellStyle name="T_Van Ban 2007_DK KH CBDT 2014 11-11-2013_05-12  KH trung han 2016-2020 - Liem Thinh edited 3" xfId="5388" xr:uid="{00000000-0005-0000-0000-00009D4D0000}"/>
    <cellStyle name="T_Van Ban 2007_DK KH CBDT 2014 11-11-2013_Copy of 05-12  KH trung han 2016-2020 - Liem Thinh edited (1)" xfId="4010" xr:uid="{00000000-0005-0000-0000-00009E4D0000}"/>
    <cellStyle name="T_Van Ban 2007_DK KH CBDT 2014 11-11-2013_Copy of 05-12  KH trung han 2016-2020 - Liem Thinh edited (1) 2" xfId="4976" xr:uid="{00000000-0005-0000-0000-00009F4D0000}"/>
    <cellStyle name="T_Van Ban 2007_DK KH CBDT 2014 11-11-2013_Copy of 05-12  KH trung han 2016-2020 - Liem Thinh edited (1) 3" xfId="5389" xr:uid="{00000000-0005-0000-0000-0000A04D0000}"/>
    <cellStyle name="T_Van Ban 2008" xfId="4011" xr:uid="{00000000-0005-0000-0000-0000A14D0000}"/>
    <cellStyle name="T_Van Ban 2008 2" xfId="4977" xr:uid="{00000000-0005-0000-0000-0000A24D0000}"/>
    <cellStyle name="T_Van Ban 2008 3" xfId="5390" xr:uid="{00000000-0005-0000-0000-0000A34D0000}"/>
    <cellStyle name="T_Van Ban 2008_15_10_2013 BC nhu cau von doi ung ODA (2014-2016) ngay 15102013 Sua" xfId="4012" xr:uid="{00000000-0005-0000-0000-0000A44D0000}"/>
    <cellStyle name="T_Van Ban 2008_15_10_2013 BC nhu cau von doi ung ODA (2014-2016) ngay 15102013 Sua 2" xfId="4978" xr:uid="{00000000-0005-0000-0000-0000A54D0000}"/>
    <cellStyle name="T_Van Ban 2008_15_10_2013 BC nhu cau von doi ung ODA (2014-2016) ngay 15102013 Sua 3" xfId="5391" xr:uid="{00000000-0005-0000-0000-0000A64D0000}"/>
    <cellStyle name="T_Van Ban 2008_bao cao phan bo KHDT 2011(final)" xfId="4013" xr:uid="{00000000-0005-0000-0000-0000A74D0000}"/>
    <cellStyle name="T_Van Ban 2008_bao cao phan bo KHDT 2011(final) 2" xfId="4979" xr:uid="{00000000-0005-0000-0000-0000A84D0000}"/>
    <cellStyle name="T_Van Ban 2008_bao cao phan bo KHDT 2011(final) 3" xfId="5392" xr:uid="{00000000-0005-0000-0000-0000A94D0000}"/>
    <cellStyle name="T_Van Ban 2008_bao cao phan bo KHDT 2011(final)_BC nhu cau von doi ung ODA nganh NN (BKH)" xfId="4014" xr:uid="{00000000-0005-0000-0000-0000AA4D0000}"/>
    <cellStyle name="T_Van Ban 2008_bao cao phan bo KHDT 2011(final)_BC nhu cau von doi ung ODA nganh NN (BKH) 2" xfId="4980" xr:uid="{00000000-0005-0000-0000-0000AB4D0000}"/>
    <cellStyle name="T_Van Ban 2008_bao cao phan bo KHDT 2011(final)_BC nhu cau von doi ung ODA nganh NN (BKH) 3" xfId="5393" xr:uid="{00000000-0005-0000-0000-0000AC4D0000}"/>
    <cellStyle name="T_Van Ban 2008_bao cao phan bo KHDT 2011(final)_BC Tai co cau (bieu TH)" xfId="4015" xr:uid="{00000000-0005-0000-0000-0000AD4D0000}"/>
    <cellStyle name="T_Van Ban 2008_bao cao phan bo KHDT 2011(final)_BC Tai co cau (bieu TH) 2" xfId="4981" xr:uid="{00000000-0005-0000-0000-0000AE4D0000}"/>
    <cellStyle name="T_Van Ban 2008_bao cao phan bo KHDT 2011(final)_BC Tai co cau (bieu TH) 3" xfId="5394" xr:uid="{00000000-0005-0000-0000-0000AF4D0000}"/>
    <cellStyle name="T_Van Ban 2008_bao cao phan bo KHDT 2011(final)_DK 2014-2015 final" xfId="4016" xr:uid="{00000000-0005-0000-0000-0000B04D0000}"/>
    <cellStyle name="T_Van Ban 2008_bao cao phan bo KHDT 2011(final)_DK 2014-2015 final 2" xfId="4982" xr:uid="{00000000-0005-0000-0000-0000B14D0000}"/>
    <cellStyle name="T_Van Ban 2008_bao cao phan bo KHDT 2011(final)_DK 2014-2015 final 3" xfId="5395" xr:uid="{00000000-0005-0000-0000-0000B24D0000}"/>
    <cellStyle name="T_Van Ban 2008_bao cao phan bo KHDT 2011(final)_DK 2014-2015 new" xfId="4017" xr:uid="{00000000-0005-0000-0000-0000B34D0000}"/>
    <cellStyle name="T_Van Ban 2008_bao cao phan bo KHDT 2011(final)_DK 2014-2015 new 2" xfId="4983" xr:uid="{00000000-0005-0000-0000-0000B44D0000}"/>
    <cellStyle name="T_Van Ban 2008_bao cao phan bo KHDT 2011(final)_DK 2014-2015 new 3" xfId="5396" xr:uid="{00000000-0005-0000-0000-0000B54D0000}"/>
    <cellStyle name="T_Van Ban 2008_bao cao phan bo KHDT 2011(final)_DK KH CBDT 2014 11-11-2013" xfId="4018" xr:uid="{00000000-0005-0000-0000-0000B64D0000}"/>
    <cellStyle name="T_Van Ban 2008_bao cao phan bo KHDT 2011(final)_DK KH CBDT 2014 11-11-2013 2" xfId="4984" xr:uid="{00000000-0005-0000-0000-0000B74D0000}"/>
    <cellStyle name="T_Van Ban 2008_bao cao phan bo KHDT 2011(final)_DK KH CBDT 2014 11-11-2013 3" xfId="5397" xr:uid="{00000000-0005-0000-0000-0000B84D0000}"/>
    <cellStyle name="T_Van Ban 2008_bao cao phan bo KHDT 2011(final)_DK KH CBDT 2014 11-11-2013(1)" xfId="4019" xr:uid="{00000000-0005-0000-0000-0000B94D0000}"/>
    <cellStyle name="T_Van Ban 2008_bao cao phan bo KHDT 2011(final)_DK KH CBDT 2014 11-11-2013(1) 2" xfId="4985" xr:uid="{00000000-0005-0000-0000-0000BA4D0000}"/>
    <cellStyle name="T_Van Ban 2008_bao cao phan bo KHDT 2011(final)_DK KH CBDT 2014 11-11-2013(1) 3" xfId="5398" xr:uid="{00000000-0005-0000-0000-0000BB4D0000}"/>
    <cellStyle name="T_Van Ban 2008_bao cao phan bo KHDT 2011(final)_KH 2011-2015" xfId="4020" xr:uid="{00000000-0005-0000-0000-0000BC4D0000}"/>
    <cellStyle name="T_Van Ban 2008_bao cao phan bo KHDT 2011(final)_KH 2011-2015 2" xfId="4986" xr:uid="{00000000-0005-0000-0000-0000BD4D0000}"/>
    <cellStyle name="T_Van Ban 2008_bao cao phan bo KHDT 2011(final)_KH 2011-2015 3" xfId="5399" xr:uid="{00000000-0005-0000-0000-0000BE4D0000}"/>
    <cellStyle name="T_Van Ban 2008_bao cao phan bo KHDT 2011(final)_tai co cau dau tu (tong hop)1" xfId="4021" xr:uid="{00000000-0005-0000-0000-0000BF4D0000}"/>
    <cellStyle name="T_Van Ban 2008_bao cao phan bo KHDT 2011(final)_tai co cau dau tu (tong hop)1 2" xfId="4987" xr:uid="{00000000-0005-0000-0000-0000C04D0000}"/>
    <cellStyle name="T_Van Ban 2008_bao cao phan bo KHDT 2011(final)_tai co cau dau tu (tong hop)1 3" xfId="5400" xr:uid="{00000000-0005-0000-0000-0000C14D0000}"/>
    <cellStyle name="T_Van Ban 2008_BC nhu cau von doi ung ODA nganh NN (BKH)" xfId="4022" xr:uid="{00000000-0005-0000-0000-0000C24D0000}"/>
    <cellStyle name="T_Van Ban 2008_BC nhu cau von doi ung ODA nganh NN (BKH) 2" xfId="4988" xr:uid="{00000000-0005-0000-0000-0000C34D0000}"/>
    <cellStyle name="T_Van Ban 2008_BC nhu cau von doi ung ODA nganh NN (BKH) 3" xfId="5401" xr:uid="{00000000-0005-0000-0000-0000C44D0000}"/>
    <cellStyle name="T_Van Ban 2008_BC nhu cau von doi ung ODA nganh NN (BKH)_05-12  KH trung han 2016-2020 - Liem Thinh edited" xfId="4023" xr:uid="{00000000-0005-0000-0000-0000C54D0000}"/>
    <cellStyle name="T_Van Ban 2008_BC nhu cau von doi ung ODA nganh NN (BKH)_05-12  KH trung han 2016-2020 - Liem Thinh edited 2" xfId="4989" xr:uid="{00000000-0005-0000-0000-0000C64D0000}"/>
    <cellStyle name="T_Van Ban 2008_BC nhu cau von doi ung ODA nganh NN (BKH)_05-12  KH trung han 2016-2020 - Liem Thinh edited 3" xfId="5402" xr:uid="{00000000-0005-0000-0000-0000C74D0000}"/>
    <cellStyle name="T_Van Ban 2008_BC nhu cau von doi ung ODA nganh NN (BKH)_Copy of 05-12  KH trung han 2016-2020 - Liem Thinh edited (1)" xfId="4024" xr:uid="{00000000-0005-0000-0000-0000C84D0000}"/>
    <cellStyle name="T_Van Ban 2008_BC nhu cau von doi ung ODA nganh NN (BKH)_Copy of 05-12  KH trung han 2016-2020 - Liem Thinh edited (1) 2" xfId="4990" xr:uid="{00000000-0005-0000-0000-0000C94D0000}"/>
    <cellStyle name="T_Van Ban 2008_BC nhu cau von doi ung ODA nganh NN (BKH)_Copy of 05-12  KH trung han 2016-2020 - Liem Thinh edited (1) 3" xfId="5403" xr:uid="{00000000-0005-0000-0000-0000CA4D0000}"/>
    <cellStyle name="T_Van Ban 2008_BC Tai co cau (bieu TH)" xfId="4025" xr:uid="{00000000-0005-0000-0000-0000CB4D0000}"/>
    <cellStyle name="T_Van Ban 2008_BC Tai co cau (bieu TH) 2" xfId="4991" xr:uid="{00000000-0005-0000-0000-0000CC4D0000}"/>
    <cellStyle name="T_Van Ban 2008_BC Tai co cau (bieu TH) 3" xfId="5404" xr:uid="{00000000-0005-0000-0000-0000CD4D0000}"/>
    <cellStyle name="T_Van Ban 2008_BC Tai co cau (bieu TH)_05-12  KH trung han 2016-2020 - Liem Thinh edited" xfId="4026" xr:uid="{00000000-0005-0000-0000-0000CE4D0000}"/>
    <cellStyle name="T_Van Ban 2008_BC Tai co cau (bieu TH)_05-12  KH trung han 2016-2020 - Liem Thinh edited 2" xfId="4992" xr:uid="{00000000-0005-0000-0000-0000CF4D0000}"/>
    <cellStyle name="T_Van Ban 2008_BC Tai co cau (bieu TH)_05-12  KH trung han 2016-2020 - Liem Thinh edited 3" xfId="5405" xr:uid="{00000000-0005-0000-0000-0000D04D0000}"/>
    <cellStyle name="T_Van Ban 2008_BC Tai co cau (bieu TH)_Copy of 05-12  KH trung han 2016-2020 - Liem Thinh edited (1)" xfId="4027" xr:uid="{00000000-0005-0000-0000-0000D14D0000}"/>
    <cellStyle name="T_Van Ban 2008_BC Tai co cau (bieu TH)_Copy of 05-12  KH trung han 2016-2020 - Liem Thinh edited (1) 2" xfId="4993" xr:uid="{00000000-0005-0000-0000-0000D24D0000}"/>
    <cellStyle name="T_Van Ban 2008_BC Tai co cau (bieu TH)_Copy of 05-12  KH trung han 2016-2020 - Liem Thinh edited (1) 3" xfId="5406" xr:uid="{00000000-0005-0000-0000-0000D34D0000}"/>
    <cellStyle name="T_Van Ban 2008_DK 2014-2015 final" xfId="4028" xr:uid="{00000000-0005-0000-0000-0000D44D0000}"/>
    <cellStyle name="T_Van Ban 2008_DK 2014-2015 final 2" xfId="4994" xr:uid="{00000000-0005-0000-0000-0000D54D0000}"/>
    <cellStyle name="T_Van Ban 2008_DK 2014-2015 final 3" xfId="5407" xr:uid="{00000000-0005-0000-0000-0000D64D0000}"/>
    <cellStyle name="T_Van Ban 2008_DK 2014-2015 final_05-12  KH trung han 2016-2020 - Liem Thinh edited" xfId="4029" xr:uid="{00000000-0005-0000-0000-0000D74D0000}"/>
    <cellStyle name="T_Van Ban 2008_DK 2014-2015 final_05-12  KH trung han 2016-2020 - Liem Thinh edited 2" xfId="4995" xr:uid="{00000000-0005-0000-0000-0000D84D0000}"/>
    <cellStyle name="T_Van Ban 2008_DK 2014-2015 final_05-12  KH trung han 2016-2020 - Liem Thinh edited 3" xfId="5408" xr:uid="{00000000-0005-0000-0000-0000D94D0000}"/>
    <cellStyle name="T_Van Ban 2008_DK 2014-2015 final_Copy of 05-12  KH trung han 2016-2020 - Liem Thinh edited (1)" xfId="4030" xr:uid="{00000000-0005-0000-0000-0000DA4D0000}"/>
    <cellStyle name="T_Van Ban 2008_DK 2014-2015 final_Copy of 05-12  KH trung han 2016-2020 - Liem Thinh edited (1) 2" xfId="4996" xr:uid="{00000000-0005-0000-0000-0000DB4D0000}"/>
    <cellStyle name="T_Van Ban 2008_DK 2014-2015 final_Copy of 05-12  KH trung han 2016-2020 - Liem Thinh edited (1) 3" xfId="5409" xr:uid="{00000000-0005-0000-0000-0000DC4D0000}"/>
    <cellStyle name="T_Van Ban 2008_DK 2014-2015 new" xfId="4031" xr:uid="{00000000-0005-0000-0000-0000DD4D0000}"/>
    <cellStyle name="T_Van Ban 2008_DK 2014-2015 new 2" xfId="4997" xr:uid="{00000000-0005-0000-0000-0000DE4D0000}"/>
    <cellStyle name="T_Van Ban 2008_DK 2014-2015 new 3" xfId="5410" xr:uid="{00000000-0005-0000-0000-0000DF4D0000}"/>
    <cellStyle name="T_Van Ban 2008_DK 2014-2015 new_05-12  KH trung han 2016-2020 - Liem Thinh edited" xfId="4032" xr:uid="{00000000-0005-0000-0000-0000E04D0000}"/>
    <cellStyle name="T_Van Ban 2008_DK 2014-2015 new_05-12  KH trung han 2016-2020 - Liem Thinh edited 2" xfId="4998" xr:uid="{00000000-0005-0000-0000-0000E14D0000}"/>
    <cellStyle name="T_Van Ban 2008_DK 2014-2015 new_05-12  KH trung han 2016-2020 - Liem Thinh edited 3" xfId="5411" xr:uid="{00000000-0005-0000-0000-0000E24D0000}"/>
    <cellStyle name="T_Van Ban 2008_DK 2014-2015 new_Copy of 05-12  KH trung han 2016-2020 - Liem Thinh edited (1)" xfId="4033" xr:uid="{00000000-0005-0000-0000-0000E34D0000}"/>
    <cellStyle name="T_Van Ban 2008_DK 2014-2015 new_Copy of 05-12  KH trung han 2016-2020 - Liem Thinh edited (1) 2" xfId="4999" xr:uid="{00000000-0005-0000-0000-0000E44D0000}"/>
    <cellStyle name="T_Van Ban 2008_DK 2014-2015 new_Copy of 05-12  KH trung han 2016-2020 - Liem Thinh edited (1) 3" xfId="5412" xr:uid="{00000000-0005-0000-0000-0000E54D0000}"/>
    <cellStyle name="T_Van Ban 2008_DK KH CBDT 2014 11-11-2013" xfId="4034" xr:uid="{00000000-0005-0000-0000-0000E64D0000}"/>
    <cellStyle name="T_Van Ban 2008_DK KH CBDT 2014 11-11-2013 2" xfId="5000" xr:uid="{00000000-0005-0000-0000-0000E74D0000}"/>
    <cellStyle name="T_Van Ban 2008_DK KH CBDT 2014 11-11-2013 3" xfId="5413" xr:uid="{00000000-0005-0000-0000-0000E84D0000}"/>
    <cellStyle name="T_Van Ban 2008_DK KH CBDT 2014 11-11-2013(1)" xfId="4035" xr:uid="{00000000-0005-0000-0000-0000E94D0000}"/>
    <cellStyle name="T_Van Ban 2008_DK KH CBDT 2014 11-11-2013(1) 2" xfId="5001" xr:uid="{00000000-0005-0000-0000-0000EA4D0000}"/>
    <cellStyle name="T_Van Ban 2008_DK KH CBDT 2014 11-11-2013(1) 3" xfId="5414" xr:uid="{00000000-0005-0000-0000-0000EB4D0000}"/>
    <cellStyle name="T_Van Ban 2008_DK KH CBDT 2014 11-11-2013(1)_05-12  KH trung han 2016-2020 - Liem Thinh edited" xfId="4036" xr:uid="{00000000-0005-0000-0000-0000EC4D0000}"/>
    <cellStyle name="T_Van Ban 2008_DK KH CBDT 2014 11-11-2013(1)_05-12  KH trung han 2016-2020 - Liem Thinh edited 2" xfId="5002" xr:uid="{00000000-0005-0000-0000-0000ED4D0000}"/>
    <cellStyle name="T_Van Ban 2008_DK KH CBDT 2014 11-11-2013(1)_05-12  KH trung han 2016-2020 - Liem Thinh edited 3" xfId="5415" xr:uid="{00000000-0005-0000-0000-0000EE4D0000}"/>
    <cellStyle name="T_Van Ban 2008_DK KH CBDT 2014 11-11-2013(1)_Copy of 05-12  KH trung han 2016-2020 - Liem Thinh edited (1)" xfId="4037" xr:uid="{00000000-0005-0000-0000-0000EF4D0000}"/>
    <cellStyle name="T_Van Ban 2008_DK KH CBDT 2014 11-11-2013(1)_Copy of 05-12  KH trung han 2016-2020 - Liem Thinh edited (1) 2" xfId="5003" xr:uid="{00000000-0005-0000-0000-0000F04D0000}"/>
    <cellStyle name="T_Van Ban 2008_DK KH CBDT 2014 11-11-2013(1)_Copy of 05-12  KH trung han 2016-2020 - Liem Thinh edited (1) 3" xfId="5416" xr:uid="{00000000-0005-0000-0000-0000F14D0000}"/>
    <cellStyle name="T_Van Ban 2008_DK KH CBDT 2014 11-11-2013_05-12  KH trung han 2016-2020 - Liem Thinh edited" xfId="4038" xr:uid="{00000000-0005-0000-0000-0000F24D0000}"/>
    <cellStyle name="T_Van Ban 2008_DK KH CBDT 2014 11-11-2013_05-12  KH trung han 2016-2020 - Liem Thinh edited 2" xfId="5004" xr:uid="{00000000-0005-0000-0000-0000F34D0000}"/>
    <cellStyle name="T_Van Ban 2008_DK KH CBDT 2014 11-11-2013_05-12  KH trung han 2016-2020 - Liem Thinh edited 3" xfId="5417" xr:uid="{00000000-0005-0000-0000-0000F44D0000}"/>
    <cellStyle name="T_Van Ban 2008_DK KH CBDT 2014 11-11-2013_Copy of 05-12  KH trung han 2016-2020 - Liem Thinh edited (1)" xfId="4039" xr:uid="{00000000-0005-0000-0000-0000F54D0000}"/>
    <cellStyle name="T_Van Ban 2008_DK KH CBDT 2014 11-11-2013_Copy of 05-12  KH trung han 2016-2020 - Liem Thinh edited (1) 2" xfId="5005" xr:uid="{00000000-0005-0000-0000-0000F64D0000}"/>
    <cellStyle name="T_Van Ban 2008_DK KH CBDT 2014 11-11-2013_Copy of 05-12  KH trung han 2016-2020 - Liem Thinh edited (1) 3" xfId="5418" xr:uid="{00000000-0005-0000-0000-0000F74D0000}"/>
    <cellStyle name="T_XDCB thang 12.2010" xfId="4040" xr:uid="{00000000-0005-0000-0000-0000F84D0000}"/>
    <cellStyle name="T_XDCB thang 12.2010 2" xfId="4041" xr:uid="{00000000-0005-0000-0000-0000F94D0000}"/>
    <cellStyle name="T_XDCB thang 12.2010 2 2" xfId="5006" xr:uid="{00000000-0005-0000-0000-0000FA4D0000}"/>
    <cellStyle name="T_XDCB thang 12.2010 2 3" xfId="5420" xr:uid="{00000000-0005-0000-0000-0000FB4D0000}"/>
    <cellStyle name="T_XDCB thang 12.2010 3" xfId="5007" xr:uid="{00000000-0005-0000-0000-0000FC4D0000}"/>
    <cellStyle name="T_XDCB thang 12.2010 4" xfId="5419" xr:uid="{00000000-0005-0000-0000-0000FD4D0000}"/>
    <cellStyle name="T_XDCB thang 12.2010_!1 1 bao cao giao KH ve HTCMT vung TNB   12-12-2011" xfId="4042" xr:uid="{00000000-0005-0000-0000-0000FE4D0000}"/>
    <cellStyle name="T_XDCB thang 12.2010_!1 1 bao cao giao KH ve HTCMT vung TNB   12-12-2011 2" xfId="4043" xr:uid="{00000000-0005-0000-0000-0000FF4D0000}"/>
    <cellStyle name="T_XDCB thang 12.2010_!1 1 bao cao giao KH ve HTCMT vung TNB   12-12-2011 2 2" xfId="5008" xr:uid="{00000000-0005-0000-0000-0000004E0000}"/>
    <cellStyle name="T_XDCB thang 12.2010_!1 1 bao cao giao KH ve HTCMT vung TNB   12-12-2011 2 3" xfId="5422" xr:uid="{00000000-0005-0000-0000-0000014E0000}"/>
    <cellStyle name="T_XDCB thang 12.2010_!1 1 bao cao giao KH ve HTCMT vung TNB   12-12-2011 3" xfId="5009" xr:uid="{00000000-0005-0000-0000-0000024E0000}"/>
    <cellStyle name="T_XDCB thang 12.2010_!1 1 bao cao giao KH ve HTCMT vung TNB   12-12-2011 4" xfId="5421" xr:uid="{00000000-0005-0000-0000-0000034E0000}"/>
    <cellStyle name="T_XDCB thang 12.2010_KH TPCP vung TNB (03-1-2012)" xfId="4044" xr:uid="{00000000-0005-0000-0000-0000044E0000}"/>
    <cellStyle name="T_XDCB thang 12.2010_KH TPCP vung TNB (03-1-2012) 2" xfId="4045" xr:uid="{00000000-0005-0000-0000-0000054E0000}"/>
    <cellStyle name="T_XDCB thang 12.2010_KH TPCP vung TNB (03-1-2012) 2 2" xfId="5010" xr:uid="{00000000-0005-0000-0000-0000064E0000}"/>
    <cellStyle name="T_XDCB thang 12.2010_KH TPCP vung TNB (03-1-2012) 2 3" xfId="5424" xr:uid="{00000000-0005-0000-0000-0000074E0000}"/>
    <cellStyle name="T_XDCB thang 12.2010_KH TPCP vung TNB (03-1-2012) 3" xfId="5011" xr:uid="{00000000-0005-0000-0000-0000084E0000}"/>
    <cellStyle name="T_XDCB thang 12.2010_KH TPCP vung TNB (03-1-2012) 4" xfId="5423" xr:uid="{00000000-0005-0000-0000-0000094E0000}"/>
    <cellStyle name="T_ÿÿÿÿÿ" xfId="4046" xr:uid="{00000000-0005-0000-0000-00000A4E0000}"/>
    <cellStyle name="T_ÿÿÿÿÿ 2" xfId="4047" xr:uid="{00000000-0005-0000-0000-00000B4E0000}"/>
    <cellStyle name="T_ÿÿÿÿÿ 2 2" xfId="5012" xr:uid="{00000000-0005-0000-0000-00000C4E0000}"/>
    <cellStyle name="T_ÿÿÿÿÿ 2 3" xfId="5426" xr:uid="{00000000-0005-0000-0000-00000D4E0000}"/>
    <cellStyle name="T_ÿÿÿÿÿ 3" xfId="5013" xr:uid="{00000000-0005-0000-0000-00000E4E0000}"/>
    <cellStyle name="T_ÿÿÿÿÿ 4" xfId="5425" xr:uid="{00000000-0005-0000-0000-00000F4E0000}"/>
    <cellStyle name="T_ÿÿÿÿÿ_!1 1 bao cao giao KH ve HTCMT vung TNB   12-12-2011" xfId="4048" xr:uid="{00000000-0005-0000-0000-0000104E0000}"/>
    <cellStyle name="T_ÿÿÿÿÿ_!1 1 bao cao giao KH ve HTCMT vung TNB   12-12-2011 2" xfId="4049" xr:uid="{00000000-0005-0000-0000-0000114E0000}"/>
    <cellStyle name="T_ÿÿÿÿÿ_!1 1 bao cao giao KH ve HTCMT vung TNB   12-12-2011 2 2" xfId="5014" xr:uid="{00000000-0005-0000-0000-0000124E0000}"/>
    <cellStyle name="T_ÿÿÿÿÿ_!1 1 bao cao giao KH ve HTCMT vung TNB   12-12-2011 2 3" xfId="5428" xr:uid="{00000000-0005-0000-0000-0000134E0000}"/>
    <cellStyle name="T_ÿÿÿÿÿ_!1 1 bao cao giao KH ve HTCMT vung TNB   12-12-2011 3" xfId="5015" xr:uid="{00000000-0005-0000-0000-0000144E0000}"/>
    <cellStyle name="T_ÿÿÿÿÿ_!1 1 bao cao giao KH ve HTCMT vung TNB   12-12-2011 4" xfId="5427" xr:uid="{00000000-0005-0000-0000-0000154E0000}"/>
    <cellStyle name="T_ÿÿÿÿÿ_Bieu mau cong trinh khoi cong moi 3-4" xfId="4050" xr:uid="{00000000-0005-0000-0000-0000164E0000}"/>
    <cellStyle name="T_ÿÿÿÿÿ_Bieu mau cong trinh khoi cong moi 3-4 2" xfId="4051" xr:uid="{00000000-0005-0000-0000-0000174E0000}"/>
    <cellStyle name="T_ÿÿÿÿÿ_Bieu mau cong trinh khoi cong moi 3-4 2 2" xfId="5016" xr:uid="{00000000-0005-0000-0000-0000184E0000}"/>
    <cellStyle name="T_ÿÿÿÿÿ_Bieu mau cong trinh khoi cong moi 3-4 2 3" xfId="5430" xr:uid="{00000000-0005-0000-0000-0000194E0000}"/>
    <cellStyle name="T_ÿÿÿÿÿ_Bieu mau cong trinh khoi cong moi 3-4 3" xfId="5017" xr:uid="{00000000-0005-0000-0000-00001A4E0000}"/>
    <cellStyle name="T_ÿÿÿÿÿ_Bieu mau cong trinh khoi cong moi 3-4 4" xfId="5429" xr:uid="{00000000-0005-0000-0000-00001B4E0000}"/>
    <cellStyle name="T_ÿÿÿÿÿ_Bieu mau cong trinh khoi cong moi 3-4_!1 1 bao cao giao KH ve HTCMT vung TNB   12-12-2011" xfId="4052" xr:uid="{00000000-0005-0000-0000-00001C4E0000}"/>
    <cellStyle name="T_ÿÿÿÿÿ_Bieu mau cong trinh khoi cong moi 3-4_!1 1 bao cao giao KH ve HTCMT vung TNB   12-12-2011 2" xfId="4053" xr:uid="{00000000-0005-0000-0000-00001D4E0000}"/>
    <cellStyle name="T_ÿÿÿÿÿ_Bieu mau cong trinh khoi cong moi 3-4_!1 1 bao cao giao KH ve HTCMT vung TNB   12-12-2011 2 2" xfId="5018" xr:uid="{00000000-0005-0000-0000-00001E4E0000}"/>
    <cellStyle name="T_ÿÿÿÿÿ_Bieu mau cong trinh khoi cong moi 3-4_!1 1 bao cao giao KH ve HTCMT vung TNB   12-12-2011 2 3" xfId="5432" xr:uid="{00000000-0005-0000-0000-00001F4E0000}"/>
    <cellStyle name="T_ÿÿÿÿÿ_Bieu mau cong trinh khoi cong moi 3-4_!1 1 bao cao giao KH ve HTCMT vung TNB   12-12-2011 3" xfId="5019" xr:uid="{00000000-0005-0000-0000-0000204E0000}"/>
    <cellStyle name="T_ÿÿÿÿÿ_Bieu mau cong trinh khoi cong moi 3-4_!1 1 bao cao giao KH ve HTCMT vung TNB   12-12-2011 4" xfId="5431" xr:uid="{00000000-0005-0000-0000-0000214E0000}"/>
    <cellStyle name="T_ÿÿÿÿÿ_Bieu mau cong trinh khoi cong moi 3-4_KH TPCP vung TNB (03-1-2012)" xfId="4054" xr:uid="{00000000-0005-0000-0000-0000224E0000}"/>
    <cellStyle name="T_ÿÿÿÿÿ_Bieu mau cong trinh khoi cong moi 3-4_KH TPCP vung TNB (03-1-2012) 2" xfId="4055" xr:uid="{00000000-0005-0000-0000-0000234E0000}"/>
    <cellStyle name="T_ÿÿÿÿÿ_Bieu mau cong trinh khoi cong moi 3-4_KH TPCP vung TNB (03-1-2012) 2 2" xfId="5020" xr:uid="{00000000-0005-0000-0000-0000244E0000}"/>
    <cellStyle name="T_ÿÿÿÿÿ_Bieu mau cong trinh khoi cong moi 3-4_KH TPCP vung TNB (03-1-2012) 2 3" xfId="5434" xr:uid="{00000000-0005-0000-0000-0000254E0000}"/>
    <cellStyle name="T_ÿÿÿÿÿ_Bieu mau cong trinh khoi cong moi 3-4_KH TPCP vung TNB (03-1-2012) 3" xfId="5021" xr:uid="{00000000-0005-0000-0000-0000264E0000}"/>
    <cellStyle name="T_ÿÿÿÿÿ_Bieu mau cong trinh khoi cong moi 3-4_KH TPCP vung TNB (03-1-2012) 4" xfId="5433" xr:uid="{00000000-0005-0000-0000-0000274E0000}"/>
    <cellStyle name="T_ÿÿÿÿÿ_Bieu3ODA" xfId="4056" xr:uid="{00000000-0005-0000-0000-0000284E0000}"/>
    <cellStyle name="T_ÿÿÿÿÿ_Bieu3ODA 2" xfId="4057" xr:uid="{00000000-0005-0000-0000-0000294E0000}"/>
    <cellStyle name="T_ÿÿÿÿÿ_Bieu3ODA 2 2" xfId="5022" xr:uid="{00000000-0005-0000-0000-00002A4E0000}"/>
    <cellStyle name="T_ÿÿÿÿÿ_Bieu3ODA 2 3" xfId="5436" xr:uid="{00000000-0005-0000-0000-00002B4E0000}"/>
    <cellStyle name="T_ÿÿÿÿÿ_Bieu3ODA 3" xfId="5023" xr:uid="{00000000-0005-0000-0000-00002C4E0000}"/>
    <cellStyle name="T_ÿÿÿÿÿ_Bieu3ODA 4" xfId="5435" xr:uid="{00000000-0005-0000-0000-00002D4E0000}"/>
    <cellStyle name="T_ÿÿÿÿÿ_Bieu3ODA_!1 1 bao cao giao KH ve HTCMT vung TNB   12-12-2011" xfId="4058" xr:uid="{00000000-0005-0000-0000-00002E4E0000}"/>
    <cellStyle name="T_ÿÿÿÿÿ_Bieu3ODA_!1 1 bao cao giao KH ve HTCMT vung TNB   12-12-2011 2" xfId="4059" xr:uid="{00000000-0005-0000-0000-00002F4E0000}"/>
    <cellStyle name="T_ÿÿÿÿÿ_Bieu3ODA_!1 1 bao cao giao KH ve HTCMT vung TNB   12-12-2011 2 2" xfId="5024" xr:uid="{00000000-0005-0000-0000-0000304E0000}"/>
    <cellStyle name="T_ÿÿÿÿÿ_Bieu3ODA_!1 1 bao cao giao KH ve HTCMT vung TNB   12-12-2011 2 3" xfId="5438" xr:uid="{00000000-0005-0000-0000-0000314E0000}"/>
    <cellStyle name="T_ÿÿÿÿÿ_Bieu3ODA_!1 1 bao cao giao KH ve HTCMT vung TNB   12-12-2011 3" xfId="5025" xr:uid="{00000000-0005-0000-0000-0000324E0000}"/>
    <cellStyle name="T_ÿÿÿÿÿ_Bieu3ODA_!1 1 bao cao giao KH ve HTCMT vung TNB   12-12-2011 4" xfId="5437" xr:uid="{00000000-0005-0000-0000-0000334E0000}"/>
    <cellStyle name="T_ÿÿÿÿÿ_Bieu3ODA_KH TPCP vung TNB (03-1-2012)" xfId="4060" xr:uid="{00000000-0005-0000-0000-0000344E0000}"/>
    <cellStyle name="T_ÿÿÿÿÿ_Bieu3ODA_KH TPCP vung TNB (03-1-2012) 2" xfId="4061" xr:uid="{00000000-0005-0000-0000-0000354E0000}"/>
    <cellStyle name="T_ÿÿÿÿÿ_Bieu3ODA_KH TPCP vung TNB (03-1-2012) 2 2" xfId="5026" xr:uid="{00000000-0005-0000-0000-0000364E0000}"/>
    <cellStyle name="T_ÿÿÿÿÿ_Bieu3ODA_KH TPCP vung TNB (03-1-2012) 2 3" xfId="5440" xr:uid="{00000000-0005-0000-0000-0000374E0000}"/>
    <cellStyle name="T_ÿÿÿÿÿ_Bieu3ODA_KH TPCP vung TNB (03-1-2012) 3" xfId="5027" xr:uid="{00000000-0005-0000-0000-0000384E0000}"/>
    <cellStyle name="T_ÿÿÿÿÿ_Bieu3ODA_KH TPCP vung TNB (03-1-2012) 4" xfId="5439" xr:uid="{00000000-0005-0000-0000-0000394E0000}"/>
    <cellStyle name="T_ÿÿÿÿÿ_Bieu4HTMT" xfId="4062" xr:uid="{00000000-0005-0000-0000-00003A4E0000}"/>
    <cellStyle name="T_ÿÿÿÿÿ_Bieu4HTMT 2" xfId="4063" xr:uid="{00000000-0005-0000-0000-00003B4E0000}"/>
    <cellStyle name="T_ÿÿÿÿÿ_Bieu4HTMT 2 2" xfId="5028" xr:uid="{00000000-0005-0000-0000-00003C4E0000}"/>
    <cellStyle name="T_ÿÿÿÿÿ_Bieu4HTMT 2 3" xfId="5442" xr:uid="{00000000-0005-0000-0000-00003D4E0000}"/>
    <cellStyle name="T_ÿÿÿÿÿ_Bieu4HTMT 3" xfId="5029" xr:uid="{00000000-0005-0000-0000-00003E4E0000}"/>
    <cellStyle name="T_ÿÿÿÿÿ_Bieu4HTMT 4" xfId="5441" xr:uid="{00000000-0005-0000-0000-00003F4E0000}"/>
    <cellStyle name="T_ÿÿÿÿÿ_Bieu4HTMT_!1 1 bao cao giao KH ve HTCMT vung TNB   12-12-2011" xfId="4064" xr:uid="{00000000-0005-0000-0000-0000404E0000}"/>
    <cellStyle name="T_ÿÿÿÿÿ_Bieu4HTMT_!1 1 bao cao giao KH ve HTCMT vung TNB   12-12-2011 2" xfId="4065" xr:uid="{00000000-0005-0000-0000-0000414E0000}"/>
    <cellStyle name="T_ÿÿÿÿÿ_Bieu4HTMT_!1 1 bao cao giao KH ve HTCMT vung TNB   12-12-2011 2 2" xfId="5030" xr:uid="{00000000-0005-0000-0000-0000424E0000}"/>
    <cellStyle name="T_ÿÿÿÿÿ_Bieu4HTMT_!1 1 bao cao giao KH ve HTCMT vung TNB   12-12-2011 2 3" xfId="5444" xr:uid="{00000000-0005-0000-0000-0000434E0000}"/>
    <cellStyle name="T_ÿÿÿÿÿ_Bieu4HTMT_!1 1 bao cao giao KH ve HTCMT vung TNB   12-12-2011 3" xfId="5031" xr:uid="{00000000-0005-0000-0000-0000444E0000}"/>
    <cellStyle name="T_ÿÿÿÿÿ_Bieu4HTMT_!1 1 bao cao giao KH ve HTCMT vung TNB   12-12-2011 4" xfId="5443" xr:uid="{00000000-0005-0000-0000-0000454E0000}"/>
    <cellStyle name="T_ÿÿÿÿÿ_Bieu4HTMT_KH TPCP vung TNB (03-1-2012)" xfId="4066" xr:uid="{00000000-0005-0000-0000-0000464E0000}"/>
    <cellStyle name="T_ÿÿÿÿÿ_Bieu4HTMT_KH TPCP vung TNB (03-1-2012) 2" xfId="4067" xr:uid="{00000000-0005-0000-0000-0000474E0000}"/>
    <cellStyle name="T_ÿÿÿÿÿ_Bieu4HTMT_KH TPCP vung TNB (03-1-2012) 2 2" xfId="5032" xr:uid="{00000000-0005-0000-0000-0000484E0000}"/>
    <cellStyle name="T_ÿÿÿÿÿ_Bieu4HTMT_KH TPCP vung TNB (03-1-2012) 2 3" xfId="5446" xr:uid="{00000000-0005-0000-0000-0000494E0000}"/>
    <cellStyle name="T_ÿÿÿÿÿ_Bieu4HTMT_KH TPCP vung TNB (03-1-2012) 3" xfId="5033" xr:uid="{00000000-0005-0000-0000-00004A4E0000}"/>
    <cellStyle name="T_ÿÿÿÿÿ_Bieu4HTMT_KH TPCP vung TNB (03-1-2012) 4" xfId="5445" xr:uid="{00000000-0005-0000-0000-00004B4E0000}"/>
    <cellStyle name="T_ÿÿÿÿÿ_KH TPCP vung TNB (03-1-2012)" xfId="4068" xr:uid="{00000000-0005-0000-0000-00004C4E0000}"/>
    <cellStyle name="T_ÿÿÿÿÿ_KH TPCP vung TNB (03-1-2012) 2" xfId="4069" xr:uid="{00000000-0005-0000-0000-00004D4E0000}"/>
    <cellStyle name="T_ÿÿÿÿÿ_KH TPCP vung TNB (03-1-2012) 2 2" xfId="5034" xr:uid="{00000000-0005-0000-0000-00004E4E0000}"/>
    <cellStyle name="T_ÿÿÿÿÿ_KH TPCP vung TNB (03-1-2012) 2 3" xfId="5448" xr:uid="{00000000-0005-0000-0000-00004F4E0000}"/>
    <cellStyle name="T_ÿÿÿÿÿ_KH TPCP vung TNB (03-1-2012) 3" xfId="5035" xr:uid="{00000000-0005-0000-0000-0000504E0000}"/>
    <cellStyle name="T_ÿÿÿÿÿ_KH TPCP vung TNB (03-1-2012) 4" xfId="5447" xr:uid="{00000000-0005-0000-0000-0000514E0000}"/>
    <cellStyle name="T_ÿÿÿÿÿ_kien giang 2" xfId="4070" xr:uid="{00000000-0005-0000-0000-0000524E0000}"/>
    <cellStyle name="T_ÿÿÿÿÿ_kien giang 2 2" xfId="4071" xr:uid="{00000000-0005-0000-0000-0000534E0000}"/>
    <cellStyle name="T_ÿÿÿÿÿ_kien giang 2 2 2" xfId="5036" xr:uid="{00000000-0005-0000-0000-0000544E0000}"/>
    <cellStyle name="T_ÿÿÿÿÿ_kien giang 2 2 3" xfId="5450" xr:uid="{00000000-0005-0000-0000-0000554E0000}"/>
    <cellStyle name="T_ÿÿÿÿÿ_kien giang 2 3" xfId="5037" xr:uid="{00000000-0005-0000-0000-0000564E0000}"/>
    <cellStyle name="T_ÿÿÿÿÿ_kien giang 2 4" xfId="5449" xr:uid="{00000000-0005-0000-0000-0000574E0000}"/>
    <cellStyle name="Text Indent A" xfId="4072" xr:uid="{00000000-0005-0000-0000-0000584E0000}"/>
    <cellStyle name="Text Indent A 2" xfId="5038" xr:uid="{00000000-0005-0000-0000-0000594E0000}"/>
    <cellStyle name="Text Indent A 3" xfId="5451" xr:uid="{00000000-0005-0000-0000-00005A4E0000}"/>
    <cellStyle name="Text Indent B" xfId="4073" xr:uid="{00000000-0005-0000-0000-00005B4E0000}"/>
    <cellStyle name="Text Indent B 10" xfId="4074" xr:uid="{00000000-0005-0000-0000-00005C4E0000}"/>
    <cellStyle name="Text Indent B 10 2" xfId="5039" xr:uid="{00000000-0005-0000-0000-00005D4E0000}"/>
    <cellStyle name="Text Indent B 10 3" xfId="5453" xr:uid="{00000000-0005-0000-0000-00005E4E0000}"/>
    <cellStyle name="Text Indent B 11" xfId="4075" xr:uid="{00000000-0005-0000-0000-00005F4E0000}"/>
    <cellStyle name="Text Indent B 11 2" xfId="5040" xr:uid="{00000000-0005-0000-0000-0000604E0000}"/>
    <cellStyle name="Text Indent B 11 3" xfId="5454" xr:uid="{00000000-0005-0000-0000-0000614E0000}"/>
    <cellStyle name="Text Indent B 12" xfId="4076" xr:uid="{00000000-0005-0000-0000-0000624E0000}"/>
    <cellStyle name="Text Indent B 12 2" xfId="5041" xr:uid="{00000000-0005-0000-0000-0000634E0000}"/>
    <cellStyle name="Text Indent B 12 3" xfId="5455" xr:uid="{00000000-0005-0000-0000-0000644E0000}"/>
    <cellStyle name="Text Indent B 13" xfId="4077" xr:uid="{00000000-0005-0000-0000-0000654E0000}"/>
    <cellStyle name="Text Indent B 13 2" xfId="5042" xr:uid="{00000000-0005-0000-0000-0000664E0000}"/>
    <cellStyle name="Text Indent B 13 3" xfId="5456" xr:uid="{00000000-0005-0000-0000-0000674E0000}"/>
    <cellStyle name="Text Indent B 14" xfId="4078" xr:uid="{00000000-0005-0000-0000-0000684E0000}"/>
    <cellStyle name="Text Indent B 14 2" xfId="5043" xr:uid="{00000000-0005-0000-0000-0000694E0000}"/>
    <cellStyle name="Text Indent B 14 3" xfId="5457" xr:uid="{00000000-0005-0000-0000-00006A4E0000}"/>
    <cellStyle name="Text Indent B 15" xfId="4079" xr:uid="{00000000-0005-0000-0000-00006B4E0000}"/>
    <cellStyle name="Text Indent B 15 2" xfId="5044" xr:uid="{00000000-0005-0000-0000-00006C4E0000}"/>
    <cellStyle name="Text Indent B 15 3" xfId="5458" xr:uid="{00000000-0005-0000-0000-00006D4E0000}"/>
    <cellStyle name="Text Indent B 16" xfId="4080" xr:uid="{00000000-0005-0000-0000-00006E4E0000}"/>
    <cellStyle name="Text Indent B 16 2" xfId="5045" xr:uid="{00000000-0005-0000-0000-00006F4E0000}"/>
    <cellStyle name="Text Indent B 16 3" xfId="5459" xr:uid="{00000000-0005-0000-0000-0000704E0000}"/>
    <cellStyle name="Text Indent B 17" xfId="5046" xr:uid="{00000000-0005-0000-0000-0000714E0000}"/>
    <cellStyle name="Text Indent B 18" xfId="5452" xr:uid="{00000000-0005-0000-0000-0000724E0000}"/>
    <cellStyle name="Text Indent B 2" xfId="4081" xr:uid="{00000000-0005-0000-0000-0000734E0000}"/>
    <cellStyle name="Text Indent B 2 2" xfId="5047" xr:uid="{00000000-0005-0000-0000-0000744E0000}"/>
    <cellStyle name="Text Indent B 2 3" xfId="5460" xr:uid="{00000000-0005-0000-0000-0000754E0000}"/>
    <cellStyle name="Text Indent B 3" xfId="4082" xr:uid="{00000000-0005-0000-0000-0000764E0000}"/>
    <cellStyle name="Text Indent B 3 2" xfId="5048" xr:uid="{00000000-0005-0000-0000-0000774E0000}"/>
    <cellStyle name="Text Indent B 3 3" xfId="5461" xr:uid="{00000000-0005-0000-0000-0000784E0000}"/>
    <cellStyle name="Text Indent B 4" xfId="4083" xr:uid="{00000000-0005-0000-0000-0000794E0000}"/>
    <cellStyle name="Text Indent B 4 2" xfId="5049" xr:uid="{00000000-0005-0000-0000-00007A4E0000}"/>
    <cellStyle name="Text Indent B 4 3" xfId="5462" xr:uid="{00000000-0005-0000-0000-00007B4E0000}"/>
    <cellStyle name="Text Indent B 5" xfId="4084" xr:uid="{00000000-0005-0000-0000-00007C4E0000}"/>
    <cellStyle name="Text Indent B 5 2" xfId="5050" xr:uid="{00000000-0005-0000-0000-00007D4E0000}"/>
    <cellStyle name="Text Indent B 5 3" xfId="5463" xr:uid="{00000000-0005-0000-0000-00007E4E0000}"/>
    <cellStyle name="Text Indent B 6" xfId="4085" xr:uid="{00000000-0005-0000-0000-00007F4E0000}"/>
    <cellStyle name="Text Indent B 6 2" xfId="5051" xr:uid="{00000000-0005-0000-0000-0000804E0000}"/>
    <cellStyle name="Text Indent B 6 3" xfId="5464" xr:uid="{00000000-0005-0000-0000-0000814E0000}"/>
    <cellStyle name="Text Indent B 7" xfId="4086" xr:uid="{00000000-0005-0000-0000-0000824E0000}"/>
    <cellStyle name="Text Indent B 7 2" xfId="5052" xr:uid="{00000000-0005-0000-0000-0000834E0000}"/>
    <cellStyle name="Text Indent B 7 3" xfId="5465" xr:uid="{00000000-0005-0000-0000-0000844E0000}"/>
    <cellStyle name="Text Indent B 8" xfId="4087" xr:uid="{00000000-0005-0000-0000-0000854E0000}"/>
    <cellStyle name="Text Indent B 8 2" xfId="5053" xr:uid="{00000000-0005-0000-0000-0000864E0000}"/>
    <cellStyle name="Text Indent B 8 3" xfId="5466" xr:uid="{00000000-0005-0000-0000-0000874E0000}"/>
    <cellStyle name="Text Indent B 9" xfId="4088" xr:uid="{00000000-0005-0000-0000-0000884E0000}"/>
    <cellStyle name="Text Indent B 9 2" xfId="5054" xr:uid="{00000000-0005-0000-0000-0000894E0000}"/>
    <cellStyle name="Text Indent B 9 3" xfId="5467" xr:uid="{00000000-0005-0000-0000-00008A4E0000}"/>
    <cellStyle name="Text Indent C" xfId="4089" xr:uid="{00000000-0005-0000-0000-00008B4E0000}"/>
    <cellStyle name="Text Indent C 10" xfId="4090" xr:uid="{00000000-0005-0000-0000-00008C4E0000}"/>
    <cellStyle name="Text Indent C 10 2" xfId="5055" xr:uid="{00000000-0005-0000-0000-00008D4E0000}"/>
    <cellStyle name="Text Indent C 10 3" xfId="5469" xr:uid="{00000000-0005-0000-0000-00008E4E0000}"/>
    <cellStyle name="Text Indent C 11" xfId="4091" xr:uid="{00000000-0005-0000-0000-00008F4E0000}"/>
    <cellStyle name="Text Indent C 11 2" xfId="5056" xr:uid="{00000000-0005-0000-0000-0000904E0000}"/>
    <cellStyle name="Text Indent C 11 3" xfId="5470" xr:uid="{00000000-0005-0000-0000-0000914E0000}"/>
    <cellStyle name="Text Indent C 12" xfId="4092" xr:uid="{00000000-0005-0000-0000-0000924E0000}"/>
    <cellStyle name="Text Indent C 12 2" xfId="5057" xr:uid="{00000000-0005-0000-0000-0000934E0000}"/>
    <cellStyle name="Text Indent C 12 3" xfId="5471" xr:uid="{00000000-0005-0000-0000-0000944E0000}"/>
    <cellStyle name="Text Indent C 13" xfId="4093" xr:uid="{00000000-0005-0000-0000-0000954E0000}"/>
    <cellStyle name="Text Indent C 13 2" xfId="5058" xr:uid="{00000000-0005-0000-0000-0000964E0000}"/>
    <cellStyle name="Text Indent C 13 3" xfId="5472" xr:uid="{00000000-0005-0000-0000-0000974E0000}"/>
    <cellStyle name="Text Indent C 14" xfId="4094" xr:uid="{00000000-0005-0000-0000-0000984E0000}"/>
    <cellStyle name="Text Indent C 14 2" xfId="5059" xr:uid="{00000000-0005-0000-0000-0000994E0000}"/>
    <cellStyle name="Text Indent C 14 3" xfId="5473" xr:uid="{00000000-0005-0000-0000-00009A4E0000}"/>
    <cellStyle name="Text Indent C 15" xfId="4095" xr:uid="{00000000-0005-0000-0000-00009B4E0000}"/>
    <cellStyle name="Text Indent C 15 2" xfId="5060" xr:uid="{00000000-0005-0000-0000-00009C4E0000}"/>
    <cellStyle name="Text Indent C 15 3" xfId="5474" xr:uid="{00000000-0005-0000-0000-00009D4E0000}"/>
    <cellStyle name="Text Indent C 16" xfId="4096" xr:uid="{00000000-0005-0000-0000-00009E4E0000}"/>
    <cellStyle name="Text Indent C 16 2" xfId="5061" xr:uid="{00000000-0005-0000-0000-00009F4E0000}"/>
    <cellStyle name="Text Indent C 16 3" xfId="5475" xr:uid="{00000000-0005-0000-0000-0000A04E0000}"/>
    <cellStyle name="Text Indent C 17" xfId="5062" xr:uid="{00000000-0005-0000-0000-0000A14E0000}"/>
    <cellStyle name="Text Indent C 18" xfId="5468" xr:uid="{00000000-0005-0000-0000-0000A24E0000}"/>
    <cellStyle name="Text Indent C 2" xfId="4097" xr:uid="{00000000-0005-0000-0000-0000A34E0000}"/>
    <cellStyle name="Text Indent C 2 2" xfId="5063" xr:uid="{00000000-0005-0000-0000-0000A44E0000}"/>
    <cellStyle name="Text Indent C 2 3" xfId="5476" xr:uid="{00000000-0005-0000-0000-0000A54E0000}"/>
    <cellStyle name="Text Indent C 3" xfId="4098" xr:uid="{00000000-0005-0000-0000-0000A64E0000}"/>
    <cellStyle name="Text Indent C 3 2" xfId="5064" xr:uid="{00000000-0005-0000-0000-0000A74E0000}"/>
    <cellStyle name="Text Indent C 3 3" xfId="5477" xr:uid="{00000000-0005-0000-0000-0000A84E0000}"/>
    <cellStyle name="Text Indent C 4" xfId="4099" xr:uid="{00000000-0005-0000-0000-0000A94E0000}"/>
    <cellStyle name="Text Indent C 4 2" xfId="5065" xr:uid="{00000000-0005-0000-0000-0000AA4E0000}"/>
    <cellStyle name="Text Indent C 4 3" xfId="5478" xr:uid="{00000000-0005-0000-0000-0000AB4E0000}"/>
    <cellStyle name="Text Indent C 5" xfId="4100" xr:uid="{00000000-0005-0000-0000-0000AC4E0000}"/>
    <cellStyle name="Text Indent C 5 2" xfId="5066" xr:uid="{00000000-0005-0000-0000-0000AD4E0000}"/>
    <cellStyle name="Text Indent C 5 3" xfId="5479" xr:uid="{00000000-0005-0000-0000-0000AE4E0000}"/>
    <cellStyle name="Text Indent C 6" xfId="4101" xr:uid="{00000000-0005-0000-0000-0000AF4E0000}"/>
    <cellStyle name="Text Indent C 6 2" xfId="5067" xr:uid="{00000000-0005-0000-0000-0000B04E0000}"/>
    <cellStyle name="Text Indent C 6 3" xfId="5480" xr:uid="{00000000-0005-0000-0000-0000B14E0000}"/>
    <cellStyle name="Text Indent C 7" xfId="4102" xr:uid="{00000000-0005-0000-0000-0000B24E0000}"/>
    <cellStyle name="Text Indent C 7 2" xfId="5068" xr:uid="{00000000-0005-0000-0000-0000B34E0000}"/>
    <cellStyle name="Text Indent C 7 3" xfId="5481" xr:uid="{00000000-0005-0000-0000-0000B44E0000}"/>
    <cellStyle name="Text Indent C 8" xfId="4103" xr:uid="{00000000-0005-0000-0000-0000B54E0000}"/>
    <cellStyle name="Text Indent C 8 2" xfId="5069" xr:uid="{00000000-0005-0000-0000-0000B64E0000}"/>
    <cellStyle name="Text Indent C 8 3" xfId="5482" xr:uid="{00000000-0005-0000-0000-0000B74E0000}"/>
    <cellStyle name="Text Indent C 9" xfId="4104" xr:uid="{00000000-0005-0000-0000-0000B84E0000}"/>
    <cellStyle name="Text Indent C 9 2" xfId="5070" xr:uid="{00000000-0005-0000-0000-0000B94E0000}"/>
    <cellStyle name="Text Indent C 9 3" xfId="5483" xr:uid="{00000000-0005-0000-0000-0000BA4E0000}"/>
    <cellStyle name="th" xfId="4105" xr:uid="{00000000-0005-0000-0000-0000BB4E0000}"/>
    <cellStyle name="th 2" xfId="4106" xr:uid="{00000000-0005-0000-0000-0000BC4E0000}"/>
    <cellStyle name="th 2 2" xfId="5071" xr:uid="{00000000-0005-0000-0000-0000BD4E0000}"/>
    <cellStyle name="th 2 3" xfId="5485" xr:uid="{00000000-0005-0000-0000-0000BE4E0000}"/>
    <cellStyle name="th 3" xfId="5072" xr:uid="{00000000-0005-0000-0000-0000BF4E0000}"/>
    <cellStyle name="th 4" xfId="5484" xr:uid="{00000000-0005-0000-0000-0000C04E0000}"/>
    <cellStyle name="þ_x005f_x001d_ð¤_x005f_x000c_¯þ_x005f_x0014__x005f_x000d_¨þU_x005f_x0001_À_x005f_x0004_ _x005f_x0015__x005f_x000f__x005f_x0001__x005f_x0001_" xfId="4107" xr:uid="{00000000-0005-0000-0000-0000C14E0000}"/>
    <cellStyle name="þ_x005f_x001d_ð¤_x005f_x000c_¯þ_x005f_x0014__x005f_x000d_¨þU_x005f_x0001_À_x005f_x0004_ _x005f_x0015__x005f_x000f__x005f_x0001__x005f_x0001_ 2" xfId="5073" xr:uid="{00000000-0005-0000-0000-0000C24E0000}"/>
    <cellStyle name="þ_x005f_x001d_ð¤_x005f_x000c_¯þ_x005f_x0014__x005f_x000d_¨þU_x005f_x0001_À_x005f_x0004_ _x005f_x0015__x005f_x000f__x005f_x0001__x005f_x0001_ 3" xfId="5486" xr:uid="{00000000-0005-0000-0000-0000C34E0000}"/>
    <cellStyle name="þ_x005f_x001d_ð·_x005f_x000c_æþ'_x005f_x000d_ßþU_x005f_x0001_Ø_x005f_x0005_ü_x005f_x0014__x005f_x0007__x005f_x0001__x005f_x0001_" xfId="4108" xr:uid="{00000000-0005-0000-0000-0000C44E0000}"/>
    <cellStyle name="þ_x005f_x001d_ð·_x005f_x000c_æþ'_x005f_x000d_ßþU_x005f_x0001_Ø_x005f_x0005_ü_x005f_x0014__x005f_x0007__x005f_x0001__x005f_x0001_ 2" xfId="5074" xr:uid="{00000000-0005-0000-0000-0000C54E0000}"/>
    <cellStyle name="þ_x005f_x001d_ð·_x005f_x000c_æþ'_x005f_x000d_ßþU_x005f_x0001_Ø_x005f_x0005_ü_x005f_x0014__x005f_x0007__x005f_x0001__x005f_x0001_ 3" xfId="5487" xr:uid="{00000000-0005-0000-0000-0000C64E0000}"/>
    <cellStyle name="þ_x005f_x001d_ðÇ%Uý—&amp;Hý9_x005f_x0008_Ÿ s_x005f_x000a__x005f_x0007__x005f_x0001__x005f_x0001_" xfId="4109" xr:uid="{00000000-0005-0000-0000-0000C74E0000}"/>
    <cellStyle name="þ_x005f_x001d_ðÇ%Uý—&amp;Hý9_x005f_x0008_Ÿ s_x005f_x000a__x005f_x0007__x005f_x0001__x005f_x0001_ 2" xfId="5075" xr:uid="{00000000-0005-0000-0000-0000C84E0000}"/>
    <cellStyle name="þ_x005f_x001d_ðÇ%Uý—&amp;Hý9_x005f_x0008_Ÿ s_x005f_x000a__x005f_x0007__x005f_x0001__x005f_x0001_ 3" xfId="5488" xr:uid="{00000000-0005-0000-0000-0000C94E0000}"/>
    <cellStyle name="þ_x005f_x001d_ðK_x005f_x000c_Fý_x005f_x001b__x005f_x000d_9ýU_x005f_x0001_Ð_x005f_x0008_¦)_x005f_x0007__x005f_x0001__x005f_x0001_" xfId="4110" xr:uid="{00000000-0005-0000-0000-0000CA4E0000}"/>
    <cellStyle name="þ_x005f_x001d_ðK_x005f_x000c_Fý_x005f_x001b__x005f_x000d_9ýU_x005f_x0001_Ð_x005f_x0008_¦)_x005f_x0007__x005f_x0001__x005f_x0001_ 2" xfId="5076" xr:uid="{00000000-0005-0000-0000-0000CB4E0000}"/>
    <cellStyle name="þ_x005f_x001d_ðK_x005f_x000c_Fý_x005f_x001b__x005f_x000d_9ýU_x005f_x0001_Ð_x005f_x0008_¦)_x005f_x0007__x005f_x0001__x005f_x0001_ 3" xfId="5489" xr:uid="{00000000-0005-0000-0000-0000CC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xr:uid="{00000000-0005-0000-0000-0000CD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xr:uid="{00000000-0005-0000-0000-0000CE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xr:uid="{00000000-0005-0000-0000-0000CF4E0000}"/>
    <cellStyle name="þ_x005f_x005f_x005f_x001d_ð·_x005f_x005f_x005f_x000c_æþ'_x005f_x005f_x005f_x000d_ßþU_x005f_x005f_x005f_x0001_Ø_x005f_x005f_x005f_x0005_ü_x005f_x005f_x005f_x0014__x005f_x005f_x005f_x0007__x005f_x005f_x005f_x0001__x005f_x005f_x005f_x0001_" xfId="4112" xr:uid="{00000000-0005-0000-0000-0000D04E0000}"/>
    <cellStyle name="þ_x005f_x005f_x005f_x001d_ð·_x005f_x005f_x005f_x000c_æþ'_x005f_x005f_x005f_x000d_ßþU_x005f_x005f_x005f_x0001_Ø_x005f_x005f_x005f_x0005_ü_x005f_x005f_x005f_x0014__x005f_x005f_x005f_x0007__x005f_x005f_x005f_x0001__x005f_x005f_x005f_x0001_ 2" xfId="5078" xr:uid="{00000000-0005-0000-0000-0000D14E0000}"/>
    <cellStyle name="þ_x005f_x005f_x005f_x001d_ð·_x005f_x005f_x005f_x000c_æþ'_x005f_x005f_x005f_x000d_ßþU_x005f_x005f_x005f_x0001_Ø_x005f_x005f_x005f_x0005_ü_x005f_x005f_x005f_x0014__x005f_x005f_x005f_x0007__x005f_x005f_x005f_x0001__x005f_x005f_x005f_x0001_ 3" xfId="5491" xr:uid="{00000000-0005-0000-0000-0000D24E0000}"/>
    <cellStyle name="þ_x005f_x005f_x005f_x001d_ðÇ%Uý—&amp;Hý9_x005f_x005f_x005f_x0008_Ÿ s_x005f_x005f_x005f_x000a__x005f_x005f_x005f_x0007__x005f_x005f_x005f_x0001__x005f_x005f_x005f_x0001_" xfId="4113" xr:uid="{00000000-0005-0000-0000-0000D34E0000}"/>
    <cellStyle name="þ_x005f_x005f_x005f_x001d_ðÇ%Uý—&amp;Hý9_x005f_x005f_x005f_x0008_Ÿ s_x005f_x005f_x005f_x000a__x005f_x005f_x005f_x0007__x005f_x005f_x005f_x0001__x005f_x005f_x005f_x0001_ 2" xfId="5079" xr:uid="{00000000-0005-0000-0000-0000D44E0000}"/>
    <cellStyle name="þ_x005f_x005f_x005f_x001d_ðÇ%Uý—&amp;Hý9_x005f_x005f_x005f_x0008_Ÿ s_x005f_x005f_x005f_x000a__x005f_x005f_x005f_x0007__x005f_x005f_x005f_x0001__x005f_x005f_x005f_x0001_ 3" xfId="5492" xr:uid="{00000000-0005-0000-0000-0000D54E0000}"/>
    <cellStyle name="þ_x005f_x005f_x005f_x001d_ðK_x005f_x005f_x005f_x000c_Fý_x005f_x005f_x005f_x001b__x005f_x005f_x005f_x000d_9ýU_x005f_x005f_x005f_x0001_Ð_x005f_x005f_x005f_x0008_¦)_x005f_x005f_x005f_x0007__x005f_x005f_x005f_x0001__x005f_x005f_x005f_x0001_" xfId="4114" xr:uid="{00000000-0005-0000-0000-0000D64E0000}"/>
    <cellStyle name="þ_x005f_x005f_x005f_x001d_ðK_x005f_x005f_x005f_x000c_Fý_x005f_x005f_x005f_x001b__x005f_x005f_x005f_x000d_9ýU_x005f_x005f_x005f_x0001_Ð_x005f_x005f_x005f_x0008_¦)_x005f_x005f_x005f_x0007__x005f_x005f_x005f_x0001__x005f_x005f_x005f_x0001_ 2" xfId="5080" xr:uid="{00000000-0005-0000-0000-0000D74E0000}"/>
    <cellStyle name="þ_x005f_x005f_x005f_x001d_ðK_x005f_x005f_x005f_x000c_Fý_x005f_x005f_x005f_x001b__x005f_x005f_x005f_x000d_9ýU_x005f_x005f_x005f_x0001_Ð_x005f_x005f_x005f_x0008_¦)_x005f_x005f_x005f_x0007__x005f_x005f_x005f_x0001__x005f_x005f_x005f_x0001_ 3" xfId="5493" xr:uid="{00000000-0005-0000-0000-0000D84E0000}"/>
    <cellStyle name="than" xfId="4115" xr:uid="{00000000-0005-0000-0000-0000D94E0000}"/>
    <cellStyle name="than 2" xfId="5081" xr:uid="{00000000-0005-0000-0000-0000DA4E0000}"/>
    <cellStyle name="than 3" xfId="5494" xr:uid="{00000000-0005-0000-0000-0000DB4E0000}"/>
    <cellStyle name="Thanh" xfId="4116" xr:uid="{00000000-0005-0000-0000-0000DC4E0000}"/>
    <cellStyle name="Thanh 2" xfId="5082" xr:uid="{00000000-0005-0000-0000-0000DD4E0000}"/>
    <cellStyle name="Thanh 3" xfId="5495" xr:uid="{00000000-0005-0000-0000-0000DE4E0000}"/>
    <cellStyle name="þ_x001d_ð¤_x000c_¯þ_x0014__x000a_¨þU_x0001_À_x0004_ _x0015__x000f__x0001__x0001_" xfId="4117" xr:uid="{00000000-0005-0000-0000-0000DF4E0000}"/>
    <cellStyle name="þ_x001d_ð¤_x000c_¯þ_x0014__x000a_¨þU_x0001_À_x0004_ _x0015__x000f__x0001__x0001_ 2" xfId="5083" xr:uid="{00000000-0005-0000-0000-0000E04E0000}"/>
    <cellStyle name="þ_x001d_ð¤_x000c_¯þ_x0014__x000a_¨þU_x0001_À_x0004_ _x0015__x000f__x0001__x0001_ 3" xfId="5496" xr:uid="{00000000-0005-0000-0000-0000E14E0000}"/>
    <cellStyle name="þ_x001d_ð¤_x000c_¯þ_x0014__x000d_¨þU_x0001_À_x0004_ _x0015__x000f__x0001__x0001_" xfId="4118" xr:uid="{00000000-0005-0000-0000-0000E24E0000}"/>
    <cellStyle name="þ_x001d_ð¤_x000c_¯þ_x0014__x000d_¨þU_x0001_À_x0004_ _x0015__x000f__x0001__x0001_ 2" xfId="5084" xr:uid="{00000000-0005-0000-0000-0000E34E0000}"/>
    <cellStyle name="þ_x001d_ð¤_x000c_¯þ_x0014__x000d_¨þU_x0001_À_x0004_ _x0015__x000f__x0001__x0001_ 3" xfId="5497" xr:uid="{00000000-0005-0000-0000-0000E44E0000}"/>
    <cellStyle name="þ_x001d_ð·_x000c_æþ'_x000a_ßþU_x0001_Ø_x0005_ü_x0014__x0007__x0001__x0001_" xfId="4119" xr:uid="{00000000-0005-0000-0000-0000E54E0000}"/>
    <cellStyle name="þ_x001d_ð·_x000c_æþ'_x000a_ßþU_x0001_Ø_x0005_ü_x0014__x0007__x0001__x0001_ 2" xfId="5085" xr:uid="{00000000-0005-0000-0000-0000E64E0000}"/>
    <cellStyle name="þ_x001d_ð·_x000c_æþ'_x000a_ßþU_x0001_Ø_x0005_ü_x0014__x0007__x0001__x0001_ 3" xfId="5498" xr:uid="{00000000-0005-0000-0000-0000E74E0000}"/>
    <cellStyle name="þ_x001d_ð·_x000c_æþ'_x000d_ßþU_x0001_Ø_x0005_ü_x0014__x0007__x0001__x0001_" xfId="4120" xr:uid="{00000000-0005-0000-0000-0000E84E0000}"/>
    <cellStyle name="þ_x001d_ð·_x000c_æþ'_x000d_ßþU_x0001_Ø_x0005_ü_x0014__x0007__x0001__x0001_ 2" xfId="5086" xr:uid="{00000000-0005-0000-0000-0000E94E0000}"/>
    <cellStyle name="þ_x001d_ð·_x000c_æþ'_x000d_ßþU_x0001_Ø_x0005_ü_x0014__x0007__x0001__x0001_ 3" xfId="5499" xr:uid="{00000000-0005-0000-0000-0000EA4E0000}"/>
    <cellStyle name="þ_x001d_ðÇ%Uý—&amp;Hý9_x0008_Ÿ s_x000a__x0007__x0001__x0001_" xfId="4121" xr:uid="{00000000-0005-0000-0000-0000EB4E0000}"/>
    <cellStyle name="þ_x001d_ðÇ%Uý—&amp;Hý9_x0008_Ÿ s_x000a__x0007__x0001__x0001_ 2" xfId="5087" xr:uid="{00000000-0005-0000-0000-0000EC4E0000}"/>
    <cellStyle name="þ_x001d_ðÇ%Uý—&amp;Hý9_x0008_Ÿ s_x000a__x0007__x0001__x0001_ 3" xfId="5500" xr:uid="{00000000-0005-0000-0000-0000ED4E0000}"/>
    <cellStyle name="þ_x001d_ðK_x000c_Fý_x001b__x000a_9ýU_x0001_Ð_x0008_¦)_x0007__x0001__x0001_" xfId="4122" xr:uid="{00000000-0005-0000-0000-0000EE4E0000}"/>
    <cellStyle name="þ_x001d_ðK_x000c_Fý_x001b__x000a_9ýU_x0001_Ð_x0008_¦)_x0007__x0001__x0001_ 2" xfId="5088" xr:uid="{00000000-0005-0000-0000-0000EF4E0000}"/>
    <cellStyle name="þ_x001d_ðK_x000c_Fý_x001b__x000a_9ýU_x0001_Ð_x0008_¦)_x0007__x0001__x0001_ 3" xfId="5501" xr:uid="{00000000-0005-0000-0000-0000F04E0000}"/>
    <cellStyle name="þ_x001d_ðK_x000c_Fý_x001b__x000d_9ýU_x0001_Ð_x0008_¦)_x0007__x0001__x0001_" xfId="4123" xr:uid="{00000000-0005-0000-0000-0000F14E0000}"/>
    <cellStyle name="þ_x001d_ðK_x000c_Fý_x001b__x000d_9ýU_x0001_Ð_x0008_¦)_x0007__x0001__x0001_ 2" xfId="5089" xr:uid="{00000000-0005-0000-0000-0000F24E0000}"/>
    <cellStyle name="þ_x001d_ðK_x000c_Fý_x001b__x000d_9ýU_x0001_Ð_x0008_¦)_x0007__x0001__x0001_ 3" xfId="5502" xr:uid="{00000000-0005-0000-0000-0000F34E0000}"/>
    <cellStyle name="thuong-10" xfId="4124" xr:uid="{00000000-0005-0000-0000-0000F44E0000}"/>
    <cellStyle name="thuong-10 2" xfId="5090" xr:uid="{00000000-0005-0000-0000-0000F54E0000}"/>
    <cellStyle name="thuong-10 3" xfId="5503" xr:uid="{00000000-0005-0000-0000-0000F64E0000}"/>
    <cellStyle name="thuong-11" xfId="4125" xr:uid="{00000000-0005-0000-0000-0000F74E0000}"/>
    <cellStyle name="thuong-11 2" xfId="4126" xr:uid="{00000000-0005-0000-0000-0000F84E0000}"/>
    <cellStyle name="thuong-11 2 2" xfId="5091" xr:uid="{00000000-0005-0000-0000-0000F94E0000}"/>
    <cellStyle name="thuong-11 2 3" xfId="5505" xr:uid="{00000000-0005-0000-0000-0000FA4E0000}"/>
    <cellStyle name="thuong-11 3" xfId="5092" xr:uid="{00000000-0005-0000-0000-0000FB4E0000}"/>
    <cellStyle name="thuong-11 4" xfId="5504" xr:uid="{00000000-0005-0000-0000-0000FC4E0000}"/>
    <cellStyle name="Thuyet minh" xfId="4127" xr:uid="{00000000-0005-0000-0000-0000FD4E0000}"/>
    <cellStyle name="Thuyet minh 2" xfId="5093" xr:uid="{00000000-0005-0000-0000-0000FE4E0000}"/>
    <cellStyle name="Thuyet minh 3" xfId="5506" xr:uid="{00000000-0005-0000-0000-0000FF4E0000}"/>
    <cellStyle name="Tickmark" xfId="4128" xr:uid="{00000000-0005-0000-0000-0000004F0000}"/>
    <cellStyle name="Tickmark 2" xfId="5094" xr:uid="{00000000-0005-0000-0000-0000014F0000}"/>
    <cellStyle name="Tickmark 3" xfId="5507" xr:uid="{00000000-0005-0000-0000-0000024F0000}"/>
    <cellStyle name="Tien1" xfId="4129" xr:uid="{00000000-0005-0000-0000-0000034F0000}"/>
    <cellStyle name="Tien1 2" xfId="5095" xr:uid="{00000000-0005-0000-0000-0000044F0000}"/>
    <cellStyle name="Tien1 3" xfId="5508" xr:uid="{00000000-0005-0000-0000-0000054F0000}"/>
    <cellStyle name="Tieu_de_2" xfId="4130" xr:uid="{00000000-0005-0000-0000-0000064F0000}"/>
    <cellStyle name="Times New Roman" xfId="4131" xr:uid="{00000000-0005-0000-0000-0000074F0000}"/>
    <cellStyle name="Times New Roman 2" xfId="5096" xr:uid="{00000000-0005-0000-0000-0000084F0000}"/>
    <cellStyle name="Times New Roman 3" xfId="5509" xr:uid="{00000000-0005-0000-0000-0000094F0000}"/>
    <cellStyle name="tit1" xfId="4132" xr:uid="{00000000-0005-0000-0000-00000A4F0000}"/>
    <cellStyle name="tit1 2" xfId="5097" xr:uid="{00000000-0005-0000-0000-00000B4F0000}"/>
    <cellStyle name="tit1 3" xfId="5510" xr:uid="{00000000-0005-0000-0000-00000C4F0000}"/>
    <cellStyle name="tit2" xfId="4133" xr:uid="{00000000-0005-0000-0000-00000D4F0000}"/>
    <cellStyle name="tit2 2" xfId="4134" xr:uid="{00000000-0005-0000-0000-00000E4F0000}"/>
    <cellStyle name="tit2 2 2" xfId="5098" xr:uid="{00000000-0005-0000-0000-00000F4F0000}"/>
    <cellStyle name="tit2 2 3" xfId="5512" xr:uid="{00000000-0005-0000-0000-0000104F0000}"/>
    <cellStyle name="tit2 3" xfId="5099" xr:uid="{00000000-0005-0000-0000-0000114F0000}"/>
    <cellStyle name="tit2 4" xfId="5511" xr:uid="{00000000-0005-0000-0000-0000124F0000}"/>
    <cellStyle name="tit3" xfId="4135" xr:uid="{00000000-0005-0000-0000-0000134F0000}"/>
    <cellStyle name="tit3 2" xfId="5100" xr:uid="{00000000-0005-0000-0000-0000144F0000}"/>
    <cellStyle name="tit3 3" xfId="5513" xr:uid="{00000000-0005-0000-0000-0000154F0000}"/>
    <cellStyle name="tit4" xfId="4136" xr:uid="{00000000-0005-0000-0000-0000164F0000}"/>
    <cellStyle name="tit4 2" xfId="5101" xr:uid="{00000000-0005-0000-0000-0000174F0000}"/>
    <cellStyle name="tit4 3" xfId="5514" xr:uid="{00000000-0005-0000-0000-0000184F0000}"/>
    <cellStyle name="Title 2" xfId="4137" xr:uid="{00000000-0005-0000-0000-0000194F0000}"/>
    <cellStyle name="Title 2 2" xfId="5102" xr:uid="{00000000-0005-0000-0000-00001A4F0000}"/>
    <cellStyle name="Title 2 3" xfId="5515" xr:uid="{00000000-0005-0000-0000-00001B4F0000}"/>
    <cellStyle name="Tong so" xfId="4138" xr:uid="{00000000-0005-0000-0000-00001C4F0000}"/>
    <cellStyle name="tong so 1" xfId="4139" xr:uid="{00000000-0005-0000-0000-00001D4F0000}"/>
    <cellStyle name="tong so 1 2" xfId="5103" xr:uid="{00000000-0005-0000-0000-00001E4F0000}"/>
    <cellStyle name="tong so 1 3" xfId="5517" xr:uid="{00000000-0005-0000-0000-00001F4F0000}"/>
    <cellStyle name="Tong so 2" xfId="5104" xr:uid="{00000000-0005-0000-0000-0000204F0000}"/>
    <cellStyle name="Tong so 3" xfId="5516" xr:uid="{00000000-0005-0000-0000-0000214F0000}"/>
    <cellStyle name="Tong so 4" xfId="5583" xr:uid="{00000000-0005-0000-0000-0000224F0000}"/>
    <cellStyle name="Tong so 5" xfId="5621" xr:uid="{00000000-0005-0000-0000-0000234F0000}"/>
    <cellStyle name="Tong so 6" xfId="5585" xr:uid="{00000000-0005-0000-0000-0000244F0000}"/>
    <cellStyle name="Tong so 7" xfId="5620" xr:uid="{00000000-0005-0000-0000-0000254F0000}"/>
    <cellStyle name="Tong so_Bieu KHPTLN 2016-2020" xfId="4140" xr:uid="{00000000-0005-0000-0000-0000264F0000}"/>
    <cellStyle name="Tongcong" xfId="4141" xr:uid="{00000000-0005-0000-0000-0000274F0000}"/>
    <cellStyle name="Tongcong 2" xfId="5105" xr:uid="{00000000-0005-0000-0000-0000284F0000}"/>
    <cellStyle name="Tongcong 3" xfId="5518" xr:uid="{00000000-0005-0000-0000-0000294F0000}"/>
    <cellStyle name="Total 2" xfId="4142" xr:uid="{00000000-0005-0000-0000-00002A4F0000}"/>
    <cellStyle name="Total 2 2" xfId="5106" xr:uid="{00000000-0005-0000-0000-00002B4F0000}"/>
    <cellStyle name="Total 2 3" xfId="5519" xr:uid="{00000000-0005-0000-0000-00002C4F0000}"/>
    <cellStyle name="trang" xfId="4143" xr:uid="{00000000-0005-0000-0000-00002D4F0000}"/>
    <cellStyle name="trang 2" xfId="5107" xr:uid="{00000000-0005-0000-0000-00002E4F0000}"/>
    <cellStyle name="trang 3" xfId="5520" xr:uid="{00000000-0005-0000-0000-00002F4F0000}"/>
    <cellStyle name="tt1" xfId="4144" xr:uid="{00000000-0005-0000-0000-0000304F0000}"/>
    <cellStyle name="tt1 2" xfId="5108" xr:uid="{00000000-0005-0000-0000-0000314F0000}"/>
    <cellStyle name="tt1 3" xfId="5521" xr:uid="{00000000-0005-0000-0000-0000324F0000}"/>
    <cellStyle name="Tusental (0)_pldt" xfId="4145" xr:uid="{00000000-0005-0000-0000-0000334F0000}"/>
    <cellStyle name="Tusental_pldt" xfId="4146" xr:uid="{00000000-0005-0000-0000-0000344F0000}"/>
    <cellStyle name="ux_3_¼­¿ï-¾È»ê" xfId="4147" xr:uid="{00000000-0005-0000-0000-0000354F0000}"/>
    <cellStyle name="Valuta (0)_CALPREZZ" xfId="5109" xr:uid="{00000000-0005-0000-0000-0000364F0000}"/>
    <cellStyle name="Valuta_ PESO ELETTR." xfId="5110" xr:uid="{00000000-0005-0000-0000-0000374F0000}"/>
    <cellStyle name="VANG1" xfId="4148" xr:uid="{00000000-0005-0000-0000-0000384F0000}"/>
    <cellStyle name="VANG1 2" xfId="4149" xr:uid="{00000000-0005-0000-0000-0000394F0000}"/>
    <cellStyle name="VANG1 2 2" xfId="5111" xr:uid="{00000000-0005-0000-0000-00003A4F0000}"/>
    <cellStyle name="VANG1 2 3" xfId="5523" xr:uid="{00000000-0005-0000-0000-00003B4F0000}"/>
    <cellStyle name="VANG1 3" xfId="5112" xr:uid="{00000000-0005-0000-0000-00003C4F0000}"/>
    <cellStyle name="VANG1 4" xfId="5522" xr:uid="{00000000-0005-0000-0000-00003D4F0000}"/>
    <cellStyle name="viet" xfId="4150" xr:uid="{00000000-0005-0000-0000-00003E4F0000}"/>
    <cellStyle name="viet 2" xfId="5113" xr:uid="{00000000-0005-0000-0000-00003F4F0000}"/>
    <cellStyle name="viet 3" xfId="5524" xr:uid="{00000000-0005-0000-0000-0000404F0000}"/>
    <cellStyle name="viet2" xfId="4151" xr:uid="{00000000-0005-0000-0000-0000414F0000}"/>
    <cellStyle name="viet2 2" xfId="4152" xr:uid="{00000000-0005-0000-0000-0000424F0000}"/>
    <cellStyle name="viet2 2 2" xfId="5114" xr:uid="{00000000-0005-0000-0000-0000434F0000}"/>
    <cellStyle name="viet2 2 2 2" xfId="5622" xr:uid="{00000000-0005-0000-0000-0000444F0000}"/>
    <cellStyle name="viet2 2 3" xfId="5526" xr:uid="{00000000-0005-0000-0000-0000454F0000}"/>
    <cellStyle name="viet2 3" xfId="5115" xr:uid="{00000000-0005-0000-0000-0000464F0000}"/>
    <cellStyle name="viet2 3 2" xfId="5623" xr:uid="{00000000-0005-0000-0000-0000474F0000}"/>
    <cellStyle name="viet2 4" xfId="5525" xr:uid="{00000000-0005-0000-0000-0000484F0000}"/>
    <cellStyle name="VLB-GTKÕ" xfId="5116" xr:uid="{00000000-0005-0000-0000-0000494F0000}"/>
    <cellStyle name="VLB-GTKÕ 2" xfId="5117" xr:uid="{00000000-0005-0000-0000-00004A4F0000}"/>
    <cellStyle name="VN new romanNormal" xfId="4153" xr:uid="{00000000-0005-0000-0000-00004B4F0000}"/>
    <cellStyle name="VN new romanNormal 2" xfId="4154" xr:uid="{00000000-0005-0000-0000-00004C4F0000}"/>
    <cellStyle name="VN new romanNormal 2 2" xfId="4155" xr:uid="{00000000-0005-0000-0000-00004D4F0000}"/>
    <cellStyle name="VN new romanNormal 2 2 2" xfId="5118" xr:uid="{00000000-0005-0000-0000-00004E4F0000}"/>
    <cellStyle name="VN new romanNormal 2 2 3" xfId="5528" xr:uid="{00000000-0005-0000-0000-00004F4F0000}"/>
    <cellStyle name="VN new romanNormal 2 3" xfId="5119" xr:uid="{00000000-0005-0000-0000-0000504F0000}"/>
    <cellStyle name="VN new romanNormal 2 4" xfId="5527" xr:uid="{00000000-0005-0000-0000-0000514F0000}"/>
    <cellStyle name="VN new romanNormal 3" xfId="4156" xr:uid="{00000000-0005-0000-0000-0000524F0000}"/>
    <cellStyle name="VN new romanNormal 3 2" xfId="5120" xr:uid="{00000000-0005-0000-0000-0000534F0000}"/>
    <cellStyle name="VN new romanNormal 3 2 2" xfId="5121" xr:uid="{00000000-0005-0000-0000-0000544F0000}"/>
    <cellStyle name="VN new romanNormal 3 3" xfId="5122" xr:uid="{00000000-0005-0000-0000-0000554F0000}"/>
    <cellStyle name="VN new romanNormal 4" xfId="5123" xr:uid="{00000000-0005-0000-0000-0000564F0000}"/>
    <cellStyle name="VN new romanNormal_05-12  KH trung han 2016-2020 - Liem Thinh edited" xfId="4157" xr:uid="{00000000-0005-0000-0000-0000574F0000}"/>
    <cellStyle name="Vn Time 13" xfId="4158" xr:uid="{00000000-0005-0000-0000-0000584F0000}"/>
    <cellStyle name="Vn Time 13 2" xfId="5124" xr:uid="{00000000-0005-0000-0000-0000594F0000}"/>
    <cellStyle name="Vn Time 13 3" xfId="5529" xr:uid="{00000000-0005-0000-0000-00005A4F0000}"/>
    <cellStyle name="Vn Time 14" xfId="4159" xr:uid="{00000000-0005-0000-0000-00005B4F0000}"/>
    <cellStyle name="Vn Time 14 2" xfId="4160" xr:uid="{00000000-0005-0000-0000-00005C4F0000}"/>
    <cellStyle name="Vn Time 14 2 2" xfId="5125" xr:uid="{00000000-0005-0000-0000-00005D4F0000}"/>
    <cellStyle name="Vn Time 14 2 3" xfId="5531" xr:uid="{00000000-0005-0000-0000-00005E4F0000}"/>
    <cellStyle name="Vn Time 14 3" xfId="4161" xr:uid="{00000000-0005-0000-0000-00005F4F0000}"/>
    <cellStyle name="Vn Time 14 3 2" xfId="5126" xr:uid="{00000000-0005-0000-0000-0000604F0000}"/>
    <cellStyle name="Vn Time 14 3 3" xfId="5532" xr:uid="{00000000-0005-0000-0000-0000614F0000}"/>
    <cellStyle name="Vn Time 14 4" xfId="5127" xr:uid="{00000000-0005-0000-0000-0000624F0000}"/>
    <cellStyle name="Vn Time 14 5" xfId="5530" xr:uid="{00000000-0005-0000-0000-0000634F0000}"/>
    <cellStyle name="VN time new roman" xfId="4162" xr:uid="{00000000-0005-0000-0000-0000644F0000}"/>
    <cellStyle name="VN time new roman 2" xfId="4163" xr:uid="{00000000-0005-0000-0000-0000654F0000}"/>
    <cellStyle name="VN time new roman 2 2" xfId="4164" xr:uid="{00000000-0005-0000-0000-0000664F0000}"/>
    <cellStyle name="VN time new roman 2 2 2" xfId="5128" xr:uid="{00000000-0005-0000-0000-0000674F0000}"/>
    <cellStyle name="VN time new roman 2 2 3" xfId="5534" xr:uid="{00000000-0005-0000-0000-0000684F0000}"/>
    <cellStyle name="VN time new roman 2 3" xfId="5129" xr:uid="{00000000-0005-0000-0000-0000694F0000}"/>
    <cellStyle name="VN time new roman 2 4" xfId="5533" xr:uid="{00000000-0005-0000-0000-00006A4F0000}"/>
    <cellStyle name="VN time new roman 3" xfId="4165" xr:uid="{00000000-0005-0000-0000-00006B4F0000}"/>
    <cellStyle name="VN time new roman 3 2" xfId="5130" xr:uid="{00000000-0005-0000-0000-00006C4F0000}"/>
    <cellStyle name="VN time new roman 3 2 2" xfId="5131" xr:uid="{00000000-0005-0000-0000-00006D4F0000}"/>
    <cellStyle name="VN time new roman 3 3" xfId="5132" xr:uid="{00000000-0005-0000-0000-00006E4F0000}"/>
    <cellStyle name="VN time new roman 4" xfId="5133" xr:uid="{00000000-0005-0000-0000-00006F4F0000}"/>
    <cellStyle name="VN time new roman_05-12  KH trung han 2016-2020 - Liem Thinh edited" xfId="4166" xr:uid="{00000000-0005-0000-0000-0000704F0000}"/>
    <cellStyle name="vn_time" xfId="4167" xr:uid="{00000000-0005-0000-0000-0000714F0000}"/>
    <cellStyle name="vnbo" xfId="4168" xr:uid="{00000000-0005-0000-0000-0000724F0000}"/>
    <cellStyle name="vnbo 2" xfId="4169" xr:uid="{00000000-0005-0000-0000-0000734F0000}"/>
    <cellStyle name="vnbo 2 2" xfId="5134" xr:uid="{00000000-0005-0000-0000-0000744F0000}"/>
    <cellStyle name="vnbo 2 3" xfId="5536" xr:uid="{00000000-0005-0000-0000-0000754F0000}"/>
    <cellStyle name="vnbo 3" xfId="4170" xr:uid="{00000000-0005-0000-0000-0000764F0000}"/>
    <cellStyle name="vnbo 3 2" xfId="5135" xr:uid="{00000000-0005-0000-0000-0000774F0000}"/>
    <cellStyle name="vnbo 3 3" xfId="5537" xr:uid="{00000000-0005-0000-0000-0000784F0000}"/>
    <cellStyle name="vnbo 4" xfId="5136" xr:uid="{00000000-0005-0000-0000-0000794F0000}"/>
    <cellStyle name="vnbo 5" xfId="5535" xr:uid="{00000000-0005-0000-0000-00007A4F0000}"/>
    <cellStyle name="vnhead1" xfId="4171" xr:uid="{00000000-0005-0000-0000-00007B4F0000}"/>
    <cellStyle name="vnhead1 2" xfId="4172" xr:uid="{00000000-0005-0000-0000-00007C4F0000}"/>
    <cellStyle name="vnhead1 2 2" xfId="5137" xr:uid="{00000000-0005-0000-0000-00007D4F0000}"/>
    <cellStyle name="vnhead1 2 2 2" xfId="5624" xr:uid="{00000000-0005-0000-0000-00007E4F0000}"/>
    <cellStyle name="vnhead1 2 3" xfId="5539" xr:uid="{00000000-0005-0000-0000-00007F4F0000}"/>
    <cellStyle name="vnhead1 3" xfId="5138" xr:uid="{00000000-0005-0000-0000-0000804F0000}"/>
    <cellStyle name="vnhead1 3 2" xfId="5625" xr:uid="{00000000-0005-0000-0000-0000814F0000}"/>
    <cellStyle name="vnhead1 4" xfId="5538" xr:uid="{00000000-0005-0000-0000-0000824F0000}"/>
    <cellStyle name="vnhead2" xfId="4173" xr:uid="{00000000-0005-0000-0000-0000834F0000}"/>
    <cellStyle name="vnhead2 2" xfId="4174" xr:uid="{00000000-0005-0000-0000-0000844F0000}"/>
    <cellStyle name="vnhead2 2 2" xfId="5139" xr:uid="{00000000-0005-0000-0000-0000854F0000}"/>
    <cellStyle name="vnhead2 2 3" xfId="5541" xr:uid="{00000000-0005-0000-0000-0000864F0000}"/>
    <cellStyle name="vnhead2 3" xfId="4175" xr:uid="{00000000-0005-0000-0000-0000874F0000}"/>
    <cellStyle name="vnhead2 3 2" xfId="5140" xr:uid="{00000000-0005-0000-0000-0000884F0000}"/>
    <cellStyle name="vnhead2 3 3" xfId="5542" xr:uid="{00000000-0005-0000-0000-0000894F0000}"/>
    <cellStyle name="vnhead2 4" xfId="5141" xr:uid="{00000000-0005-0000-0000-00008A4F0000}"/>
    <cellStyle name="vnhead2 5" xfId="5540" xr:uid="{00000000-0005-0000-0000-00008B4F0000}"/>
    <cellStyle name="vnhead3" xfId="4176" xr:uid="{00000000-0005-0000-0000-00008C4F0000}"/>
    <cellStyle name="vnhead3 2" xfId="4177" xr:uid="{00000000-0005-0000-0000-00008D4F0000}"/>
    <cellStyle name="vnhead3 2 2" xfId="5142" xr:uid="{00000000-0005-0000-0000-00008E4F0000}"/>
    <cellStyle name="vnhead3 2 3" xfId="5544" xr:uid="{00000000-0005-0000-0000-00008F4F0000}"/>
    <cellStyle name="vnhead3 3" xfId="4178" xr:uid="{00000000-0005-0000-0000-0000904F0000}"/>
    <cellStyle name="vnhead3 3 2" xfId="5143" xr:uid="{00000000-0005-0000-0000-0000914F0000}"/>
    <cellStyle name="vnhead3 3 3" xfId="5545" xr:uid="{00000000-0005-0000-0000-0000924F0000}"/>
    <cellStyle name="vnhead3 4" xfId="5144" xr:uid="{00000000-0005-0000-0000-0000934F0000}"/>
    <cellStyle name="vnhead3 5" xfId="5543" xr:uid="{00000000-0005-0000-0000-0000944F0000}"/>
    <cellStyle name="vnhead4" xfId="4179" xr:uid="{00000000-0005-0000-0000-0000954F0000}"/>
    <cellStyle name="vnhead4 2" xfId="5145" xr:uid="{00000000-0005-0000-0000-0000964F0000}"/>
    <cellStyle name="vnhead4 3" xfId="5546" xr:uid="{00000000-0005-0000-0000-0000974F0000}"/>
    <cellStyle name="vntxt1" xfId="4180" xr:uid="{00000000-0005-0000-0000-0000984F0000}"/>
    <cellStyle name="vntxt1 10" xfId="4181" xr:uid="{00000000-0005-0000-0000-0000994F0000}"/>
    <cellStyle name="vntxt1 10 2" xfId="5146" xr:uid="{00000000-0005-0000-0000-00009A4F0000}"/>
    <cellStyle name="vntxt1 10 3" xfId="5548" xr:uid="{00000000-0005-0000-0000-00009B4F0000}"/>
    <cellStyle name="vntxt1 11" xfId="4182" xr:uid="{00000000-0005-0000-0000-00009C4F0000}"/>
    <cellStyle name="vntxt1 11 2" xfId="5147" xr:uid="{00000000-0005-0000-0000-00009D4F0000}"/>
    <cellStyle name="vntxt1 11 3" xfId="5549" xr:uid="{00000000-0005-0000-0000-00009E4F0000}"/>
    <cellStyle name="vntxt1 12" xfId="4183" xr:uid="{00000000-0005-0000-0000-00009F4F0000}"/>
    <cellStyle name="vntxt1 12 2" xfId="5148" xr:uid="{00000000-0005-0000-0000-0000A04F0000}"/>
    <cellStyle name="vntxt1 12 3" xfId="5550" xr:uid="{00000000-0005-0000-0000-0000A14F0000}"/>
    <cellStyle name="vntxt1 13" xfId="4184" xr:uid="{00000000-0005-0000-0000-0000A24F0000}"/>
    <cellStyle name="vntxt1 13 2" xfId="5149" xr:uid="{00000000-0005-0000-0000-0000A34F0000}"/>
    <cellStyle name="vntxt1 13 3" xfId="5551" xr:uid="{00000000-0005-0000-0000-0000A44F0000}"/>
    <cellStyle name="vntxt1 14" xfId="4185" xr:uid="{00000000-0005-0000-0000-0000A54F0000}"/>
    <cellStyle name="vntxt1 14 2" xfId="5150" xr:uid="{00000000-0005-0000-0000-0000A64F0000}"/>
    <cellStyle name="vntxt1 14 3" xfId="5552" xr:uid="{00000000-0005-0000-0000-0000A74F0000}"/>
    <cellStyle name="vntxt1 15" xfId="4186" xr:uid="{00000000-0005-0000-0000-0000A84F0000}"/>
    <cellStyle name="vntxt1 15 2" xfId="5151" xr:uid="{00000000-0005-0000-0000-0000A94F0000}"/>
    <cellStyle name="vntxt1 15 3" xfId="5553" xr:uid="{00000000-0005-0000-0000-0000AA4F0000}"/>
    <cellStyle name="vntxt1 16" xfId="4187" xr:uid="{00000000-0005-0000-0000-0000AB4F0000}"/>
    <cellStyle name="vntxt1 16 2" xfId="5152" xr:uid="{00000000-0005-0000-0000-0000AC4F0000}"/>
    <cellStyle name="vntxt1 16 3" xfId="5554" xr:uid="{00000000-0005-0000-0000-0000AD4F0000}"/>
    <cellStyle name="vntxt1 17" xfId="5153" xr:uid="{00000000-0005-0000-0000-0000AE4F0000}"/>
    <cellStyle name="vntxt1 18" xfId="5547" xr:uid="{00000000-0005-0000-0000-0000AF4F0000}"/>
    <cellStyle name="vntxt1 2" xfId="4188" xr:uid="{00000000-0005-0000-0000-0000B04F0000}"/>
    <cellStyle name="vntxt1 2 2" xfId="5154" xr:uid="{00000000-0005-0000-0000-0000B14F0000}"/>
    <cellStyle name="vntxt1 2 3" xfId="5555" xr:uid="{00000000-0005-0000-0000-0000B24F0000}"/>
    <cellStyle name="vntxt1 3" xfId="4189" xr:uid="{00000000-0005-0000-0000-0000B34F0000}"/>
    <cellStyle name="vntxt1 3 2" xfId="5155" xr:uid="{00000000-0005-0000-0000-0000B44F0000}"/>
    <cellStyle name="vntxt1 3 3" xfId="5556" xr:uid="{00000000-0005-0000-0000-0000B54F0000}"/>
    <cellStyle name="vntxt1 4" xfId="4190" xr:uid="{00000000-0005-0000-0000-0000B64F0000}"/>
    <cellStyle name="vntxt1 4 2" xfId="5156" xr:uid="{00000000-0005-0000-0000-0000B74F0000}"/>
    <cellStyle name="vntxt1 4 3" xfId="5557" xr:uid="{00000000-0005-0000-0000-0000B84F0000}"/>
    <cellStyle name="vntxt1 5" xfId="4191" xr:uid="{00000000-0005-0000-0000-0000B94F0000}"/>
    <cellStyle name="vntxt1 5 2" xfId="5157" xr:uid="{00000000-0005-0000-0000-0000BA4F0000}"/>
    <cellStyle name="vntxt1 5 3" xfId="5558" xr:uid="{00000000-0005-0000-0000-0000BB4F0000}"/>
    <cellStyle name="vntxt1 6" xfId="4192" xr:uid="{00000000-0005-0000-0000-0000BC4F0000}"/>
    <cellStyle name="vntxt1 6 2" xfId="5158" xr:uid="{00000000-0005-0000-0000-0000BD4F0000}"/>
    <cellStyle name="vntxt1 6 3" xfId="5559" xr:uid="{00000000-0005-0000-0000-0000BE4F0000}"/>
    <cellStyle name="vntxt1 7" xfId="4193" xr:uid="{00000000-0005-0000-0000-0000BF4F0000}"/>
    <cellStyle name="vntxt1 7 2" xfId="5159" xr:uid="{00000000-0005-0000-0000-0000C04F0000}"/>
    <cellStyle name="vntxt1 7 3" xfId="5561" xr:uid="{00000000-0005-0000-0000-0000C14F0000}"/>
    <cellStyle name="vntxt1 8" xfId="4194" xr:uid="{00000000-0005-0000-0000-0000C24F0000}"/>
    <cellStyle name="vntxt1 8 2" xfId="5160" xr:uid="{00000000-0005-0000-0000-0000C34F0000}"/>
    <cellStyle name="vntxt1 8 3" xfId="5562" xr:uid="{00000000-0005-0000-0000-0000C44F0000}"/>
    <cellStyle name="vntxt1 9" xfId="4195" xr:uid="{00000000-0005-0000-0000-0000C54F0000}"/>
    <cellStyle name="vntxt1 9 2" xfId="5161" xr:uid="{00000000-0005-0000-0000-0000C64F0000}"/>
    <cellStyle name="vntxt1 9 3" xfId="5563" xr:uid="{00000000-0005-0000-0000-0000C74F0000}"/>
    <cellStyle name="vntxt1_05-12  KH trung han 2016-2020 - Liem Thinh edited" xfId="4196" xr:uid="{00000000-0005-0000-0000-0000C84F0000}"/>
    <cellStyle name="vntxt2" xfId="4197" xr:uid="{00000000-0005-0000-0000-0000C94F0000}"/>
    <cellStyle name="vntxt2 2" xfId="5162" xr:uid="{00000000-0005-0000-0000-0000CA4F0000}"/>
    <cellStyle name="vntxt2 3" xfId="5564" xr:uid="{00000000-0005-0000-0000-0000CB4F0000}"/>
    <cellStyle name="W?hrung [0]_35ERI8T2gbIEMixb4v26icuOo" xfId="4198" xr:uid="{00000000-0005-0000-0000-0000CC4F0000}"/>
    <cellStyle name="W?hrung_35ERI8T2gbIEMixb4v26icuOo" xfId="4199" xr:uid="{00000000-0005-0000-0000-0000CD4F0000}"/>
    <cellStyle name="Währung [0]_68574_Materialbedarfsliste" xfId="4200" xr:uid="{00000000-0005-0000-0000-0000CE4F0000}"/>
    <cellStyle name="Währung_68574_Materialbedarfsliste" xfId="4201" xr:uid="{00000000-0005-0000-0000-0000CF4F0000}"/>
    <cellStyle name="Walutowy [0]_Invoices2001Slovakia" xfId="4202" xr:uid="{00000000-0005-0000-0000-0000D04F0000}"/>
    <cellStyle name="Walutowy_Invoices2001Slovakia" xfId="4203" xr:uid="{00000000-0005-0000-0000-0000D14F0000}"/>
    <cellStyle name="Warning Text 2" xfId="4204" xr:uid="{00000000-0005-0000-0000-0000D24F0000}"/>
    <cellStyle name="Warning Text 2 2" xfId="5163" xr:uid="{00000000-0005-0000-0000-0000D34F0000}"/>
    <cellStyle name="Warning Text 2 3" xfId="5565" xr:uid="{00000000-0005-0000-0000-0000D44F0000}"/>
    <cellStyle name="wrap" xfId="4205" xr:uid="{00000000-0005-0000-0000-0000D54F0000}"/>
    <cellStyle name="wrap 2" xfId="5164" xr:uid="{00000000-0005-0000-0000-0000D64F0000}"/>
    <cellStyle name="wrap 3" xfId="5566" xr:uid="{00000000-0005-0000-0000-0000D74F0000}"/>
    <cellStyle name="Wไhrung [0]_35ERI8T2gbIEMixb4v26icuOo" xfId="4206" xr:uid="{00000000-0005-0000-0000-0000D84F0000}"/>
    <cellStyle name="Wไhrung_35ERI8T2gbIEMixb4v26icuOo" xfId="4207" xr:uid="{00000000-0005-0000-0000-0000D94F0000}"/>
    <cellStyle name="xan1" xfId="4208" xr:uid="{00000000-0005-0000-0000-0000DA4F0000}"/>
    <cellStyle name="xan1 2" xfId="5165" xr:uid="{00000000-0005-0000-0000-0000DB4F0000}"/>
    <cellStyle name="xan1 3" xfId="5567" xr:uid="{00000000-0005-0000-0000-0000DC4F0000}"/>
    <cellStyle name="xuan" xfId="4209" xr:uid="{00000000-0005-0000-0000-0000DD4F0000}"/>
    <cellStyle name="xuan 2" xfId="5166" xr:uid="{00000000-0005-0000-0000-0000DE4F0000}"/>
    <cellStyle name="xuan 3" xfId="5568" xr:uid="{00000000-0005-0000-0000-0000DF4F0000}"/>
    <cellStyle name="y" xfId="4210" xr:uid="{00000000-0005-0000-0000-0000E04F0000}"/>
    <cellStyle name="y 2" xfId="4211" xr:uid="{00000000-0005-0000-0000-0000E14F0000}"/>
    <cellStyle name="y 2 2" xfId="5167" xr:uid="{00000000-0005-0000-0000-0000E24F0000}"/>
    <cellStyle name="y 2 3" xfId="5570" xr:uid="{00000000-0005-0000-0000-0000E34F0000}"/>
    <cellStyle name="y 3" xfId="5168" xr:uid="{00000000-0005-0000-0000-0000E44F0000}"/>
    <cellStyle name="y 4" xfId="5569" xr:uid="{00000000-0005-0000-0000-0000E54F0000}"/>
    <cellStyle name="Ý kh¸c_B¶ng 1 (2)" xfId="4212" xr:uid="{00000000-0005-0000-0000-0000E64F0000}"/>
    <cellStyle name="เครื่องหมายสกุลเงิน [0]_FTC_OFFER" xfId="4213" xr:uid="{00000000-0005-0000-0000-0000E74F0000}"/>
    <cellStyle name="เครื่องหมายสกุลเงิน_FTC_OFFER" xfId="4214" xr:uid="{00000000-0005-0000-0000-0000E84F0000}"/>
    <cellStyle name="ปกติ_FTC_OFFER" xfId="4215" xr:uid="{00000000-0005-0000-0000-0000E94F0000}"/>
    <cellStyle name=" [0.00]_ Att. 1- Cover" xfId="4216" xr:uid="{00000000-0005-0000-0000-0000EA4F0000}"/>
    <cellStyle name="_ Att. 1- Cover" xfId="4217" xr:uid="{00000000-0005-0000-0000-0000EB4F0000}"/>
    <cellStyle name="?_ Att. 1- Cover" xfId="4218" xr:uid="{00000000-0005-0000-0000-0000EC4F0000}"/>
    <cellStyle name="똿뗦먛귟 [0.00]_PRODUCT DETAIL Q1" xfId="4219" xr:uid="{00000000-0005-0000-0000-0000ED4F0000}"/>
    <cellStyle name="똿뗦먛귟_PRODUCT DETAIL Q1" xfId="4220" xr:uid="{00000000-0005-0000-0000-0000EE4F0000}"/>
    <cellStyle name="믅됞 [0.00]_PRODUCT DETAIL Q1" xfId="4221" xr:uid="{00000000-0005-0000-0000-0000EF4F0000}"/>
    <cellStyle name="믅됞_PRODUCT DETAIL Q1" xfId="4222" xr:uid="{00000000-0005-0000-0000-0000F04F0000}"/>
    <cellStyle name="백분율_††††† " xfId="4223" xr:uid="{00000000-0005-0000-0000-0000F14F0000}"/>
    <cellStyle name="뷭?_BOOKSHIP" xfId="4224" xr:uid="{00000000-0005-0000-0000-0000F24F0000}"/>
    <cellStyle name="안건회계법인" xfId="4225" xr:uid="{00000000-0005-0000-0000-0000F34F0000}"/>
    <cellStyle name="안건회계법인 2" xfId="5169" xr:uid="{00000000-0005-0000-0000-0000F44F0000}"/>
    <cellStyle name="안건회계법인 3" xfId="5571" xr:uid="{00000000-0005-0000-0000-0000F54F0000}"/>
    <cellStyle name="콤맀_Sheet1_총괄표 (수출입) (2)" xfId="4226" xr:uid="{00000000-0005-0000-0000-0000F64F0000}"/>
    <cellStyle name="콤마 [ - 유형1" xfId="4227" xr:uid="{00000000-0005-0000-0000-0000F74F0000}"/>
    <cellStyle name="콤마 [ - 유형1 2" xfId="5170" xr:uid="{00000000-0005-0000-0000-0000F84F0000}"/>
    <cellStyle name="콤마 [ - 유형1 3" xfId="5572" xr:uid="{00000000-0005-0000-0000-0000F94F0000}"/>
    <cellStyle name="콤마 [ - 유형2" xfId="4228" xr:uid="{00000000-0005-0000-0000-0000FA4F0000}"/>
    <cellStyle name="콤마 [ - 유형2 2" xfId="5171" xr:uid="{00000000-0005-0000-0000-0000FB4F0000}"/>
    <cellStyle name="콤마 [ - 유형2 3" xfId="5573" xr:uid="{00000000-0005-0000-0000-0000FC4F0000}"/>
    <cellStyle name="콤마 [ - 유형3" xfId="4229" xr:uid="{00000000-0005-0000-0000-0000FD4F0000}"/>
    <cellStyle name="콤마 [ - 유형3 2" xfId="5172" xr:uid="{00000000-0005-0000-0000-0000FE4F0000}"/>
    <cellStyle name="콤마 [ - 유형3 3" xfId="5575" xr:uid="{00000000-0005-0000-0000-0000FF4F0000}"/>
    <cellStyle name="콤마 [ - 유형4" xfId="4230" xr:uid="{00000000-0005-0000-0000-000000500000}"/>
    <cellStyle name="콤마 [ - 유형4 2" xfId="5173" xr:uid="{00000000-0005-0000-0000-000001500000}"/>
    <cellStyle name="콤마 [ - 유형4 3" xfId="5576" xr:uid="{00000000-0005-0000-0000-000002500000}"/>
    <cellStyle name="콤마 [ - 유형5" xfId="4231" xr:uid="{00000000-0005-0000-0000-000003500000}"/>
    <cellStyle name="콤마 [ - 유형5 2" xfId="5174" xr:uid="{00000000-0005-0000-0000-000004500000}"/>
    <cellStyle name="콤마 [ - 유형5 3" xfId="5577" xr:uid="{00000000-0005-0000-0000-000005500000}"/>
    <cellStyle name="콤마 [ - 유형6" xfId="4232" xr:uid="{00000000-0005-0000-0000-000006500000}"/>
    <cellStyle name="콤마 [ - 유형6 2" xfId="5175" xr:uid="{00000000-0005-0000-0000-000007500000}"/>
    <cellStyle name="콤마 [ - 유형6 3" xfId="5578" xr:uid="{00000000-0005-0000-0000-000008500000}"/>
    <cellStyle name="콤마 [ - 유형7" xfId="4233" xr:uid="{00000000-0005-0000-0000-000009500000}"/>
    <cellStyle name="콤마 [ - 유형7 2" xfId="5176" xr:uid="{00000000-0005-0000-0000-00000A500000}"/>
    <cellStyle name="콤마 [ - 유형7 3" xfId="5579" xr:uid="{00000000-0005-0000-0000-00000B500000}"/>
    <cellStyle name="콤마 [ - 유형8" xfId="4234" xr:uid="{00000000-0005-0000-0000-00000C500000}"/>
    <cellStyle name="콤마 [ - 유형8 2" xfId="5177" xr:uid="{00000000-0005-0000-0000-00000D500000}"/>
    <cellStyle name="콤마 [ - 유형8 3" xfId="5581" xr:uid="{00000000-0005-0000-0000-00000E500000}"/>
    <cellStyle name="콤마 [0]_ 비목별 월별기술 " xfId="4235" xr:uid="{00000000-0005-0000-0000-00000F500000}"/>
    <cellStyle name="콤마_ 비목별 월별기술 " xfId="4236" xr:uid="{00000000-0005-0000-0000-000010500000}"/>
    <cellStyle name="통화 [0]_††††† " xfId="4237" xr:uid="{00000000-0005-0000-0000-000011500000}"/>
    <cellStyle name="통화_††††† " xfId="4238" xr:uid="{00000000-0005-0000-0000-000012500000}"/>
    <cellStyle name="표섀_변경(최종)" xfId="4239" xr:uid="{00000000-0005-0000-0000-000013500000}"/>
    <cellStyle name="표준_ 97년 경영분석(안)" xfId="4240" xr:uid="{00000000-0005-0000-0000-000014500000}"/>
    <cellStyle name="표줠_Sheet1_1_총괄표 (수출입) (2)" xfId="4241" xr:uid="{00000000-0005-0000-0000-000015500000}"/>
    <cellStyle name="一般_00Q3902REV.1" xfId="4242" xr:uid="{00000000-0005-0000-0000-000016500000}"/>
    <cellStyle name="千分位[0]_00Q3902REV.1" xfId="4243" xr:uid="{00000000-0005-0000-0000-000017500000}"/>
    <cellStyle name="千分位_00Q3902REV.1" xfId="4244" xr:uid="{00000000-0005-0000-0000-000018500000}"/>
    <cellStyle name="桁区切り [0.00]_BE-BQ" xfId="4245" xr:uid="{00000000-0005-0000-0000-000019500000}"/>
    <cellStyle name="桁区切り_BE-BQ" xfId="4246" xr:uid="{00000000-0005-0000-0000-00001A500000}"/>
    <cellStyle name="標準_(A1)BOQ " xfId="4247" xr:uid="{00000000-0005-0000-0000-00001B500000}"/>
    <cellStyle name="貨幣 [0]_00Q3902REV.1" xfId="4248" xr:uid="{00000000-0005-0000-0000-00001C500000}"/>
    <cellStyle name="貨幣[0]_BRE" xfId="4249" xr:uid="{00000000-0005-0000-0000-00001D500000}"/>
    <cellStyle name="貨幣_00Q3902REV.1" xfId="4250" xr:uid="{00000000-0005-0000-0000-00001E500000}"/>
    <cellStyle name="通貨 [0.00]_BE-BQ" xfId="4251" xr:uid="{00000000-0005-0000-0000-00001F500000}"/>
    <cellStyle name="通貨_BE-BQ" xfId="4252" xr:uid="{00000000-0005-0000-0000-000020500000}"/>
  </cellStyles>
  <dxfs count="0"/>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20Ke%20hoach%20DT-XD/XDCB%20Chung/4.%20CTMT%20Qu&#7889;c%20gia/2.%20Giai%20&#273;o&#7841;n%202021-2025/9.%20Q&#272;%20giao%20v&#7889;n/1.%20Nam%202022/2.%20QD%20huyen%20giao/Phan%20bo%20chinh%20thuc%20lan%201/2.%20Phu%20bieu%20phan%20bo%20chi%20tiet%20ngan%20sach%20TW%202022.xlsx"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1.%20Ke%20hoach%20DT-XD/XDCB%20Chung/4.%20CTMT%20Qu&#7889;c%20gia/2.%20Giai%20&#273;o&#7841;n%202021-2025/9.%20Q&#272;%20giao%20v&#7889;n/1.%20Nam%202022/2.%20QD%20huyen%20giao/Phan%20bo%20chinh%20thuc%20lan%201/B&#236;nh/Gui%20anh%20Hy/2.%20DB%20DTTS/02.%20Phu%20bieu%20phan%20bo%20chi%20tiet%20nguon%20ngan%20sach%20TW%20CTMTQG%20dan%20toc%20TSMN%20nam%202022.xlsx?C1F3D295" TargetMode="External"/><Relationship Id="rId1" Type="http://schemas.openxmlformats.org/officeDocument/2006/relationships/externalLinkPath" Target="file:///\\C1F3D295\02.%20Phu%20bieu%20phan%20bo%20chi%20tiet%20nguon%20ngan%20sach%20TW%20CTMTQG%20dan%20toc%20TSMN%20nam%202022.xlsx"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1.%20Ke%20hoach%20DT-XD/XDCB%20Chung/4.%20CTMT%20Qu&#7889;c%20gia/2.%20Giai%20&#273;o&#7841;n%202021-2025/9.%20Q&#272;%20giao%20v&#7889;n/1.%20Nam%202022/2.%20QD%20huyen%20giao/Phan%20bo%20chinh%20thuc%20lan%201/B&#236;nh/Gui%20anh%20Hy/4.%20NTM/03.%20Phu%20bieu%20phan%20bo%20chi%20tiet%20nguon%20ngan%20sach%20TW%20CTMTQG%20Nong%20thon%20moi%20nam%202022.xlsx?6FEBA6B5" TargetMode="External"/><Relationship Id="rId1" Type="http://schemas.openxmlformats.org/officeDocument/2006/relationships/externalLinkPath" Target="file:///\\6FEBA6B5\03.%20Phu%20bieu%20phan%20bo%20chi%20tiet%20nguon%20ngan%20sach%20TW%20CTMTQG%20Nong%20thon%20moi%20nam%20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20Ke%20hoach%20DT-XD/XDCB%20Chung/1.%20KHDTC/2.%20Giai%20&#273;o&#7841;n%202021-2025/2.%20H&#224;ng%20n&#259;m/2.%20KH&#272;T%202022/6.1%20Dieu%20chinh%20lan%201/TT-PTCKH%20(Ban%20hanh%20Q&#272;)/1.1.%20Phu%20luc%20dieu%20chinh%20dau%20tu%20cong%202022%20(l&#7847;n%201)%20kem%20theo%20TT-PT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T_x0003_"/>
      <sheetName val="2ÿÿ960-ÿÿ+1ÿÿÿÿ(k95)"/>
      <sheetName val="[PIPE-03E.XLSÝ26+960-27+150.4(k"/>
      <sheetName val="Tong hop gia"/>
      <sheetName val="May thi cong"/>
      <sheetName val="Chi phi chung"/>
      <sheetName val="Config"/>
      <sheetName val="_x0002__x0001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_x0000__x0005__x0000_"/>
      <sheetName val="BU13-_x0003__x0000_+"/>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sheetData sheetId="1363" refreshError="1"/>
      <sheetData sheetId="1364" refreshError="1"/>
      <sheetData sheetId="1365" refreshError="1"/>
      <sheetData sheetId="1366" refreshError="1"/>
      <sheetData sheetId="1367" refreshError="1"/>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sheetData sheetId="15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PL IIIa"/>
      <sheetName val="5"/>
      <sheetName val="PL IV"/>
      <sheetName val="6"/>
      <sheetName val="PL Va"/>
      <sheetName val="QD cac xa"/>
      <sheetName val="NSĐP (Doi ung)"/>
      <sheetName val="DM DA (doi ung)"/>
      <sheetName val="Dinh muc"/>
    </sheetNames>
    <sheetDataSet>
      <sheetData sheetId="0" refreshError="1">
        <row r="3">
          <cell r="A3" t="str">
            <v>(Kèm theo Tờ trình số       /TTr-UBND ngày     tháng 9 năm 2022 của Ủy ban nhân dân huyện)</v>
          </cell>
        </row>
      </sheetData>
      <sheetData sheetId="1" refreshError="1"/>
      <sheetData sheetId="2" refreshError="1"/>
      <sheetData sheetId="3" refreshError="1"/>
      <sheetData sheetId="4" refreshError="1"/>
      <sheetData sheetId="5" refreshError="1">
        <row r="11">
          <cell r="M11">
            <v>7888</v>
          </cell>
        </row>
        <row r="25">
          <cell r="D25" t="str">
            <v>Tiểu dự án 3: Dự án phát triển giáo dục nghề nghiệp và giải quyết việc làm cho người lao động vùng dân tộc thiểu số và miền núi.</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PL IV.1"/>
      <sheetName val="PL V.1"/>
      <sheetName val="PL I"/>
      <sheetName val="PL II"/>
      <sheetName val="5"/>
      <sheetName val="PL VI.1"/>
      <sheetName val="QD cac xa"/>
      <sheetName val="NSĐP (Doi ung)"/>
      <sheetName val="DM DA (doi ung)"/>
      <sheetName val="Dinh muc"/>
    </sheetNames>
    <sheetDataSet>
      <sheetData sheetId="0">
        <row r="3">
          <cell r="A3" t="str">
            <v>(Kèm theo Tờ trình số       /TTr-UBND ngày     tháng 9 năm 2022 của Ủy ban nhân dân huyện)</v>
          </cell>
        </row>
      </sheetData>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PL IV.1"/>
      <sheetName val="PL V.1"/>
      <sheetName val="5"/>
      <sheetName val="PL Va"/>
      <sheetName val="PL Vb"/>
      <sheetName val="PL VI.1"/>
      <sheetName val="QD cac xa"/>
      <sheetName val="NSĐP (Doi ung)"/>
      <sheetName val="DM DA (doi ung)"/>
      <sheetName val="Dinh muc"/>
    </sheetNames>
    <sheetDataSet>
      <sheetData sheetId="0">
        <row r="3">
          <cell r="A3" t="str">
            <v>(Kèm theo Tờ trình số       /TTr-UBND ngày     tháng 9 năm 2022 của Ủy ban nhân dân huyện)</v>
          </cell>
        </row>
      </sheetData>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mau 01"/>
      <sheetName val="Bieu 02. Chi tiet"/>
      <sheetName val="Bieu mau 03"/>
      <sheetName val="Bieu mau 04"/>
      <sheetName val="Bieu 07. TH"/>
      <sheetName val="Bieu 09.CTMT"/>
      <sheetName val="Bieu 11. CTMTQG"/>
      <sheetName val="ODAKH NSNN"/>
      <sheetName val="NC07 TH TPCP"/>
      <sheetName val="NC08 TPCP KH"/>
      <sheetName val="NC11 PPP"/>
      <sheetName val="BM18 BC nam DP"/>
      <sheetName val="Quy2THDP"/>
      <sheetName val="Quy2TPCPDP"/>
      <sheetName val="Quy2von khac Dp"/>
    </sheetNames>
    <sheetDataSet>
      <sheetData sheetId="0">
        <row r="3">
          <cell r="A3" t="str">
            <v>(Kèm Tờ trình số 10/TTr-PTCKH ngày 20 tháng 5 năm 2022 của Phòng Tài chính - Kế hoạch)</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35A0B-5C28-4577-B4DE-6D5EC1EB603E}">
  <sheetPr>
    <pageSetUpPr fitToPage="1"/>
  </sheetPr>
  <dimension ref="A1:AB71"/>
  <sheetViews>
    <sheetView showZeros="0" workbookViewId="0">
      <selection activeCell="C5" sqref="C5:C7"/>
    </sheetView>
  </sheetViews>
  <sheetFormatPr defaultColWidth="9.375" defaultRowHeight="13.2"/>
  <cols>
    <col min="1" max="1" width="5.625" style="178" customWidth="1"/>
    <col min="2" max="2" width="50.5" style="179" customWidth="1"/>
    <col min="3" max="3" width="15.125" style="180" customWidth="1"/>
    <col min="4" max="4" width="11.125" style="178" customWidth="1"/>
    <col min="5" max="5" width="14.375" style="181" hidden="1" customWidth="1"/>
    <col min="6" max="6" width="9.5" style="178" bestFit="1" customWidth="1"/>
    <col min="7" max="7" width="9.5" style="181" bestFit="1" customWidth="1"/>
    <col min="8" max="8" width="9.625" style="181" bestFit="1" customWidth="1"/>
    <col min="9" max="9" width="10.875" style="181" customWidth="1"/>
    <col min="10" max="17" width="10.875" style="181" hidden="1" customWidth="1"/>
    <col min="18" max="18" width="18" style="181" customWidth="1"/>
    <col min="19" max="19" width="10.875" style="181" customWidth="1"/>
    <col min="20" max="16384" width="9.375" style="181"/>
  </cols>
  <sheetData>
    <row r="1" spans="1:27" ht="17.399999999999999">
      <c r="A1" s="587" t="s">
        <v>613</v>
      </c>
      <c r="B1" s="587"/>
      <c r="C1" s="587"/>
      <c r="D1" s="587"/>
      <c r="E1" s="587"/>
      <c r="F1" s="587"/>
      <c r="G1" s="587"/>
      <c r="H1" s="587"/>
      <c r="I1" s="587"/>
      <c r="J1" s="587"/>
      <c r="K1" s="587"/>
      <c r="L1" s="587"/>
      <c r="M1" s="587"/>
      <c r="N1" s="587"/>
      <c r="O1" s="587"/>
      <c r="P1" s="587"/>
      <c r="Q1" s="587"/>
      <c r="R1" s="587"/>
      <c r="S1" s="332"/>
      <c r="T1" s="332"/>
      <c r="U1" s="332"/>
      <c r="V1" s="332"/>
      <c r="W1" s="332"/>
      <c r="X1" s="332"/>
      <c r="Y1" s="332"/>
      <c r="Z1" s="332"/>
      <c r="AA1" s="332"/>
    </row>
    <row r="2" spans="1:27" ht="59.25" customHeight="1">
      <c r="A2" s="588" t="s">
        <v>591</v>
      </c>
      <c r="B2" s="588"/>
      <c r="C2" s="588"/>
      <c r="D2" s="588"/>
      <c r="E2" s="588"/>
      <c r="F2" s="588"/>
      <c r="G2" s="588"/>
      <c r="H2" s="588"/>
      <c r="I2" s="588"/>
      <c r="J2" s="588"/>
      <c r="K2" s="588"/>
      <c r="L2" s="588"/>
      <c r="M2" s="588"/>
      <c r="N2" s="588"/>
      <c r="O2" s="588"/>
      <c r="P2" s="588"/>
      <c r="Q2" s="588"/>
      <c r="R2" s="588"/>
      <c r="S2" s="335"/>
      <c r="T2" s="335"/>
      <c r="U2" s="335"/>
      <c r="V2" s="335"/>
      <c r="W2" s="335"/>
      <c r="X2" s="335"/>
      <c r="Y2" s="335"/>
      <c r="Z2" s="335"/>
      <c r="AA2" s="335"/>
    </row>
    <row r="3" spans="1:27" ht="15" hidden="1" customHeight="1">
      <c r="A3" s="589" t="str">
        <f>'[6]1'!A3:E3</f>
        <v>(Kèm theo Tờ trình số       /TTr-UBND ngày     tháng 9 năm 2022 của Ủy ban nhân dân huyện)</v>
      </c>
      <c r="B3" s="589"/>
      <c r="C3" s="589"/>
      <c r="D3" s="589"/>
      <c r="E3" s="589"/>
      <c r="F3" s="589"/>
      <c r="G3" s="589"/>
      <c r="H3" s="589"/>
      <c r="I3" s="589"/>
      <c r="J3" s="589"/>
      <c r="K3" s="589"/>
      <c r="L3" s="589"/>
      <c r="M3" s="589"/>
      <c r="N3" s="589"/>
      <c r="O3" s="589"/>
      <c r="P3" s="589"/>
      <c r="Q3" s="589"/>
      <c r="R3" s="589"/>
      <c r="S3" s="338"/>
      <c r="T3" s="338"/>
      <c r="U3" s="338"/>
      <c r="V3" s="338"/>
      <c r="W3" s="338"/>
      <c r="X3" s="338"/>
      <c r="Y3" s="338"/>
      <c r="Z3" s="338"/>
      <c r="AA3" s="338"/>
    </row>
    <row r="4" spans="1:27">
      <c r="P4" s="590" t="s">
        <v>3</v>
      </c>
      <c r="Q4" s="590"/>
      <c r="R4" s="590"/>
    </row>
    <row r="5" spans="1:27" ht="28.5" customHeight="1">
      <c r="A5" s="583" t="s">
        <v>0</v>
      </c>
      <c r="B5" s="583" t="s">
        <v>45</v>
      </c>
      <c r="C5" s="591" t="s">
        <v>583</v>
      </c>
      <c r="D5" s="591" t="s">
        <v>401</v>
      </c>
      <c r="E5" s="591" t="s">
        <v>89</v>
      </c>
      <c r="F5" s="591" t="s">
        <v>170</v>
      </c>
      <c r="G5" s="594" t="s">
        <v>98</v>
      </c>
      <c r="H5" s="595"/>
      <c r="I5" s="595"/>
      <c r="J5" s="595"/>
      <c r="K5" s="595"/>
      <c r="L5" s="595"/>
      <c r="M5" s="595"/>
      <c r="N5" s="595"/>
      <c r="O5" s="595"/>
      <c r="P5" s="596"/>
      <c r="Q5" s="591" t="s">
        <v>4</v>
      </c>
      <c r="R5" s="583" t="s">
        <v>1</v>
      </c>
    </row>
    <row r="6" spans="1:27" ht="17.25" customHeight="1">
      <c r="A6" s="583"/>
      <c r="B6" s="583"/>
      <c r="C6" s="592"/>
      <c r="D6" s="592"/>
      <c r="E6" s="592"/>
      <c r="F6" s="592"/>
      <c r="G6" s="583" t="s">
        <v>51</v>
      </c>
      <c r="H6" s="583" t="s">
        <v>9</v>
      </c>
      <c r="I6" s="583" t="s">
        <v>13</v>
      </c>
      <c r="J6" s="584" t="s">
        <v>52</v>
      </c>
      <c r="K6" s="585"/>
      <c r="L6" s="585"/>
      <c r="M6" s="585"/>
      <c r="N6" s="585"/>
      <c r="O6" s="585"/>
      <c r="P6" s="586"/>
      <c r="Q6" s="592"/>
      <c r="R6" s="583"/>
    </row>
    <row r="7" spans="1:27" ht="29.25" customHeight="1">
      <c r="A7" s="583"/>
      <c r="B7" s="583"/>
      <c r="C7" s="593"/>
      <c r="D7" s="593"/>
      <c r="E7" s="593"/>
      <c r="F7" s="593"/>
      <c r="G7" s="583"/>
      <c r="H7" s="583"/>
      <c r="I7" s="583"/>
      <c r="J7" s="186" t="s">
        <v>53</v>
      </c>
      <c r="K7" s="186" t="s">
        <v>54</v>
      </c>
      <c r="L7" s="186" t="s">
        <v>55</v>
      </c>
      <c r="M7" s="186" t="s">
        <v>56</v>
      </c>
      <c r="N7" s="186" t="s">
        <v>57</v>
      </c>
      <c r="O7" s="186" t="s">
        <v>58</v>
      </c>
      <c r="P7" s="186" t="s">
        <v>59</v>
      </c>
      <c r="Q7" s="593"/>
      <c r="R7" s="583"/>
    </row>
    <row r="8" spans="1:27" ht="21.75" customHeight="1">
      <c r="A8" s="362"/>
      <c r="B8" s="362" t="s">
        <v>12</v>
      </c>
      <c r="C8" s="362"/>
      <c r="D8" s="362"/>
      <c r="E8" s="362"/>
      <c r="F8" s="362"/>
      <c r="G8" s="363">
        <f t="shared" ref="G8:P8" si="0">+G9+G11+G13+G24+G19</f>
        <v>4949</v>
      </c>
      <c r="H8" s="363">
        <f t="shared" si="0"/>
        <v>0</v>
      </c>
      <c r="I8" s="363">
        <f t="shared" si="0"/>
        <v>4949</v>
      </c>
      <c r="J8" s="363">
        <f t="shared" si="0"/>
        <v>0</v>
      </c>
      <c r="K8" s="363">
        <f t="shared" si="0"/>
        <v>1808</v>
      </c>
      <c r="L8" s="363">
        <f t="shared" si="0"/>
        <v>767</v>
      </c>
      <c r="M8" s="363">
        <f t="shared" si="0"/>
        <v>902</v>
      </c>
      <c r="N8" s="363">
        <f t="shared" si="0"/>
        <v>0</v>
      </c>
      <c r="O8" s="363">
        <f t="shared" si="0"/>
        <v>697</v>
      </c>
      <c r="P8" s="363">
        <f t="shared" si="0"/>
        <v>775</v>
      </c>
      <c r="Q8" s="363">
        <f>H8+I8</f>
        <v>4949</v>
      </c>
      <c r="R8" s="364"/>
      <c r="S8" s="396"/>
      <c r="T8" s="396"/>
    </row>
    <row r="9" spans="1:27" ht="30" customHeight="1">
      <c r="A9" s="191" t="s">
        <v>5</v>
      </c>
      <c r="B9" s="192" t="s">
        <v>17</v>
      </c>
      <c r="C9" s="32"/>
      <c r="D9" s="32"/>
      <c r="E9" s="192"/>
      <c r="F9" s="32"/>
      <c r="G9" s="193">
        <f t="shared" ref="G9:P9" si="1">SUM(G10:G10)</f>
        <v>1808</v>
      </c>
      <c r="H9" s="193">
        <f t="shared" si="1"/>
        <v>0</v>
      </c>
      <c r="I9" s="193">
        <f t="shared" si="1"/>
        <v>1808</v>
      </c>
      <c r="J9" s="193">
        <f t="shared" si="1"/>
        <v>0</v>
      </c>
      <c r="K9" s="193">
        <f t="shared" si="1"/>
        <v>1808</v>
      </c>
      <c r="L9" s="193">
        <f t="shared" si="1"/>
        <v>0</v>
      </c>
      <c r="M9" s="193">
        <f t="shared" si="1"/>
        <v>0</v>
      </c>
      <c r="N9" s="193">
        <f t="shared" si="1"/>
        <v>0</v>
      </c>
      <c r="O9" s="193">
        <f t="shared" si="1"/>
        <v>0</v>
      </c>
      <c r="P9" s="193">
        <f t="shared" si="1"/>
        <v>0</v>
      </c>
      <c r="Q9" s="193">
        <f>H9+I9</f>
        <v>1808</v>
      </c>
      <c r="R9" s="194"/>
    </row>
    <row r="10" spans="1:27" s="397" customFormat="1" ht="29.25" customHeight="1">
      <c r="A10" s="365" t="s">
        <v>60</v>
      </c>
      <c r="B10" s="196" t="s">
        <v>54</v>
      </c>
      <c r="C10" s="197" t="s">
        <v>373</v>
      </c>
      <c r="D10" s="197" t="s">
        <v>371</v>
      </c>
      <c r="E10" s="198"/>
      <c r="F10" s="199">
        <v>2022</v>
      </c>
      <c r="G10" s="200">
        <f t="shared" ref="G10" si="2">SUM(H10:I10)</f>
        <v>1808</v>
      </c>
      <c r="H10" s="200"/>
      <c r="I10" s="200">
        <v>1808</v>
      </c>
      <c r="J10" s="200"/>
      <c r="K10" s="200">
        <v>1808</v>
      </c>
      <c r="L10" s="200"/>
      <c r="M10" s="200"/>
      <c r="N10" s="200"/>
      <c r="O10" s="200"/>
      <c r="P10" s="200"/>
      <c r="Q10" s="200"/>
      <c r="R10" s="200"/>
    </row>
    <row r="11" spans="1:27" s="397" customFormat="1" ht="27.9" customHeight="1">
      <c r="A11" s="191" t="s">
        <v>92</v>
      </c>
      <c r="B11" s="192" t="s">
        <v>18</v>
      </c>
      <c r="C11" s="32"/>
      <c r="D11" s="32"/>
      <c r="E11" s="192"/>
      <c r="F11" s="32"/>
      <c r="G11" s="193">
        <f t="shared" ref="G11:H11" si="3">+G12</f>
        <v>767</v>
      </c>
      <c r="H11" s="193">
        <f t="shared" si="3"/>
        <v>0</v>
      </c>
      <c r="I11" s="193">
        <f>+I12</f>
        <v>767</v>
      </c>
      <c r="J11" s="193">
        <f t="shared" ref="J11:K11" si="4">+J12</f>
        <v>0</v>
      </c>
      <c r="K11" s="193">
        <f t="shared" si="4"/>
        <v>0</v>
      </c>
      <c r="L11" s="193">
        <f>+L12</f>
        <v>767</v>
      </c>
      <c r="M11" s="193"/>
      <c r="N11" s="193"/>
      <c r="O11" s="193"/>
      <c r="P11" s="193"/>
      <c r="Q11" s="193">
        <f>H11+I11</f>
        <v>767</v>
      </c>
      <c r="R11" s="193"/>
    </row>
    <row r="12" spans="1:27" s="397" customFormat="1" ht="27" customHeight="1">
      <c r="A12" s="365" t="s">
        <v>60</v>
      </c>
      <c r="B12" s="196" t="s">
        <v>55</v>
      </c>
      <c r="C12" s="197" t="s">
        <v>370</v>
      </c>
      <c r="D12" s="197" t="s">
        <v>72</v>
      </c>
      <c r="E12" s="198"/>
      <c r="F12" s="199">
        <v>2022</v>
      </c>
      <c r="G12" s="200">
        <f t="shared" ref="G12" si="5">SUM(H12:I12)</f>
        <v>767</v>
      </c>
      <c r="H12" s="200"/>
      <c r="I12" s="200">
        <v>767</v>
      </c>
      <c r="J12" s="200"/>
      <c r="K12" s="200"/>
      <c r="L12" s="200">
        <v>767</v>
      </c>
      <c r="M12" s="200"/>
      <c r="N12" s="200"/>
      <c r="O12" s="200"/>
      <c r="P12" s="200"/>
      <c r="Q12" s="200"/>
      <c r="R12" s="200"/>
    </row>
    <row r="13" spans="1:27" ht="27.9" customHeight="1">
      <c r="A13" s="191" t="s">
        <v>61</v>
      </c>
      <c r="B13" s="192" t="s">
        <v>19</v>
      </c>
      <c r="C13" s="32"/>
      <c r="D13" s="32"/>
      <c r="E13" s="192"/>
      <c r="F13" s="32"/>
      <c r="G13" s="193">
        <f>+G14+G17</f>
        <v>1893</v>
      </c>
      <c r="H13" s="193">
        <f t="shared" ref="H13:P13" si="6">+H14+H17</f>
        <v>0</v>
      </c>
      <c r="I13" s="193">
        <f t="shared" si="6"/>
        <v>1893</v>
      </c>
      <c r="J13" s="193">
        <f t="shared" si="6"/>
        <v>0</v>
      </c>
      <c r="K13" s="193">
        <f t="shared" si="6"/>
        <v>0</v>
      </c>
      <c r="L13" s="193">
        <f t="shared" si="6"/>
        <v>0</v>
      </c>
      <c r="M13" s="193">
        <f t="shared" si="6"/>
        <v>902</v>
      </c>
      <c r="N13" s="193">
        <f t="shared" si="6"/>
        <v>0</v>
      </c>
      <c r="O13" s="193">
        <f t="shared" si="6"/>
        <v>697</v>
      </c>
      <c r="P13" s="193">
        <f t="shared" si="6"/>
        <v>294</v>
      </c>
      <c r="Q13" s="193">
        <f>H13+I13</f>
        <v>1893</v>
      </c>
      <c r="R13" s="193"/>
    </row>
    <row r="14" spans="1:27" ht="27.9" customHeight="1">
      <c r="A14" s="201" t="s">
        <v>62</v>
      </c>
      <c r="B14" s="202" t="s">
        <v>69</v>
      </c>
      <c r="C14" s="203"/>
      <c r="D14" s="203"/>
      <c r="E14" s="202"/>
      <c r="F14" s="203"/>
      <c r="G14" s="204">
        <f>SUM(G15:G16)</f>
        <v>1599</v>
      </c>
      <c r="H14" s="204">
        <f t="shared" ref="H14:P14" si="7">+H15</f>
        <v>0</v>
      </c>
      <c r="I14" s="204">
        <f>SUM(I15:I16)</f>
        <v>1599</v>
      </c>
      <c r="J14" s="204">
        <f t="shared" si="7"/>
        <v>0</v>
      </c>
      <c r="K14" s="204">
        <f t="shared" si="7"/>
        <v>0</v>
      </c>
      <c r="L14" s="204">
        <f t="shared" si="7"/>
        <v>0</v>
      </c>
      <c r="M14" s="204">
        <f t="shared" si="7"/>
        <v>902</v>
      </c>
      <c r="N14" s="204">
        <f t="shared" si="7"/>
        <v>0</v>
      </c>
      <c r="O14" s="204">
        <f t="shared" si="7"/>
        <v>697</v>
      </c>
      <c r="P14" s="204">
        <f t="shared" si="7"/>
        <v>0</v>
      </c>
      <c r="Q14" s="204"/>
      <c r="R14" s="204"/>
    </row>
    <row r="15" spans="1:27" ht="30.75" customHeight="1">
      <c r="A15" s="269" t="s">
        <v>60</v>
      </c>
      <c r="B15" s="2" t="s">
        <v>56</v>
      </c>
      <c r="C15" s="1" t="s">
        <v>423</v>
      </c>
      <c r="D15" s="1" t="s">
        <v>72</v>
      </c>
      <c r="E15" s="206"/>
      <c r="F15" s="207">
        <v>2022</v>
      </c>
      <c r="G15" s="208">
        <f t="shared" ref="G15:G16" si="8">SUM(H15:I15)</f>
        <v>902</v>
      </c>
      <c r="H15" s="208"/>
      <c r="I15" s="208">
        <v>902</v>
      </c>
      <c r="J15" s="208"/>
      <c r="K15" s="208"/>
      <c r="L15" s="208"/>
      <c r="M15" s="208">
        <v>902</v>
      </c>
      <c r="N15" s="208"/>
      <c r="O15" s="208">
        <v>697</v>
      </c>
      <c r="P15" s="208"/>
      <c r="Q15" s="208"/>
      <c r="R15" s="209"/>
    </row>
    <row r="16" spans="1:27" ht="29.25" customHeight="1">
      <c r="A16" s="269" t="s">
        <v>76</v>
      </c>
      <c r="B16" s="2" t="s">
        <v>58</v>
      </c>
      <c r="C16" s="1" t="s">
        <v>423</v>
      </c>
      <c r="D16" s="1" t="s">
        <v>72</v>
      </c>
      <c r="E16" s="206"/>
      <c r="F16" s="207">
        <v>2022</v>
      </c>
      <c r="G16" s="208">
        <f t="shared" si="8"/>
        <v>697</v>
      </c>
      <c r="H16" s="208"/>
      <c r="I16" s="208">
        <v>697</v>
      </c>
      <c r="J16" s="208"/>
      <c r="K16" s="208"/>
      <c r="L16" s="208"/>
      <c r="M16" s="208"/>
      <c r="N16" s="208"/>
      <c r="O16" s="208"/>
      <c r="P16" s="208"/>
      <c r="Q16" s="208"/>
      <c r="R16" s="209"/>
    </row>
    <row r="17" spans="1:28" ht="27.9" customHeight="1">
      <c r="A17" s="201" t="s">
        <v>99</v>
      </c>
      <c r="B17" s="202" t="s">
        <v>65</v>
      </c>
      <c r="C17" s="203"/>
      <c r="D17" s="201"/>
      <c r="E17" s="210"/>
      <c r="F17" s="201"/>
      <c r="G17" s="204">
        <f>+G18</f>
        <v>294</v>
      </c>
      <c r="H17" s="204">
        <f t="shared" ref="H17:P17" si="9">+H18</f>
        <v>0</v>
      </c>
      <c r="I17" s="204">
        <f t="shared" si="9"/>
        <v>294</v>
      </c>
      <c r="J17" s="204">
        <f t="shared" si="9"/>
        <v>0</v>
      </c>
      <c r="K17" s="204">
        <f t="shared" si="9"/>
        <v>0</v>
      </c>
      <c r="L17" s="204">
        <f t="shared" si="9"/>
        <v>0</v>
      </c>
      <c r="M17" s="204">
        <f t="shared" si="9"/>
        <v>0</v>
      </c>
      <c r="N17" s="204">
        <f t="shared" si="9"/>
        <v>0</v>
      </c>
      <c r="O17" s="204">
        <f t="shared" si="9"/>
        <v>0</v>
      </c>
      <c r="P17" s="204">
        <f t="shared" si="9"/>
        <v>294</v>
      </c>
      <c r="Q17" s="204"/>
      <c r="R17" s="211"/>
      <c r="AB17" s="398"/>
    </row>
    <row r="18" spans="1:28" ht="30" customHeight="1">
      <c r="A18" s="269" t="s">
        <v>60</v>
      </c>
      <c r="B18" s="2" t="s">
        <v>410</v>
      </c>
      <c r="C18" s="1" t="s">
        <v>373</v>
      </c>
      <c r="D18" s="1" t="s">
        <v>72</v>
      </c>
      <c r="E18" s="206"/>
      <c r="F18" s="207">
        <v>2022</v>
      </c>
      <c r="G18" s="212">
        <f t="shared" ref="G18" si="10">SUM(H18:I18)</f>
        <v>294</v>
      </c>
      <c r="H18" s="212"/>
      <c r="I18" s="212">
        <v>294</v>
      </c>
      <c r="J18" s="212"/>
      <c r="K18" s="212"/>
      <c r="L18" s="212"/>
      <c r="M18" s="212"/>
      <c r="N18" s="212"/>
      <c r="O18" s="212"/>
      <c r="P18" s="212">
        <v>294</v>
      </c>
      <c r="Q18" s="212"/>
      <c r="R18" s="209"/>
      <c r="AB18" s="398"/>
    </row>
    <row r="19" spans="1:28" ht="22.5" customHeight="1">
      <c r="A19" s="191" t="s">
        <v>63</v>
      </c>
      <c r="B19" s="192" t="s">
        <v>20</v>
      </c>
      <c r="C19" s="32"/>
      <c r="D19" s="32"/>
      <c r="E19" s="192"/>
      <c r="F19" s="32"/>
      <c r="G19" s="193">
        <f t="shared" ref="G19:P19" si="11">G20+G22</f>
        <v>71</v>
      </c>
      <c r="H19" s="193">
        <f t="shared" si="11"/>
        <v>0</v>
      </c>
      <c r="I19" s="193">
        <f>I20+I22</f>
        <v>71</v>
      </c>
      <c r="J19" s="193">
        <f t="shared" si="11"/>
        <v>0</v>
      </c>
      <c r="K19" s="193">
        <f t="shared" si="11"/>
        <v>0</v>
      </c>
      <c r="L19" s="193">
        <f t="shared" si="11"/>
        <v>0</v>
      </c>
      <c r="M19" s="193">
        <f t="shared" si="11"/>
        <v>0</v>
      </c>
      <c r="N19" s="193">
        <f t="shared" si="11"/>
        <v>0</v>
      </c>
      <c r="O19" s="193">
        <f t="shared" si="11"/>
        <v>0</v>
      </c>
      <c r="P19" s="193">
        <f t="shared" si="11"/>
        <v>71</v>
      </c>
      <c r="Q19" s="193">
        <f>H19+I19</f>
        <v>71</v>
      </c>
      <c r="R19" s="213"/>
      <c r="AB19" s="398"/>
    </row>
    <row r="20" spans="1:28" ht="27.9" customHeight="1">
      <c r="A20" s="201" t="s">
        <v>64</v>
      </c>
      <c r="B20" s="202" t="s">
        <v>31</v>
      </c>
      <c r="C20" s="203"/>
      <c r="D20" s="201"/>
      <c r="E20" s="210"/>
      <c r="F20" s="201"/>
      <c r="G20" s="204">
        <f>+G21</f>
        <v>33</v>
      </c>
      <c r="H20" s="204">
        <f t="shared" ref="H20:P20" si="12">+H21</f>
        <v>0</v>
      </c>
      <c r="I20" s="204">
        <f t="shared" si="12"/>
        <v>33</v>
      </c>
      <c r="J20" s="204">
        <f t="shared" si="12"/>
        <v>0</v>
      </c>
      <c r="K20" s="204">
        <f t="shared" si="12"/>
        <v>0</v>
      </c>
      <c r="L20" s="204">
        <f t="shared" si="12"/>
        <v>0</v>
      </c>
      <c r="M20" s="204">
        <f t="shared" si="12"/>
        <v>0</v>
      </c>
      <c r="N20" s="204">
        <f t="shared" si="12"/>
        <v>0</v>
      </c>
      <c r="O20" s="204">
        <f t="shared" si="12"/>
        <v>0</v>
      </c>
      <c r="P20" s="204">
        <f t="shared" si="12"/>
        <v>33</v>
      </c>
      <c r="Q20" s="204"/>
      <c r="R20" s="214"/>
      <c r="AB20" s="398"/>
    </row>
    <row r="21" spans="1:28" ht="26.4">
      <c r="A21" s="269" t="s">
        <v>60</v>
      </c>
      <c r="B21" s="2" t="s">
        <v>402</v>
      </c>
      <c r="C21" s="1" t="s">
        <v>374</v>
      </c>
      <c r="D21" s="1" t="s">
        <v>72</v>
      </c>
      <c r="E21" s="206"/>
      <c r="F21" s="207">
        <v>2022</v>
      </c>
      <c r="G21" s="212">
        <f t="shared" ref="G21" si="13">SUM(H21:I21)</f>
        <v>33</v>
      </c>
      <c r="H21" s="212"/>
      <c r="I21" s="212">
        <v>33</v>
      </c>
      <c r="J21" s="212"/>
      <c r="K21" s="212"/>
      <c r="L21" s="212"/>
      <c r="M21" s="212"/>
      <c r="N21" s="212"/>
      <c r="O21" s="212"/>
      <c r="P21" s="212">
        <v>33</v>
      </c>
      <c r="Q21" s="212"/>
      <c r="R21" s="209"/>
      <c r="AB21" s="398"/>
    </row>
    <row r="22" spans="1:28" ht="27.9" customHeight="1">
      <c r="A22" s="201" t="s">
        <v>372</v>
      </c>
      <c r="B22" s="202" t="s">
        <v>32</v>
      </c>
      <c r="C22" s="203"/>
      <c r="D22" s="203"/>
      <c r="E22" s="202"/>
      <c r="F22" s="203"/>
      <c r="G22" s="204">
        <f>+G23</f>
        <v>38</v>
      </c>
      <c r="H22" s="204">
        <f t="shared" ref="H22:P22" si="14">+H23</f>
        <v>0</v>
      </c>
      <c r="I22" s="204">
        <f>+I23</f>
        <v>38</v>
      </c>
      <c r="J22" s="204">
        <f t="shared" si="14"/>
        <v>0</v>
      </c>
      <c r="K22" s="204">
        <f t="shared" si="14"/>
        <v>0</v>
      </c>
      <c r="L22" s="204">
        <f t="shared" si="14"/>
        <v>0</v>
      </c>
      <c r="M22" s="204">
        <f t="shared" si="14"/>
        <v>0</v>
      </c>
      <c r="N22" s="204">
        <f t="shared" si="14"/>
        <v>0</v>
      </c>
      <c r="O22" s="204">
        <f t="shared" si="14"/>
        <v>0</v>
      </c>
      <c r="P22" s="204">
        <f t="shared" si="14"/>
        <v>38</v>
      </c>
      <c r="Q22" s="204"/>
      <c r="R22" s="211"/>
      <c r="AB22" s="398"/>
    </row>
    <row r="23" spans="1:28" ht="26.4">
      <c r="A23" s="269" t="s">
        <v>60</v>
      </c>
      <c r="B23" s="2" t="s">
        <v>403</v>
      </c>
      <c r="C23" s="215" t="s">
        <v>373</v>
      </c>
      <c r="D23" s="1" t="s">
        <v>72</v>
      </c>
      <c r="E23" s="206"/>
      <c r="F23" s="207">
        <v>2022</v>
      </c>
      <c r="G23" s="212">
        <f t="shared" ref="G23" si="15">SUM(H23:I23)</f>
        <v>38</v>
      </c>
      <c r="H23" s="212"/>
      <c r="I23" s="212">
        <v>38</v>
      </c>
      <c r="J23" s="212"/>
      <c r="K23" s="212"/>
      <c r="L23" s="212"/>
      <c r="M23" s="212"/>
      <c r="N23" s="212"/>
      <c r="O23" s="212"/>
      <c r="P23" s="212">
        <v>38</v>
      </c>
      <c r="Q23" s="212"/>
      <c r="R23" s="216"/>
      <c r="AB23" s="398"/>
    </row>
    <row r="24" spans="1:28" ht="27.9" customHeight="1">
      <c r="A24" s="217" t="s">
        <v>66</v>
      </c>
      <c r="B24" s="218" t="s">
        <v>21</v>
      </c>
      <c r="C24" s="219"/>
      <c r="D24" s="219"/>
      <c r="E24" s="218"/>
      <c r="F24" s="219"/>
      <c r="G24" s="193">
        <f>SUM(G25,G39)</f>
        <v>410</v>
      </c>
      <c r="H24" s="193">
        <f>SUM(H25,H39)</f>
        <v>0</v>
      </c>
      <c r="I24" s="193">
        <f>SUM(I25,I39)</f>
        <v>410</v>
      </c>
      <c r="J24" s="193">
        <f t="shared" ref="J24:P24" si="16">SUM(J25:J39)</f>
        <v>0</v>
      </c>
      <c r="K24" s="193">
        <f t="shared" si="16"/>
        <v>0</v>
      </c>
      <c r="L24" s="193">
        <f t="shared" si="16"/>
        <v>0</v>
      </c>
      <c r="M24" s="193">
        <f t="shared" si="16"/>
        <v>0</v>
      </c>
      <c r="N24" s="193">
        <f t="shared" si="16"/>
        <v>0</v>
      </c>
      <c r="O24" s="193">
        <f t="shared" si="16"/>
        <v>0</v>
      </c>
      <c r="P24" s="193">
        <f t="shared" si="16"/>
        <v>410</v>
      </c>
      <c r="Q24" s="193">
        <f>H24+I24</f>
        <v>410</v>
      </c>
      <c r="R24" s="193"/>
      <c r="AB24" s="398"/>
    </row>
    <row r="25" spans="1:28" s="283" customFormat="1" ht="27.6">
      <c r="A25" s="366" t="s">
        <v>400</v>
      </c>
      <c r="B25" s="221" t="s">
        <v>33</v>
      </c>
      <c r="C25" s="222"/>
      <c r="D25" s="203"/>
      <c r="E25" s="221"/>
      <c r="F25" s="211"/>
      <c r="G25" s="211">
        <f>+G26+G27</f>
        <v>268</v>
      </c>
      <c r="H25" s="211">
        <f t="shared" ref="H25" si="17">+H26+H27</f>
        <v>0</v>
      </c>
      <c r="I25" s="211">
        <f>+I26+I27</f>
        <v>268</v>
      </c>
      <c r="J25" s="211"/>
      <c r="K25" s="211"/>
      <c r="L25" s="211"/>
      <c r="M25" s="211"/>
      <c r="N25" s="211"/>
      <c r="O25" s="211"/>
      <c r="P25" s="211">
        <v>268</v>
      </c>
      <c r="Q25" s="211"/>
      <c r="R25" s="223"/>
      <c r="AB25" s="399"/>
    </row>
    <row r="26" spans="1:28" s="283" customFormat="1" ht="41.4">
      <c r="A26" s="271" t="s">
        <v>237</v>
      </c>
      <c r="B26" s="202" t="s">
        <v>408</v>
      </c>
      <c r="C26" s="203" t="s">
        <v>373</v>
      </c>
      <c r="D26" s="203" t="s">
        <v>72</v>
      </c>
      <c r="E26" s="210"/>
      <c r="F26" s="201">
        <v>2022</v>
      </c>
      <c r="G26" s="225">
        <f t="shared" ref="G26" si="18">SUM(H26:I26)</f>
        <v>158</v>
      </c>
      <c r="H26" s="225"/>
      <c r="I26" s="225">
        <v>158</v>
      </c>
      <c r="J26" s="225"/>
      <c r="K26" s="225"/>
      <c r="L26" s="225"/>
      <c r="M26" s="225"/>
      <c r="N26" s="225"/>
      <c r="O26" s="225"/>
      <c r="P26" s="225"/>
      <c r="Q26" s="225"/>
      <c r="R26" s="223"/>
      <c r="AB26" s="399"/>
    </row>
    <row r="27" spans="1:28" s="283" customFormat="1" ht="30" customHeight="1">
      <c r="A27" s="271" t="s">
        <v>238</v>
      </c>
      <c r="B27" s="202" t="s">
        <v>409</v>
      </c>
      <c r="C27" s="203"/>
      <c r="D27" s="203"/>
      <c r="E27" s="210"/>
      <c r="F27" s="201"/>
      <c r="G27" s="225">
        <f t="shared" ref="G27:H27" si="19">SUM(G28:G38)</f>
        <v>110</v>
      </c>
      <c r="H27" s="225">
        <f t="shared" si="19"/>
        <v>0</v>
      </c>
      <c r="I27" s="225">
        <f>SUM(I28:I38)</f>
        <v>110</v>
      </c>
      <c r="J27" s="225"/>
      <c r="K27" s="225"/>
      <c r="L27" s="225"/>
      <c r="M27" s="225"/>
      <c r="N27" s="225"/>
      <c r="O27" s="225"/>
      <c r="P27" s="225"/>
      <c r="Q27" s="225"/>
      <c r="R27" s="223"/>
      <c r="AB27" s="399"/>
    </row>
    <row r="28" spans="1:28" ht="26.4">
      <c r="A28" s="269" t="s">
        <v>60</v>
      </c>
      <c r="B28" s="226" t="s">
        <v>243</v>
      </c>
      <c r="C28" s="227" t="s">
        <v>243</v>
      </c>
      <c r="D28" s="227" t="s">
        <v>110</v>
      </c>
      <c r="E28" s="206"/>
      <c r="F28" s="207">
        <v>2022</v>
      </c>
      <c r="G28" s="212">
        <f t="shared" ref="G28:G38" si="20">SUM(H28:I28)</f>
        <v>10</v>
      </c>
      <c r="H28" s="212"/>
      <c r="I28" s="212">
        <v>10</v>
      </c>
      <c r="J28" s="212"/>
      <c r="K28" s="212"/>
      <c r="L28" s="212"/>
      <c r="M28" s="212"/>
      <c r="N28" s="212"/>
      <c r="O28" s="212"/>
      <c r="P28" s="212"/>
      <c r="Q28" s="212"/>
      <c r="R28" s="216"/>
      <c r="AB28" s="398"/>
    </row>
    <row r="29" spans="1:28" ht="26.4">
      <c r="A29" s="269" t="s">
        <v>76</v>
      </c>
      <c r="B29" s="226" t="s">
        <v>138</v>
      </c>
      <c r="C29" s="227" t="s">
        <v>138</v>
      </c>
      <c r="D29" s="227" t="s">
        <v>130</v>
      </c>
      <c r="E29" s="206"/>
      <c r="F29" s="207">
        <v>2022</v>
      </c>
      <c r="G29" s="212">
        <f t="shared" si="20"/>
        <v>10</v>
      </c>
      <c r="H29" s="212"/>
      <c r="I29" s="212">
        <v>10</v>
      </c>
      <c r="J29" s="212"/>
      <c r="K29" s="212"/>
      <c r="L29" s="212"/>
      <c r="M29" s="212"/>
      <c r="N29" s="212"/>
      <c r="O29" s="212"/>
      <c r="P29" s="212"/>
      <c r="Q29" s="212"/>
      <c r="R29" s="216"/>
      <c r="AB29" s="398"/>
    </row>
    <row r="30" spans="1:28" ht="26.4">
      <c r="A30" s="269" t="s">
        <v>77</v>
      </c>
      <c r="B30" s="226" t="s">
        <v>244</v>
      </c>
      <c r="C30" s="227" t="s">
        <v>244</v>
      </c>
      <c r="D30" s="227" t="s">
        <v>222</v>
      </c>
      <c r="E30" s="206"/>
      <c r="F30" s="207">
        <v>2022</v>
      </c>
      <c r="G30" s="212">
        <f t="shared" si="20"/>
        <v>10</v>
      </c>
      <c r="H30" s="212"/>
      <c r="I30" s="212">
        <v>10</v>
      </c>
      <c r="J30" s="212"/>
      <c r="K30" s="212"/>
      <c r="L30" s="212"/>
      <c r="M30" s="212"/>
      <c r="N30" s="212"/>
      <c r="O30" s="212"/>
      <c r="P30" s="212"/>
      <c r="Q30" s="212"/>
      <c r="R30" s="216"/>
      <c r="AB30" s="398"/>
    </row>
    <row r="31" spans="1:28" ht="26.4">
      <c r="A31" s="269" t="s">
        <v>80</v>
      </c>
      <c r="B31" s="226" t="s">
        <v>245</v>
      </c>
      <c r="C31" s="227" t="s">
        <v>245</v>
      </c>
      <c r="D31" s="227" t="s">
        <v>223</v>
      </c>
      <c r="E31" s="206"/>
      <c r="F31" s="207">
        <v>2022</v>
      </c>
      <c r="G31" s="212">
        <f t="shared" si="20"/>
        <v>10</v>
      </c>
      <c r="H31" s="212"/>
      <c r="I31" s="212">
        <v>10</v>
      </c>
      <c r="J31" s="212"/>
      <c r="K31" s="212"/>
      <c r="L31" s="212"/>
      <c r="M31" s="212"/>
      <c r="N31" s="212"/>
      <c r="O31" s="212"/>
      <c r="P31" s="212"/>
      <c r="Q31" s="212"/>
      <c r="R31" s="216"/>
      <c r="AB31" s="398"/>
    </row>
    <row r="32" spans="1:28" ht="26.4">
      <c r="A32" s="269" t="s">
        <v>220</v>
      </c>
      <c r="B32" s="226" t="s">
        <v>134</v>
      </c>
      <c r="C32" s="227" t="s">
        <v>134</v>
      </c>
      <c r="D32" s="227" t="s">
        <v>116</v>
      </c>
      <c r="E32" s="206"/>
      <c r="F32" s="207">
        <v>2022</v>
      </c>
      <c r="G32" s="212">
        <f t="shared" si="20"/>
        <v>10</v>
      </c>
      <c r="H32" s="212"/>
      <c r="I32" s="212">
        <v>10</v>
      </c>
      <c r="J32" s="212"/>
      <c r="K32" s="212"/>
      <c r="L32" s="212"/>
      <c r="M32" s="212"/>
      <c r="N32" s="212"/>
      <c r="O32" s="212"/>
      <c r="P32" s="212"/>
      <c r="Q32" s="212"/>
      <c r="R32" s="216"/>
      <c r="AB32" s="398"/>
    </row>
    <row r="33" spans="1:28" ht="25.2">
      <c r="A33" s="269" t="s">
        <v>239</v>
      </c>
      <c r="B33" s="226" t="s">
        <v>133</v>
      </c>
      <c r="C33" s="227" t="s">
        <v>133</v>
      </c>
      <c r="D33" s="227" t="s">
        <v>113</v>
      </c>
      <c r="E33" s="206"/>
      <c r="F33" s="207">
        <v>2022</v>
      </c>
      <c r="G33" s="212">
        <f t="shared" si="20"/>
        <v>10</v>
      </c>
      <c r="H33" s="212"/>
      <c r="I33" s="212">
        <v>10</v>
      </c>
      <c r="J33" s="212"/>
      <c r="K33" s="212"/>
      <c r="L33" s="212"/>
      <c r="M33" s="212"/>
      <c r="N33" s="212"/>
      <c r="O33" s="212"/>
      <c r="P33" s="212"/>
      <c r="Q33" s="212"/>
      <c r="R33" s="216"/>
      <c r="AB33" s="398"/>
    </row>
    <row r="34" spans="1:28" ht="26.4">
      <c r="A34" s="269" t="s">
        <v>221</v>
      </c>
      <c r="B34" s="226" t="s">
        <v>135</v>
      </c>
      <c r="C34" s="227" t="s">
        <v>135</v>
      </c>
      <c r="D34" s="227" t="s">
        <v>120</v>
      </c>
      <c r="E34" s="206"/>
      <c r="F34" s="207">
        <v>2022</v>
      </c>
      <c r="G34" s="212">
        <f t="shared" si="20"/>
        <v>10</v>
      </c>
      <c r="H34" s="212"/>
      <c r="I34" s="212">
        <v>10</v>
      </c>
      <c r="J34" s="212"/>
      <c r="K34" s="212"/>
      <c r="L34" s="212"/>
      <c r="M34" s="212"/>
      <c r="N34" s="212"/>
      <c r="O34" s="212"/>
      <c r="P34" s="212"/>
      <c r="Q34" s="212"/>
      <c r="R34" s="216"/>
      <c r="AB34" s="398"/>
    </row>
    <row r="35" spans="1:28" ht="26.4">
      <c r="A35" s="269" t="s">
        <v>240</v>
      </c>
      <c r="B35" s="226" t="s">
        <v>132</v>
      </c>
      <c r="C35" s="227" t="s">
        <v>132</v>
      </c>
      <c r="D35" s="227" t="s">
        <v>224</v>
      </c>
      <c r="E35" s="206"/>
      <c r="F35" s="207">
        <v>2022</v>
      </c>
      <c r="G35" s="212">
        <f t="shared" si="20"/>
        <v>10</v>
      </c>
      <c r="H35" s="212"/>
      <c r="I35" s="212">
        <v>10</v>
      </c>
      <c r="J35" s="212"/>
      <c r="K35" s="212"/>
      <c r="L35" s="212"/>
      <c r="M35" s="212"/>
      <c r="N35" s="212"/>
      <c r="O35" s="212"/>
      <c r="P35" s="212"/>
      <c r="Q35" s="212"/>
      <c r="R35" s="216"/>
      <c r="AB35" s="398"/>
    </row>
    <row r="36" spans="1:28" ht="26.4">
      <c r="A36" s="269" t="s">
        <v>241</v>
      </c>
      <c r="B36" s="226" t="s">
        <v>86</v>
      </c>
      <c r="C36" s="227" t="s">
        <v>86</v>
      </c>
      <c r="D36" s="227" t="s">
        <v>90</v>
      </c>
      <c r="E36" s="206"/>
      <c r="F36" s="207">
        <v>2022</v>
      </c>
      <c r="G36" s="212">
        <f t="shared" si="20"/>
        <v>10</v>
      </c>
      <c r="H36" s="212"/>
      <c r="I36" s="212">
        <v>10</v>
      </c>
      <c r="J36" s="212"/>
      <c r="K36" s="212"/>
      <c r="L36" s="212"/>
      <c r="M36" s="212"/>
      <c r="N36" s="212"/>
      <c r="O36" s="212"/>
      <c r="P36" s="212"/>
      <c r="Q36" s="212"/>
      <c r="R36" s="216"/>
      <c r="AB36" s="398"/>
    </row>
    <row r="37" spans="1:28" ht="26.4">
      <c r="A37" s="269" t="s">
        <v>242</v>
      </c>
      <c r="B37" s="226" t="s">
        <v>136</v>
      </c>
      <c r="C37" s="227" t="s">
        <v>136</v>
      </c>
      <c r="D37" s="227" t="s">
        <v>95</v>
      </c>
      <c r="E37" s="206"/>
      <c r="F37" s="207">
        <v>2022</v>
      </c>
      <c r="G37" s="212">
        <f t="shared" si="20"/>
        <v>10</v>
      </c>
      <c r="H37" s="212"/>
      <c r="I37" s="212">
        <v>10</v>
      </c>
      <c r="J37" s="212"/>
      <c r="K37" s="212"/>
      <c r="L37" s="212"/>
      <c r="M37" s="212"/>
      <c r="N37" s="212"/>
      <c r="O37" s="212"/>
      <c r="P37" s="212"/>
      <c r="Q37" s="212"/>
      <c r="R37" s="216"/>
      <c r="AB37" s="398"/>
    </row>
    <row r="38" spans="1:28" ht="25.2">
      <c r="A38" s="269" t="s">
        <v>405</v>
      </c>
      <c r="B38" s="226" t="s">
        <v>137</v>
      </c>
      <c r="C38" s="227" t="s">
        <v>383</v>
      </c>
      <c r="D38" s="227" t="s">
        <v>383</v>
      </c>
      <c r="E38" s="206"/>
      <c r="F38" s="207">
        <v>2022</v>
      </c>
      <c r="G38" s="212">
        <f t="shared" si="20"/>
        <v>10</v>
      </c>
      <c r="H38" s="212"/>
      <c r="I38" s="212">
        <v>10</v>
      </c>
      <c r="J38" s="212"/>
      <c r="K38" s="212"/>
      <c r="L38" s="212"/>
      <c r="M38" s="212"/>
      <c r="N38" s="212"/>
      <c r="O38" s="212"/>
      <c r="P38" s="212"/>
      <c r="Q38" s="212"/>
      <c r="R38" s="216"/>
      <c r="AB38" s="398"/>
    </row>
    <row r="39" spans="1:28" s="283" customFormat="1" ht="46.5" customHeight="1">
      <c r="A39" s="366" t="s">
        <v>404</v>
      </c>
      <c r="B39" s="221" t="s">
        <v>407</v>
      </c>
      <c r="C39" s="222"/>
      <c r="D39" s="203"/>
      <c r="E39" s="221"/>
      <c r="F39" s="201"/>
      <c r="G39" s="211">
        <f t="shared" ref="G39:H39" si="21">+G40+G41</f>
        <v>142</v>
      </c>
      <c r="H39" s="211">
        <f t="shared" si="21"/>
        <v>0</v>
      </c>
      <c r="I39" s="211">
        <f>+I40+I41</f>
        <v>142</v>
      </c>
      <c r="J39" s="211"/>
      <c r="K39" s="211"/>
      <c r="L39" s="211"/>
      <c r="M39" s="211"/>
      <c r="N39" s="211"/>
      <c r="O39" s="211"/>
      <c r="P39" s="211">
        <v>142</v>
      </c>
      <c r="Q39" s="211"/>
      <c r="R39" s="223"/>
      <c r="AB39" s="399"/>
    </row>
    <row r="40" spans="1:28" s="283" customFormat="1" ht="27.6">
      <c r="A40" s="367" t="s">
        <v>237</v>
      </c>
      <c r="B40" s="229" t="s">
        <v>225</v>
      </c>
      <c r="C40" s="222" t="s">
        <v>373</v>
      </c>
      <c r="D40" s="203" t="s">
        <v>72</v>
      </c>
      <c r="E40" s="221"/>
      <c r="F40" s="201">
        <v>2022</v>
      </c>
      <c r="G40" s="230">
        <f t="shared" ref="G40:G52" si="22">SUM(H40:I40)</f>
        <v>32</v>
      </c>
      <c r="H40" s="230"/>
      <c r="I40" s="230">
        <v>32</v>
      </c>
      <c r="J40" s="230"/>
      <c r="K40" s="230"/>
      <c r="L40" s="230"/>
      <c r="M40" s="230"/>
      <c r="N40" s="230"/>
      <c r="O40" s="230"/>
      <c r="P40" s="230"/>
      <c r="Q40" s="230"/>
      <c r="R40" s="231"/>
      <c r="AB40" s="399"/>
    </row>
    <row r="41" spans="1:28" s="283" customFormat="1" ht="27.6">
      <c r="A41" s="367" t="s">
        <v>238</v>
      </c>
      <c r="B41" s="229" t="s">
        <v>593</v>
      </c>
      <c r="C41" s="232"/>
      <c r="D41" s="233"/>
      <c r="E41" s="234"/>
      <c r="F41" s="235"/>
      <c r="G41" s="230">
        <f t="shared" ref="G41:H41" si="23">SUM(G42:G52)</f>
        <v>110</v>
      </c>
      <c r="H41" s="230">
        <f t="shared" si="23"/>
        <v>0</v>
      </c>
      <c r="I41" s="230">
        <f>SUM(I42:I52)</f>
        <v>110</v>
      </c>
      <c r="J41" s="230"/>
      <c r="K41" s="230"/>
      <c r="L41" s="230"/>
      <c r="M41" s="230"/>
      <c r="N41" s="230"/>
      <c r="O41" s="230"/>
      <c r="P41" s="230"/>
      <c r="Q41" s="230"/>
      <c r="R41" s="231"/>
      <c r="AB41" s="399"/>
    </row>
    <row r="42" spans="1:28" ht="26.4">
      <c r="A42" s="368" t="s">
        <v>60</v>
      </c>
      <c r="B42" s="237" t="s">
        <v>227</v>
      </c>
      <c r="C42" s="238" t="s">
        <v>243</v>
      </c>
      <c r="D42" s="227" t="s">
        <v>110</v>
      </c>
      <c r="E42" s="239"/>
      <c r="F42" s="207">
        <v>2022</v>
      </c>
      <c r="G42" s="240">
        <f t="shared" si="22"/>
        <v>10</v>
      </c>
      <c r="H42" s="240"/>
      <c r="I42" s="240">
        <v>10</v>
      </c>
      <c r="J42" s="240"/>
      <c r="K42" s="240"/>
      <c r="L42" s="240"/>
      <c r="M42" s="240"/>
      <c r="N42" s="240"/>
      <c r="O42" s="240"/>
      <c r="P42" s="240"/>
      <c r="Q42" s="240"/>
      <c r="R42" s="241"/>
      <c r="AB42" s="398"/>
    </row>
    <row r="43" spans="1:28" ht="26.4">
      <c r="A43" s="368" t="s">
        <v>76</v>
      </c>
      <c r="B43" s="237" t="s">
        <v>228</v>
      </c>
      <c r="C43" s="238" t="s">
        <v>138</v>
      </c>
      <c r="D43" s="227" t="s">
        <v>130</v>
      </c>
      <c r="E43" s="239"/>
      <c r="F43" s="207">
        <v>2022</v>
      </c>
      <c r="G43" s="240">
        <f t="shared" si="22"/>
        <v>10</v>
      </c>
      <c r="H43" s="240"/>
      <c r="I43" s="240">
        <v>10</v>
      </c>
      <c r="J43" s="240"/>
      <c r="K43" s="240"/>
      <c r="L43" s="240"/>
      <c r="M43" s="240"/>
      <c r="N43" s="240"/>
      <c r="O43" s="240"/>
      <c r="P43" s="240"/>
      <c r="Q43" s="240"/>
      <c r="R43" s="241"/>
      <c r="AB43" s="398"/>
    </row>
    <row r="44" spans="1:28" ht="26.4">
      <c r="A44" s="368" t="s">
        <v>77</v>
      </c>
      <c r="B44" s="237" t="s">
        <v>229</v>
      </c>
      <c r="C44" s="238" t="s">
        <v>244</v>
      </c>
      <c r="D44" s="227" t="s">
        <v>222</v>
      </c>
      <c r="E44" s="239"/>
      <c r="F44" s="207">
        <v>2022</v>
      </c>
      <c r="G44" s="240">
        <f t="shared" si="22"/>
        <v>10</v>
      </c>
      <c r="H44" s="240"/>
      <c r="I44" s="240">
        <v>10</v>
      </c>
      <c r="J44" s="240"/>
      <c r="K44" s="240"/>
      <c r="L44" s="240"/>
      <c r="M44" s="240"/>
      <c r="N44" s="240"/>
      <c r="O44" s="240"/>
      <c r="P44" s="240"/>
      <c r="Q44" s="240"/>
      <c r="R44" s="241"/>
      <c r="AB44" s="398"/>
    </row>
    <row r="45" spans="1:28" ht="26.4">
      <c r="A45" s="368" t="s">
        <v>80</v>
      </c>
      <c r="B45" s="237" t="s">
        <v>230</v>
      </c>
      <c r="C45" s="238" t="s">
        <v>245</v>
      </c>
      <c r="D45" s="227" t="s">
        <v>223</v>
      </c>
      <c r="E45" s="239"/>
      <c r="F45" s="207">
        <v>2022</v>
      </c>
      <c r="G45" s="240">
        <f t="shared" si="22"/>
        <v>10</v>
      </c>
      <c r="H45" s="240"/>
      <c r="I45" s="240">
        <v>10</v>
      </c>
      <c r="J45" s="240"/>
      <c r="K45" s="240"/>
      <c r="L45" s="240"/>
      <c r="M45" s="240"/>
      <c r="N45" s="240"/>
      <c r="O45" s="240"/>
      <c r="P45" s="240"/>
      <c r="Q45" s="240"/>
      <c r="R45" s="241"/>
      <c r="AB45" s="398"/>
    </row>
    <row r="46" spans="1:28" ht="26.4">
      <c r="A46" s="368" t="s">
        <v>220</v>
      </c>
      <c r="B46" s="237" t="s">
        <v>231</v>
      </c>
      <c r="C46" s="238" t="s">
        <v>134</v>
      </c>
      <c r="D46" s="227" t="s">
        <v>116</v>
      </c>
      <c r="E46" s="239"/>
      <c r="F46" s="207">
        <v>2022</v>
      </c>
      <c r="G46" s="240">
        <f t="shared" si="22"/>
        <v>10</v>
      </c>
      <c r="H46" s="240"/>
      <c r="I46" s="240">
        <v>10</v>
      </c>
      <c r="J46" s="240"/>
      <c r="K46" s="240"/>
      <c r="L46" s="240"/>
      <c r="M46" s="240"/>
      <c r="N46" s="240"/>
      <c r="O46" s="240"/>
      <c r="P46" s="240"/>
      <c r="Q46" s="240"/>
      <c r="R46" s="241"/>
      <c r="AB46" s="398"/>
    </row>
    <row r="47" spans="1:28" ht="25.2">
      <c r="A47" s="368" t="s">
        <v>239</v>
      </c>
      <c r="B47" s="237" t="s">
        <v>232</v>
      </c>
      <c r="C47" s="238" t="s">
        <v>133</v>
      </c>
      <c r="D47" s="227" t="s">
        <v>113</v>
      </c>
      <c r="E47" s="239"/>
      <c r="F47" s="207">
        <v>2022</v>
      </c>
      <c r="G47" s="240">
        <f t="shared" si="22"/>
        <v>10</v>
      </c>
      <c r="H47" s="240"/>
      <c r="I47" s="240">
        <v>10</v>
      </c>
      <c r="J47" s="240"/>
      <c r="K47" s="240"/>
      <c r="L47" s="240"/>
      <c r="M47" s="240"/>
      <c r="N47" s="240"/>
      <c r="O47" s="240"/>
      <c r="P47" s="240"/>
      <c r="Q47" s="240"/>
      <c r="R47" s="241"/>
      <c r="AB47" s="398"/>
    </row>
    <row r="48" spans="1:28" ht="26.4">
      <c r="A48" s="368" t="s">
        <v>221</v>
      </c>
      <c r="B48" s="237" t="s">
        <v>233</v>
      </c>
      <c r="C48" s="238" t="s">
        <v>135</v>
      </c>
      <c r="D48" s="227" t="s">
        <v>120</v>
      </c>
      <c r="E48" s="239"/>
      <c r="F48" s="207">
        <v>2022</v>
      </c>
      <c r="G48" s="240">
        <f t="shared" si="22"/>
        <v>10</v>
      </c>
      <c r="H48" s="240"/>
      <c r="I48" s="240">
        <v>10</v>
      </c>
      <c r="J48" s="240"/>
      <c r="K48" s="240"/>
      <c r="L48" s="240"/>
      <c r="M48" s="240"/>
      <c r="N48" s="240"/>
      <c r="O48" s="240"/>
      <c r="P48" s="240"/>
      <c r="Q48" s="240"/>
      <c r="R48" s="241"/>
      <c r="AB48" s="398"/>
    </row>
    <row r="49" spans="1:28" ht="26.4">
      <c r="A49" s="368" t="s">
        <v>240</v>
      </c>
      <c r="B49" s="237" t="s">
        <v>234</v>
      </c>
      <c r="C49" s="238" t="s">
        <v>132</v>
      </c>
      <c r="D49" s="227" t="s">
        <v>224</v>
      </c>
      <c r="E49" s="239"/>
      <c r="F49" s="207">
        <v>2022</v>
      </c>
      <c r="G49" s="240">
        <f t="shared" si="22"/>
        <v>10</v>
      </c>
      <c r="H49" s="240"/>
      <c r="I49" s="240">
        <v>10</v>
      </c>
      <c r="J49" s="240"/>
      <c r="K49" s="240"/>
      <c r="L49" s="240"/>
      <c r="M49" s="240"/>
      <c r="N49" s="240"/>
      <c r="O49" s="240"/>
      <c r="P49" s="240"/>
      <c r="Q49" s="240"/>
      <c r="R49" s="241"/>
      <c r="AB49" s="398"/>
    </row>
    <row r="50" spans="1:28" ht="26.4">
      <c r="A50" s="368" t="s">
        <v>241</v>
      </c>
      <c r="B50" s="237" t="s">
        <v>235</v>
      </c>
      <c r="C50" s="238" t="s">
        <v>86</v>
      </c>
      <c r="D50" s="227" t="s">
        <v>90</v>
      </c>
      <c r="E50" s="239"/>
      <c r="F50" s="207">
        <v>2022</v>
      </c>
      <c r="G50" s="240">
        <f t="shared" si="22"/>
        <v>10</v>
      </c>
      <c r="H50" s="240"/>
      <c r="I50" s="240">
        <v>10</v>
      </c>
      <c r="J50" s="240"/>
      <c r="K50" s="240"/>
      <c r="L50" s="240"/>
      <c r="M50" s="240"/>
      <c r="N50" s="240"/>
      <c r="O50" s="240"/>
      <c r="P50" s="240"/>
      <c r="Q50" s="240"/>
      <c r="R50" s="241"/>
      <c r="AB50" s="398"/>
    </row>
    <row r="51" spans="1:28" ht="26.4">
      <c r="A51" s="368" t="s">
        <v>242</v>
      </c>
      <c r="B51" s="237" t="s">
        <v>236</v>
      </c>
      <c r="C51" s="238" t="s">
        <v>136</v>
      </c>
      <c r="D51" s="227" t="s">
        <v>95</v>
      </c>
      <c r="E51" s="239"/>
      <c r="F51" s="207">
        <v>2022</v>
      </c>
      <c r="G51" s="240">
        <f t="shared" si="22"/>
        <v>10</v>
      </c>
      <c r="H51" s="240"/>
      <c r="I51" s="240">
        <v>10</v>
      </c>
      <c r="J51" s="240"/>
      <c r="K51" s="240"/>
      <c r="L51" s="240"/>
      <c r="M51" s="240"/>
      <c r="N51" s="240"/>
      <c r="O51" s="240"/>
      <c r="P51" s="240"/>
      <c r="Q51" s="240"/>
      <c r="R51" s="241"/>
      <c r="AB51" s="398"/>
    </row>
    <row r="52" spans="1:28" ht="26.4">
      <c r="A52" s="368" t="s">
        <v>405</v>
      </c>
      <c r="B52" s="237" t="s">
        <v>406</v>
      </c>
      <c r="C52" s="238" t="s">
        <v>137</v>
      </c>
      <c r="D52" s="227" t="s">
        <v>383</v>
      </c>
      <c r="E52" s="239"/>
      <c r="F52" s="207">
        <v>2022</v>
      </c>
      <c r="G52" s="240">
        <f t="shared" si="22"/>
        <v>10</v>
      </c>
      <c r="H52" s="240"/>
      <c r="I52" s="240">
        <v>10</v>
      </c>
      <c r="J52" s="240"/>
      <c r="K52" s="240"/>
      <c r="L52" s="240"/>
      <c r="M52" s="240"/>
      <c r="N52" s="240"/>
      <c r="O52" s="240"/>
      <c r="P52" s="240"/>
      <c r="Q52" s="240"/>
      <c r="R52" s="241"/>
      <c r="AB52" s="398"/>
    </row>
    <row r="53" spans="1:28" ht="20.100000000000001" customHeight="1">
      <c r="A53" s="345"/>
      <c r="B53" s="346"/>
      <c r="C53" s="347"/>
      <c r="D53" s="347"/>
      <c r="E53" s="346"/>
      <c r="F53" s="347"/>
      <c r="G53" s="400"/>
      <c r="H53" s="400"/>
      <c r="I53" s="400"/>
      <c r="J53" s="400"/>
      <c r="K53" s="400"/>
      <c r="L53" s="400"/>
      <c r="M53" s="400"/>
      <c r="N53" s="400"/>
      <c r="O53" s="400"/>
      <c r="P53" s="400"/>
      <c r="Q53" s="400"/>
      <c r="R53" s="400"/>
      <c r="AB53" s="398"/>
    </row>
    <row r="54" spans="1:28" s="353" customFormat="1" ht="17.25" customHeight="1">
      <c r="A54" s="350"/>
      <c r="B54" s="351" t="s">
        <v>8</v>
      </c>
      <c r="C54" s="352"/>
      <c r="D54" s="352"/>
      <c r="E54" s="351"/>
      <c r="F54" s="352"/>
      <c r="AB54" s="401"/>
    </row>
    <row r="55" spans="1:28" ht="25.2">
      <c r="AB55" s="398"/>
    </row>
    <row r="56" spans="1:28" ht="25.2">
      <c r="AB56" s="398"/>
    </row>
    <row r="57" spans="1:28" ht="25.2">
      <c r="AB57" s="398"/>
    </row>
    <row r="58" spans="1:28" ht="25.2">
      <c r="AB58" s="398"/>
    </row>
    <row r="59" spans="1:28" ht="25.2">
      <c r="AB59" s="398"/>
    </row>
    <row r="60" spans="1:28" ht="25.2">
      <c r="AB60" s="398"/>
    </row>
    <row r="61" spans="1:28" ht="25.2">
      <c r="AB61" s="398"/>
    </row>
    <row r="62" spans="1:28" ht="25.2">
      <c r="AB62" s="398"/>
    </row>
    <row r="63" spans="1:28" ht="25.2">
      <c r="AB63" s="398"/>
    </row>
    <row r="64" spans="1:28" ht="25.2">
      <c r="AB64" s="398"/>
    </row>
    <row r="65" spans="28:28" ht="25.2">
      <c r="AB65" s="398"/>
    </row>
    <row r="66" spans="28:28" ht="25.2">
      <c r="AB66" s="398"/>
    </row>
    <row r="67" spans="28:28" ht="25.2">
      <c r="AB67" s="398"/>
    </row>
    <row r="68" spans="28:28" ht="25.2">
      <c r="AB68" s="398"/>
    </row>
    <row r="69" spans="28:28" ht="25.2">
      <c r="AB69" s="398"/>
    </row>
    <row r="70" spans="28:28" ht="25.2">
      <c r="AB70" s="398"/>
    </row>
    <row r="71" spans="28:28" ht="25.2">
      <c r="AB71" s="398"/>
    </row>
  </sheetData>
  <mergeCells count="17">
    <mergeCell ref="A1:R1"/>
    <mergeCell ref="A2:R2"/>
    <mergeCell ref="A3:R3"/>
    <mergeCell ref="P4:R4"/>
    <mergeCell ref="A5:A7"/>
    <mergeCell ref="B5:B7"/>
    <mergeCell ref="C5:C7"/>
    <mergeCell ref="D5:D7"/>
    <mergeCell ref="E5:E7"/>
    <mergeCell ref="F5:F7"/>
    <mergeCell ref="G5:P5"/>
    <mergeCell ref="Q5:Q7"/>
    <mergeCell ref="R5:R7"/>
    <mergeCell ref="G6:G7"/>
    <mergeCell ref="H6:H7"/>
    <mergeCell ref="I6:I7"/>
    <mergeCell ref="J6:P6"/>
  </mergeCells>
  <pageMargins left="0.70866141732283472" right="0.31496062992125984" top="0.59055118110236227" bottom="0.35433070866141736" header="0.31496062992125984" footer="0.23622047244094491"/>
  <pageSetup paperSize="9" scale="75" fitToHeight="0" orientation="portrait"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116F1-1EDB-4F38-A1E3-6B9C00D22148}">
  <dimension ref="A1:AB65"/>
  <sheetViews>
    <sheetView view="pageBreakPreview" zoomScale="60" zoomScaleNormal="100" workbookViewId="0">
      <selection sqref="A1:O1"/>
    </sheetView>
  </sheetViews>
  <sheetFormatPr defaultColWidth="9.375" defaultRowHeight="24.6"/>
  <cols>
    <col min="1" max="1" width="5.625" style="9" customWidth="1"/>
    <col min="2" max="2" width="50.5" style="13" customWidth="1"/>
    <col min="3" max="3" width="20" style="14" bestFit="1" customWidth="1"/>
    <col min="4" max="4" width="12.5" style="14" customWidth="1"/>
    <col min="5" max="5" width="22.625" style="14" customWidth="1"/>
    <col min="6" max="6" width="10.125" style="14" bestFit="1" customWidth="1"/>
    <col min="7" max="7" width="14.125" style="14" customWidth="1"/>
    <col min="8" max="8" width="15.875" style="14" customWidth="1"/>
    <col min="9" max="9" width="14.75" style="14" bestFit="1" customWidth="1"/>
    <col min="10" max="10" width="11.625" style="14" hidden="1" customWidth="1"/>
    <col min="11" max="11" width="15.125" style="9" bestFit="1" customWidth="1"/>
    <col min="12" max="12" width="14.75" style="9" bestFit="1" customWidth="1"/>
    <col min="13" max="13" width="12" style="9" hidden="1" customWidth="1"/>
    <col min="14" max="14" width="12" style="9" customWidth="1"/>
    <col min="15" max="15" width="24.125" style="14" customWidth="1"/>
    <col min="16" max="16" width="19.125" style="168" bestFit="1" customWidth="1"/>
    <col min="17" max="27" width="9.375" style="9"/>
    <col min="28" max="28" width="9.375" style="22"/>
    <col min="29" max="16384" width="9.375" style="9"/>
  </cols>
  <sheetData>
    <row r="1" spans="1:28" ht="17.399999999999999">
      <c r="A1" s="659" t="s">
        <v>733</v>
      </c>
      <c r="B1" s="659"/>
      <c r="C1" s="659"/>
      <c r="D1" s="659"/>
      <c r="E1" s="659"/>
      <c r="F1" s="659"/>
      <c r="G1" s="659"/>
      <c r="H1" s="659"/>
      <c r="I1" s="659"/>
      <c r="J1" s="659"/>
      <c r="K1" s="659"/>
      <c r="L1" s="659"/>
      <c r="M1" s="659"/>
      <c r="N1" s="659"/>
      <c r="O1" s="659"/>
      <c r="P1" s="22"/>
    </row>
    <row r="2" spans="1:28" s="22" customFormat="1" ht="38.25" customHeight="1">
      <c r="A2" s="660" t="s">
        <v>703</v>
      </c>
      <c r="B2" s="660"/>
      <c r="C2" s="660"/>
      <c r="D2" s="660"/>
      <c r="E2" s="660"/>
      <c r="F2" s="660"/>
      <c r="G2" s="660"/>
      <c r="H2" s="660"/>
      <c r="I2" s="660"/>
      <c r="J2" s="660"/>
      <c r="K2" s="660"/>
      <c r="L2" s="660"/>
      <c r="M2" s="660"/>
      <c r="N2" s="660"/>
      <c r="O2" s="660"/>
    </row>
    <row r="3" spans="1:28" ht="15" customHeight="1">
      <c r="A3" s="661"/>
      <c r="B3" s="661"/>
      <c r="C3" s="661"/>
      <c r="D3" s="661"/>
      <c r="E3" s="661"/>
      <c r="F3" s="661"/>
      <c r="G3" s="661"/>
      <c r="H3" s="661"/>
      <c r="I3" s="661"/>
      <c r="J3" s="661"/>
      <c r="K3" s="661"/>
      <c r="L3" s="661"/>
      <c r="M3" s="661"/>
      <c r="N3" s="661"/>
      <c r="O3" s="661"/>
      <c r="P3" s="22"/>
    </row>
    <row r="4" spans="1:28" ht="17.399999999999999">
      <c r="A4" s="12"/>
      <c r="O4" s="25"/>
      <c r="P4" s="22"/>
    </row>
    <row r="5" spans="1:28" ht="30" customHeight="1">
      <c r="A5" s="662" t="s">
        <v>0</v>
      </c>
      <c r="B5" s="662" t="s">
        <v>45</v>
      </c>
      <c r="C5" s="662" t="s">
        <v>704</v>
      </c>
      <c r="D5" s="662" t="s">
        <v>88</v>
      </c>
      <c r="E5" s="662" t="s">
        <v>89</v>
      </c>
      <c r="F5" s="662" t="s">
        <v>164</v>
      </c>
      <c r="G5" s="665" t="s">
        <v>444</v>
      </c>
      <c r="H5" s="666"/>
      <c r="I5" s="666"/>
      <c r="J5" s="667"/>
      <c r="K5" s="665" t="s">
        <v>98</v>
      </c>
      <c r="L5" s="666"/>
      <c r="M5" s="667"/>
      <c r="N5" s="662" t="s">
        <v>705</v>
      </c>
      <c r="O5" s="662" t="s">
        <v>1</v>
      </c>
    </row>
    <row r="6" spans="1:28" ht="27" customHeight="1">
      <c r="A6" s="663"/>
      <c r="B6" s="663"/>
      <c r="C6" s="663"/>
      <c r="D6" s="663"/>
      <c r="E6" s="663"/>
      <c r="F6" s="663"/>
      <c r="G6" s="668" t="s">
        <v>567</v>
      </c>
      <c r="H6" s="668" t="s">
        <v>568</v>
      </c>
      <c r="I6" s="668" t="s">
        <v>97</v>
      </c>
      <c r="J6" s="662" t="s">
        <v>706</v>
      </c>
      <c r="K6" s="665" t="s">
        <v>9</v>
      </c>
      <c r="L6" s="666"/>
      <c r="M6" s="667"/>
      <c r="N6" s="663"/>
      <c r="O6" s="663"/>
    </row>
    <row r="7" spans="1:28" ht="60.75" customHeight="1">
      <c r="A7" s="664"/>
      <c r="B7" s="664"/>
      <c r="C7" s="664"/>
      <c r="D7" s="664"/>
      <c r="E7" s="664"/>
      <c r="F7" s="664"/>
      <c r="G7" s="668"/>
      <c r="H7" s="668"/>
      <c r="I7" s="668"/>
      <c r="J7" s="664"/>
      <c r="K7" s="539" t="s">
        <v>78</v>
      </c>
      <c r="L7" s="539" t="s">
        <v>79</v>
      </c>
      <c r="M7" s="539" t="s">
        <v>706</v>
      </c>
      <c r="N7" s="664"/>
      <c r="O7" s="664"/>
    </row>
    <row r="8" spans="1:28" ht="21.75" customHeight="1">
      <c r="A8" s="540"/>
      <c r="B8" s="540" t="s">
        <v>12</v>
      </c>
      <c r="C8" s="540"/>
      <c r="D8" s="540"/>
      <c r="E8" s="540"/>
      <c r="F8" s="540"/>
      <c r="G8" s="541"/>
      <c r="H8" s="542"/>
      <c r="I8" s="542"/>
      <c r="J8" s="542"/>
      <c r="K8" s="542"/>
      <c r="L8" s="542"/>
      <c r="M8" s="542"/>
      <c r="N8" s="543"/>
      <c r="O8" s="544"/>
    </row>
    <row r="9" spans="1:28">
      <c r="A9" s="545" t="s">
        <v>5</v>
      </c>
      <c r="B9" s="546" t="s">
        <v>40</v>
      </c>
      <c r="C9" s="547"/>
      <c r="D9" s="547"/>
      <c r="E9" s="547"/>
      <c r="F9" s="547"/>
      <c r="G9" s="547"/>
      <c r="H9" s="542">
        <f t="shared" ref="H9:K9" si="0">+H10+H52</f>
        <v>15739</v>
      </c>
      <c r="I9" s="542">
        <f t="shared" si="0"/>
        <v>14691</v>
      </c>
      <c r="J9" s="542">
        <f>+J10+J52</f>
        <v>1048</v>
      </c>
      <c r="K9" s="542">
        <f t="shared" si="0"/>
        <v>14797</v>
      </c>
      <c r="L9" s="542">
        <f>+L10+L52</f>
        <v>13749</v>
      </c>
      <c r="M9" s="542">
        <f>+M10+M52</f>
        <v>1048</v>
      </c>
      <c r="N9" s="542"/>
      <c r="O9" s="548"/>
    </row>
    <row r="10" spans="1:28" s="28" customFormat="1" ht="26.4">
      <c r="A10" s="549" t="s">
        <v>81</v>
      </c>
      <c r="B10" s="550" t="s">
        <v>213</v>
      </c>
      <c r="C10" s="551"/>
      <c r="D10" s="551"/>
      <c r="E10" s="551"/>
      <c r="F10" s="551"/>
      <c r="G10" s="551"/>
      <c r="H10" s="552">
        <f t="shared" ref="H10:K10" si="1">SUM(H11,H14,H19,H21,H23,H28,H33,H35,H39,H49)</f>
        <v>12684</v>
      </c>
      <c r="I10" s="552">
        <f t="shared" si="1"/>
        <v>11944</v>
      </c>
      <c r="J10" s="552">
        <f>SUM(J11,J14,J19,J21,J23,J28,J33,J35,J39,J49)</f>
        <v>740</v>
      </c>
      <c r="K10" s="552">
        <f t="shared" si="1"/>
        <v>12684</v>
      </c>
      <c r="L10" s="552">
        <f>SUM(L11,L14,L19,L21,L23,L28,L33,L35,L39,L49)</f>
        <v>11944</v>
      </c>
      <c r="M10" s="552">
        <f>SUM(M11,M14,M19,M21,M23,M28,M33,M35,M39,M49)</f>
        <v>740</v>
      </c>
      <c r="N10" s="552"/>
      <c r="O10" s="553"/>
      <c r="P10" s="169"/>
      <c r="AB10" s="29"/>
    </row>
    <row r="11" spans="1:28">
      <c r="A11" s="554" t="s">
        <v>319</v>
      </c>
      <c r="B11" s="555" t="s">
        <v>223</v>
      </c>
      <c r="C11" s="556"/>
      <c r="D11" s="556"/>
      <c r="E11" s="556"/>
      <c r="F11" s="556"/>
      <c r="G11" s="556"/>
      <c r="H11" s="557">
        <f t="shared" ref="H11:K11" si="2">SUM(H12:H13)</f>
        <v>475</v>
      </c>
      <c r="I11" s="557">
        <f t="shared" si="2"/>
        <v>427</v>
      </c>
      <c r="J11" s="557">
        <f t="shared" si="2"/>
        <v>48</v>
      </c>
      <c r="K11" s="557">
        <f t="shared" si="2"/>
        <v>475</v>
      </c>
      <c r="L11" s="557">
        <f>SUM(L12:L13)</f>
        <v>427</v>
      </c>
      <c r="M11" s="557">
        <f>SUM(M12:M13)</f>
        <v>48</v>
      </c>
      <c r="N11" s="557"/>
      <c r="O11" s="558"/>
    </row>
    <row r="12" spans="1:28" ht="42.75" customHeight="1">
      <c r="A12" s="559" t="s">
        <v>60</v>
      </c>
      <c r="B12" s="555" t="s">
        <v>247</v>
      </c>
      <c r="C12" s="556" t="s">
        <v>245</v>
      </c>
      <c r="D12" s="556" t="s">
        <v>525</v>
      </c>
      <c r="E12" s="556" t="s">
        <v>707</v>
      </c>
      <c r="F12" s="556">
        <v>2022</v>
      </c>
      <c r="G12" s="556"/>
      <c r="H12" s="557">
        <f>SUM(I12:J12)</f>
        <v>237</v>
      </c>
      <c r="I12" s="557">
        <v>213</v>
      </c>
      <c r="J12" s="557">
        <f>+M12</f>
        <v>24</v>
      </c>
      <c r="K12" s="557">
        <v>237</v>
      </c>
      <c r="L12" s="557">
        <v>213</v>
      </c>
      <c r="M12" s="557">
        <f>+K12-L12</f>
        <v>24</v>
      </c>
      <c r="N12" s="557" t="str">
        <f t="shared" ref="N12:N51" si="3">IF(LEFT(C12,1)="U","X","")</f>
        <v>X</v>
      </c>
      <c r="O12" s="558"/>
    </row>
    <row r="13" spans="1:28" ht="48" customHeight="1">
      <c r="A13" s="559" t="s">
        <v>76</v>
      </c>
      <c r="B13" s="555" t="s">
        <v>248</v>
      </c>
      <c r="C13" s="556" t="s">
        <v>245</v>
      </c>
      <c r="D13" s="556" t="s">
        <v>524</v>
      </c>
      <c r="E13" s="556" t="s">
        <v>707</v>
      </c>
      <c r="F13" s="556">
        <v>2022</v>
      </c>
      <c r="G13" s="556"/>
      <c r="H13" s="557">
        <f>SUM(I13:J13)</f>
        <v>238</v>
      </c>
      <c r="I13" s="557">
        <v>214</v>
      </c>
      <c r="J13" s="557">
        <f>+M13</f>
        <v>24</v>
      </c>
      <c r="K13" s="557">
        <v>238</v>
      </c>
      <c r="L13" s="557">
        <v>214</v>
      </c>
      <c r="M13" s="557">
        <f>+K13-L13</f>
        <v>24</v>
      </c>
      <c r="N13" s="557" t="str">
        <f t="shared" si="3"/>
        <v>X</v>
      </c>
      <c r="O13" s="558"/>
    </row>
    <row r="14" spans="1:28">
      <c r="A14" s="554" t="s">
        <v>320</v>
      </c>
      <c r="B14" s="555" t="s">
        <v>222</v>
      </c>
      <c r="C14" s="556"/>
      <c r="D14" s="556"/>
      <c r="E14" s="556"/>
      <c r="F14" s="556"/>
      <c r="G14" s="556"/>
      <c r="H14" s="557">
        <f t="shared" ref="H14:M14" si="4">SUM(H15:H18)</f>
        <v>474</v>
      </c>
      <c r="I14" s="557">
        <f t="shared" si="4"/>
        <v>427</v>
      </c>
      <c r="J14" s="557">
        <f t="shared" si="4"/>
        <v>47</v>
      </c>
      <c r="K14" s="557">
        <f t="shared" si="4"/>
        <v>474</v>
      </c>
      <c r="L14" s="557">
        <f t="shared" si="4"/>
        <v>427</v>
      </c>
      <c r="M14" s="557">
        <f t="shared" si="4"/>
        <v>47</v>
      </c>
      <c r="N14" s="557" t="str">
        <f t="shared" si="3"/>
        <v/>
      </c>
      <c r="O14" s="558"/>
    </row>
    <row r="15" spans="1:28" ht="26.4">
      <c r="A15" s="559" t="s">
        <v>60</v>
      </c>
      <c r="B15" s="555" t="s">
        <v>249</v>
      </c>
      <c r="C15" s="556" t="s">
        <v>244</v>
      </c>
      <c r="D15" s="556" t="s">
        <v>285</v>
      </c>
      <c r="E15" s="556" t="s">
        <v>330</v>
      </c>
      <c r="F15" s="556">
        <v>2022</v>
      </c>
      <c r="G15" s="556"/>
      <c r="H15" s="557">
        <f>+I15+J15</f>
        <v>48</v>
      </c>
      <c r="I15" s="557">
        <f>+L15</f>
        <v>43</v>
      </c>
      <c r="J15" s="557">
        <f>+M15</f>
        <v>5</v>
      </c>
      <c r="K15" s="557">
        <v>48</v>
      </c>
      <c r="L15" s="557">
        <v>43</v>
      </c>
      <c r="M15" s="557">
        <f t="shared" ref="M15:M17" si="5">+K15-L15</f>
        <v>5</v>
      </c>
      <c r="N15" s="557" t="str">
        <f t="shared" si="3"/>
        <v>X</v>
      </c>
      <c r="O15" s="558"/>
    </row>
    <row r="16" spans="1:28" ht="29.25" customHeight="1">
      <c r="A16" s="559" t="s">
        <v>76</v>
      </c>
      <c r="B16" s="555" t="s">
        <v>251</v>
      </c>
      <c r="C16" s="556" t="s">
        <v>244</v>
      </c>
      <c r="D16" s="556" t="s">
        <v>285</v>
      </c>
      <c r="E16" s="556" t="s">
        <v>332</v>
      </c>
      <c r="F16" s="556">
        <v>2022</v>
      </c>
      <c r="G16" s="556"/>
      <c r="H16" s="557">
        <f t="shared" ref="H16:H17" si="6">+I16+J16</f>
        <v>33</v>
      </c>
      <c r="I16" s="557">
        <f t="shared" ref="I16:J17" si="7">+L16</f>
        <v>30</v>
      </c>
      <c r="J16" s="557">
        <f t="shared" si="7"/>
        <v>3</v>
      </c>
      <c r="K16" s="557">
        <v>33</v>
      </c>
      <c r="L16" s="557">
        <v>30</v>
      </c>
      <c r="M16" s="557">
        <f t="shared" si="5"/>
        <v>3</v>
      </c>
      <c r="N16" s="557" t="str">
        <f t="shared" si="3"/>
        <v>X</v>
      </c>
      <c r="O16" s="558"/>
    </row>
    <row r="17" spans="1:15" ht="37.5" customHeight="1">
      <c r="A17" s="559" t="s">
        <v>77</v>
      </c>
      <c r="B17" s="555" t="s">
        <v>252</v>
      </c>
      <c r="C17" s="556" t="s">
        <v>244</v>
      </c>
      <c r="D17" s="556" t="s">
        <v>286</v>
      </c>
      <c r="E17" s="556" t="s">
        <v>332</v>
      </c>
      <c r="F17" s="556">
        <v>2022</v>
      </c>
      <c r="G17" s="556"/>
      <c r="H17" s="557">
        <f t="shared" si="6"/>
        <v>33</v>
      </c>
      <c r="I17" s="557">
        <f t="shared" si="7"/>
        <v>30</v>
      </c>
      <c r="J17" s="557">
        <f t="shared" si="7"/>
        <v>3</v>
      </c>
      <c r="K17" s="557">
        <v>33</v>
      </c>
      <c r="L17" s="557">
        <v>30</v>
      </c>
      <c r="M17" s="557">
        <f t="shared" si="5"/>
        <v>3</v>
      </c>
      <c r="N17" s="557" t="str">
        <f t="shared" si="3"/>
        <v>X</v>
      </c>
      <c r="O17" s="558"/>
    </row>
    <row r="18" spans="1:15" ht="39.6">
      <c r="A18" s="559" t="s">
        <v>80</v>
      </c>
      <c r="B18" s="555" t="s">
        <v>253</v>
      </c>
      <c r="C18" s="556" t="s">
        <v>244</v>
      </c>
      <c r="D18" s="556" t="s">
        <v>287</v>
      </c>
      <c r="E18" s="556" t="s">
        <v>708</v>
      </c>
      <c r="F18" s="556">
        <v>2022</v>
      </c>
      <c r="G18" s="556"/>
      <c r="H18" s="557">
        <f>+I18+J18</f>
        <v>360</v>
      </c>
      <c r="I18" s="557">
        <f>+L18</f>
        <v>324</v>
      </c>
      <c r="J18" s="557">
        <f>+M18</f>
        <v>36</v>
      </c>
      <c r="K18" s="557">
        <v>360</v>
      </c>
      <c r="L18" s="557">
        <v>324</v>
      </c>
      <c r="M18" s="557">
        <f>+K18-L18</f>
        <v>36</v>
      </c>
      <c r="N18" s="557" t="str">
        <f t="shared" si="3"/>
        <v>X</v>
      </c>
      <c r="O18" s="558"/>
    </row>
    <row r="19" spans="1:15">
      <c r="A19" s="554" t="s">
        <v>321</v>
      </c>
      <c r="B19" s="555" t="s">
        <v>130</v>
      </c>
      <c r="C19" s="556"/>
      <c r="D19" s="556"/>
      <c r="E19" s="556"/>
      <c r="F19" s="556"/>
      <c r="G19" s="556"/>
      <c r="H19" s="557">
        <f t="shared" ref="H19:K19" si="8">+H20</f>
        <v>458</v>
      </c>
      <c r="I19" s="557">
        <f t="shared" si="8"/>
        <v>412</v>
      </c>
      <c r="J19" s="557">
        <f t="shared" si="8"/>
        <v>46</v>
      </c>
      <c r="K19" s="557">
        <f t="shared" si="8"/>
        <v>458</v>
      </c>
      <c r="L19" s="557">
        <f>+L20</f>
        <v>412</v>
      </c>
      <c r="M19" s="557">
        <f>+M20</f>
        <v>46</v>
      </c>
      <c r="N19" s="557" t="str">
        <f t="shared" si="3"/>
        <v/>
      </c>
      <c r="O19" s="558">
        <f>+L19-427</f>
        <v>-15</v>
      </c>
    </row>
    <row r="20" spans="1:15" ht="26.4">
      <c r="A20" s="559" t="s">
        <v>60</v>
      </c>
      <c r="B20" s="555" t="s">
        <v>254</v>
      </c>
      <c r="C20" s="556" t="s">
        <v>138</v>
      </c>
      <c r="D20" s="556" t="s">
        <v>288</v>
      </c>
      <c r="E20" s="556" t="s">
        <v>709</v>
      </c>
      <c r="F20" s="556">
        <v>2022</v>
      </c>
      <c r="G20" s="556"/>
      <c r="H20" s="557">
        <f>+I20+J20</f>
        <v>458</v>
      </c>
      <c r="I20" s="557">
        <f>+L20</f>
        <v>412</v>
      </c>
      <c r="J20" s="557">
        <f>+M20</f>
        <v>46</v>
      </c>
      <c r="K20" s="557">
        <v>458</v>
      </c>
      <c r="L20" s="557">
        <v>412</v>
      </c>
      <c r="M20" s="557">
        <f>+K20-L20</f>
        <v>46</v>
      </c>
      <c r="N20" s="557" t="str">
        <f t="shared" si="3"/>
        <v>X</v>
      </c>
      <c r="O20" s="558"/>
    </row>
    <row r="21" spans="1:15">
      <c r="A21" s="554" t="s">
        <v>322</v>
      </c>
      <c r="B21" s="555" t="s">
        <v>110</v>
      </c>
      <c r="C21" s="556"/>
      <c r="D21" s="556"/>
      <c r="E21" s="556"/>
      <c r="F21" s="556"/>
      <c r="G21" s="556"/>
      <c r="H21" s="557">
        <f t="shared" ref="H21:K21" si="9">+H22</f>
        <v>491</v>
      </c>
      <c r="I21" s="557">
        <f t="shared" si="9"/>
        <v>442</v>
      </c>
      <c r="J21" s="557">
        <f>+M21</f>
        <v>49</v>
      </c>
      <c r="K21" s="557">
        <f t="shared" si="9"/>
        <v>491</v>
      </c>
      <c r="L21" s="557">
        <f>+L22</f>
        <v>442</v>
      </c>
      <c r="M21" s="557">
        <f>+M22</f>
        <v>49</v>
      </c>
      <c r="N21" s="557" t="str">
        <f t="shared" si="3"/>
        <v/>
      </c>
      <c r="O21" s="558"/>
    </row>
    <row r="22" spans="1:15" ht="39.6">
      <c r="A22" s="559" t="s">
        <v>60</v>
      </c>
      <c r="B22" s="555" t="s">
        <v>255</v>
      </c>
      <c r="C22" s="556" t="s">
        <v>243</v>
      </c>
      <c r="D22" s="556" t="s">
        <v>289</v>
      </c>
      <c r="E22" s="556" t="s">
        <v>710</v>
      </c>
      <c r="F22" s="556">
        <v>2022</v>
      </c>
      <c r="G22" s="556"/>
      <c r="H22" s="557">
        <f>SUM(I22:J22)</f>
        <v>491</v>
      </c>
      <c r="I22" s="557">
        <f>+L22</f>
        <v>442</v>
      </c>
      <c r="J22" s="557">
        <f>+M22</f>
        <v>49</v>
      </c>
      <c r="K22" s="557">
        <v>491</v>
      </c>
      <c r="L22" s="557">
        <v>442</v>
      </c>
      <c r="M22" s="557">
        <f>+K22-L22</f>
        <v>49</v>
      </c>
      <c r="N22" s="557" t="str">
        <f t="shared" si="3"/>
        <v>X</v>
      </c>
      <c r="O22" s="558"/>
    </row>
    <row r="23" spans="1:15">
      <c r="A23" s="554" t="s">
        <v>323</v>
      </c>
      <c r="B23" s="555" t="s">
        <v>95</v>
      </c>
      <c r="C23" s="556"/>
      <c r="D23" s="556"/>
      <c r="E23" s="556"/>
      <c r="F23" s="556"/>
      <c r="G23" s="556"/>
      <c r="H23" s="557">
        <f t="shared" ref="H23:K23" si="10">SUM(H24:H27)</f>
        <v>1799</v>
      </c>
      <c r="I23" s="557">
        <f t="shared" si="10"/>
        <v>1706</v>
      </c>
      <c r="J23" s="557">
        <f t="shared" si="10"/>
        <v>93</v>
      </c>
      <c r="K23" s="557">
        <f t="shared" si="10"/>
        <v>1799</v>
      </c>
      <c r="L23" s="557">
        <f>SUM(L24:L27)</f>
        <v>1706</v>
      </c>
      <c r="M23" s="557">
        <f>SUM(M24:M27)</f>
        <v>93</v>
      </c>
      <c r="N23" s="557" t="str">
        <f t="shared" si="3"/>
        <v/>
      </c>
      <c r="O23" s="558"/>
    </row>
    <row r="24" spans="1:15" ht="39.6">
      <c r="A24" s="559" t="s">
        <v>60</v>
      </c>
      <c r="B24" s="555" t="s">
        <v>256</v>
      </c>
      <c r="C24" s="556" t="s">
        <v>136</v>
      </c>
      <c r="D24" s="556" t="s">
        <v>290</v>
      </c>
      <c r="E24" s="556" t="s">
        <v>310</v>
      </c>
      <c r="F24" s="556">
        <v>2022</v>
      </c>
      <c r="G24" s="556"/>
      <c r="H24" s="557">
        <f>SUM(I24:J24)</f>
        <v>464</v>
      </c>
      <c r="I24" s="557">
        <v>440</v>
      </c>
      <c r="J24" s="557">
        <f>+M24</f>
        <v>24</v>
      </c>
      <c r="K24" s="557">
        <v>464</v>
      </c>
      <c r="L24" s="557">
        <v>440</v>
      </c>
      <c r="M24" s="557">
        <f>+K24-L24</f>
        <v>24</v>
      </c>
      <c r="N24" s="557" t="str">
        <f t="shared" si="3"/>
        <v>X</v>
      </c>
      <c r="O24" s="558"/>
    </row>
    <row r="25" spans="1:15" ht="39.6">
      <c r="A25" s="559" t="s">
        <v>76</v>
      </c>
      <c r="B25" s="555" t="s">
        <v>257</v>
      </c>
      <c r="C25" s="556" t="s">
        <v>136</v>
      </c>
      <c r="D25" s="556" t="s">
        <v>291</v>
      </c>
      <c r="E25" s="556" t="s">
        <v>311</v>
      </c>
      <c r="F25" s="556">
        <v>2022</v>
      </c>
      <c r="G25" s="556"/>
      <c r="H25" s="557">
        <f t="shared" ref="H25:H27" si="11">SUM(I25:J25)</f>
        <v>596</v>
      </c>
      <c r="I25" s="557">
        <v>566</v>
      </c>
      <c r="J25" s="557">
        <f t="shared" ref="J25:J27" si="12">+M25</f>
        <v>30</v>
      </c>
      <c r="K25" s="557">
        <v>596</v>
      </c>
      <c r="L25" s="557">
        <v>566</v>
      </c>
      <c r="M25" s="557">
        <f>+K25-L25</f>
        <v>30</v>
      </c>
      <c r="N25" s="557" t="str">
        <f t="shared" si="3"/>
        <v>X</v>
      </c>
      <c r="O25" s="558"/>
    </row>
    <row r="26" spans="1:15" ht="39.6">
      <c r="A26" s="559" t="s">
        <v>77</v>
      </c>
      <c r="B26" s="555" t="s">
        <v>258</v>
      </c>
      <c r="C26" s="556" t="s">
        <v>136</v>
      </c>
      <c r="D26" s="556" t="s">
        <v>292</v>
      </c>
      <c r="E26" s="556" t="s">
        <v>312</v>
      </c>
      <c r="F26" s="556">
        <v>2022</v>
      </c>
      <c r="G26" s="556"/>
      <c r="H26" s="557">
        <f t="shared" si="11"/>
        <v>317</v>
      </c>
      <c r="I26" s="557">
        <v>300</v>
      </c>
      <c r="J26" s="557">
        <f t="shared" si="12"/>
        <v>17</v>
      </c>
      <c r="K26" s="557">
        <v>317</v>
      </c>
      <c r="L26" s="557">
        <v>300</v>
      </c>
      <c r="M26" s="557">
        <f>+K26-L26</f>
        <v>17</v>
      </c>
      <c r="N26" s="557" t="str">
        <f t="shared" si="3"/>
        <v>X</v>
      </c>
      <c r="O26" s="558"/>
    </row>
    <row r="27" spans="1:15" ht="39.6">
      <c r="A27" s="559" t="s">
        <v>80</v>
      </c>
      <c r="B27" s="555" t="s">
        <v>259</v>
      </c>
      <c r="C27" s="556" t="s">
        <v>136</v>
      </c>
      <c r="D27" s="556" t="s">
        <v>293</v>
      </c>
      <c r="E27" s="556" t="s">
        <v>313</v>
      </c>
      <c r="F27" s="556">
        <v>2022</v>
      </c>
      <c r="G27" s="556"/>
      <c r="H27" s="557">
        <f t="shared" si="11"/>
        <v>422</v>
      </c>
      <c r="I27" s="557">
        <v>400</v>
      </c>
      <c r="J27" s="557">
        <f t="shared" si="12"/>
        <v>22</v>
      </c>
      <c r="K27" s="557">
        <v>422</v>
      </c>
      <c r="L27" s="557">
        <v>400</v>
      </c>
      <c r="M27" s="557">
        <f>+K27-L27</f>
        <v>22</v>
      </c>
      <c r="N27" s="557" t="str">
        <f t="shared" si="3"/>
        <v>X</v>
      </c>
      <c r="O27" s="558"/>
    </row>
    <row r="28" spans="1:15">
      <c r="A28" s="554" t="s">
        <v>324</v>
      </c>
      <c r="B28" s="555" t="s">
        <v>116</v>
      </c>
      <c r="C28" s="556"/>
      <c r="D28" s="556"/>
      <c r="E28" s="556"/>
      <c r="F28" s="556"/>
      <c r="G28" s="556"/>
      <c r="H28" s="557">
        <f t="shared" ref="H28:M28" si="13">SUM(H29:H32)</f>
        <v>1796</v>
      </c>
      <c r="I28" s="557">
        <f t="shared" si="13"/>
        <v>1706</v>
      </c>
      <c r="J28" s="557">
        <f t="shared" si="13"/>
        <v>90</v>
      </c>
      <c r="K28" s="557">
        <f t="shared" si="13"/>
        <v>1796</v>
      </c>
      <c r="L28" s="557">
        <f t="shared" si="13"/>
        <v>1706</v>
      </c>
      <c r="M28" s="557">
        <f t="shared" si="13"/>
        <v>90</v>
      </c>
      <c r="N28" s="557" t="str">
        <f t="shared" si="3"/>
        <v/>
      </c>
      <c r="O28" s="558"/>
    </row>
    <row r="29" spans="1:15" ht="36.75" customHeight="1">
      <c r="A29" s="559" t="s">
        <v>60</v>
      </c>
      <c r="B29" s="555" t="s">
        <v>260</v>
      </c>
      <c r="C29" s="556" t="s">
        <v>134</v>
      </c>
      <c r="D29" s="556" t="s">
        <v>294</v>
      </c>
      <c r="E29" s="556" t="s">
        <v>335</v>
      </c>
      <c r="F29" s="556">
        <v>2022</v>
      </c>
      <c r="G29" s="556"/>
      <c r="H29" s="557">
        <f t="shared" ref="H29:H32" si="14">SUM(I29:J29)</f>
        <v>191</v>
      </c>
      <c r="I29" s="557">
        <v>181</v>
      </c>
      <c r="J29" s="557">
        <f>+M29</f>
        <v>10</v>
      </c>
      <c r="K29" s="557">
        <v>191</v>
      </c>
      <c r="L29" s="557">
        <v>181</v>
      </c>
      <c r="M29" s="557">
        <f t="shared" ref="M29:M31" si="15">+K29-L29</f>
        <v>10</v>
      </c>
      <c r="N29" s="557" t="str">
        <f t="shared" si="3"/>
        <v>X</v>
      </c>
      <c r="O29" s="558"/>
    </row>
    <row r="30" spans="1:15" ht="32.25" customHeight="1">
      <c r="A30" s="559" t="s">
        <v>76</v>
      </c>
      <c r="B30" s="555" t="s">
        <v>261</v>
      </c>
      <c r="C30" s="556" t="s">
        <v>134</v>
      </c>
      <c r="D30" s="556" t="s">
        <v>295</v>
      </c>
      <c r="E30" s="556" t="s">
        <v>336</v>
      </c>
      <c r="F30" s="556">
        <v>2022</v>
      </c>
      <c r="G30" s="556"/>
      <c r="H30" s="557">
        <f t="shared" si="14"/>
        <v>208</v>
      </c>
      <c r="I30" s="557">
        <v>198</v>
      </c>
      <c r="J30" s="557">
        <f t="shared" ref="J30:J31" si="16">+M30</f>
        <v>10</v>
      </c>
      <c r="K30" s="557">
        <v>208</v>
      </c>
      <c r="L30" s="557">
        <v>198</v>
      </c>
      <c r="M30" s="557">
        <f t="shared" si="15"/>
        <v>10</v>
      </c>
      <c r="N30" s="557" t="str">
        <f t="shared" si="3"/>
        <v>X</v>
      </c>
      <c r="O30" s="558"/>
    </row>
    <row r="31" spans="1:15" ht="36.75" customHeight="1">
      <c r="A31" s="559" t="s">
        <v>77</v>
      </c>
      <c r="B31" s="555" t="s">
        <v>262</v>
      </c>
      <c r="C31" s="556" t="s">
        <v>134</v>
      </c>
      <c r="D31" s="556" t="s">
        <v>294</v>
      </c>
      <c r="E31" s="556" t="s">
        <v>337</v>
      </c>
      <c r="F31" s="556">
        <v>2022</v>
      </c>
      <c r="G31" s="556"/>
      <c r="H31" s="557">
        <f t="shared" si="14"/>
        <v>60</v>
      </c>
      <c r="I31" s="557">
        <v>57</v>
      </c>
      <c r="J31" s="557">
        <f t="shared" si="16"/>
        <v>3</v>
      </c>
      <c r="K31" s="557">
        <v>60</v>
      </c>
      <c r="L31" s="557">
        <v>57</v>
      </c>
      <c r="M31" s="557">
        <f t="shared" si="15"/>
        <v>3</v>
      </c>
      <c r="N31" s="557" t="str">
        <f t="shared" si="3"/>
        <v>X</v>
      </c>
      <c r="O31" s="558"/>
    </row>
    <row r="32" spans="1:15" ht="46.5" customHeight="1">
      <c r="A32" s="559" t="s">
        <v>80</v>
      </c>
      <c r="B32" s="555" t="s">
        <v>263</v>
      </c>
      <c r="C32" s="556" t="s">
        <v>94</v>
      </c>
      <c r="D32" s="556" t="s">
        <v>294</v>
      </c>
      <c r="E32" s="556" t="s">
        <v>711</v>
      </c>
      <c r="F32" s="556">
        <v>2022</v>
      </c>
      <c r="G32" s="556"/>
      <c r="H32" s="557">
        <f t="shared" si="14"/>
        <v>1337</v>
      </c>
      <c r="I32" s="557">
        <f>+L32</f>
        <v>1270</v>
      </c>
      <c r="J32" s="557">
        <f>+M32</f>
        <v>67</v>
      </c>
      <c r="K32" s="557">
        <v>1337</v>
      </c>
      <c r="L32" s="557">
        <v>1270</v>
      </c>
      <c r="M32" s="557">
        <f>+K32-L32</f>
        <v>67</v>
      </c>
      <c r="N32" s="557" t="str">
        <f t="shared" si="3"/>
        <v/>
      </c>
      <c r="O32" s="558"/>
    </row>
    <row r="33" spans="1:16">
      <c r="A33" s="559" t="s">
        <v>325</v>
      </c>
      <c r="B33" s="555" t="s">
        <v>120</v>
      </c>
      <c r="C33" s="556"/>
      <c r="D33" s="556"/>
      <c r="E33" s="556"/>
      <c r="F33" s="556"/>
      <c r="G33" s="556"/>
      <c r="H33" s="557">
        <f t="shared" ref="H33:M33" si="17">SUM(H34:H34)</f>
        <v>1796</v>
      </c>
      <c r="I33" s="557">
        <f t="shared" si="17"/>
        <v>1706</v>
      </c>
      <c r="J33" s="557">
        <f t="shared" si="17"/>
        <v>90</v>
      </c>
      <c r="K33" s="557">
        <f t="shared" si="17"/>
        <v>1796</v>
      </c>
      <c r="L33" s="557">
        <f t="shared" si="17"/>
        <v>1706</v>
      </c>
      <c r="M33" s="557">
        <f t="shared" si="17"/>
        <v>90</v>
      </c>
      <c r="N33" s="557" t="str">
        <f t="shared" si="3"/>
        <v/>
      </c>
      <c r="O33" s="558"/>
    </row>
    <row r="34" spans="1:16" ht="46.5" customHeight="1">
      <c r="A34" s="554" t="s">
        <v>60</v>
      </c>
      <c r="B34" s="555" t="s">
        <v>265</v>
      </c>
      <c r="C34" s="556" t="s">
        <v>94</v>
      </c>
      <c r="D34" s="556" t="s">
        <v>296</v>
      </c>
      <c r="E34" s="556" t="s">
        <v>712</v>
      </c>
      <c r="F34" s="556">
        <v>2022</v>
      </c>
      <c r="G34" s="556"/>
      <c r="H34" s="557">
        <f>SUM(I34:J34)</f>
        <v>1796</v>
      </c>
      <c r="I34" s="557">
        <f>+L34</f>
        <v>1706</v>
      </c>
      <c r="J34" s="557">
        <f>+M34</f>
        <v>90</v>
      </c>
      <c r="K34" s="557">
        <v>1796</v>
      </c>
      <c r="L34" s="557">
        <v>1706</v>
      </c>
      <c r="M34" s="557">
        <f>+K34-L34</f>
        <v>90</v>
      </c>
      <c r="N34" s="557" t="str">
        <f t="shared" si="3"/>
        <v/>
      </c>
      <c r="O34" s="558"/>
    </row>
    <row r="35" spans="1:16">
      <c r="A35" s="559" t="s">
        <v>326</v>
      </c>
      <c r="B35" s="555" t="s">
        <v>90</v>
      </c>
      <c r="C35" s="556"/>
      <c r="D35" s="556"/>
      <c r="E35" s="556"/>
      <c r="F35" s="556"/>
      <c r="G35" s="556"/>
      <c r="H35" s="557">
        <f t="shared" ref="H35:K35" si="18">SUM(H36:H38)</f>
        <v>1797</v>
      </c>
      <c r="I35" s="557">
        <f t="shared" si="18"/>
        <v>1706</v>
      </c>
      <c r="J35" s="557">
        <f t="shared" si="18"/>
        <v>91</v>
      </c>
      <c r="K35" s="557">
        <f t="shared" si="18"/>
        <v>1797</v>
      </c>
      <c r="L35" s="557">
        <f>SUM(L36:L38)</f>
        <v>1706</v>
      </c>
      <c r="M35" s="557">
        <f>SUM(M36:M38)</f>
        <v>91</v>
      </c>
      <c r="N35" s="557" t="str">
        <f t="shared" si="3"/>
        <v/>
      </c>
      <c r="O35" s="558"/>
    </row>
    <row r="36" spans="1:16" ht="48.75" customHeight="1">
      <c r="A36" s="554" t="s">
        <v>60</v>
      </c>
      <c r="B36" s="555" t="s">
        <v>268</v>
      </c>
      <c r="C36" s="556" t="s">
        <v>94</v>
      </c>
      <c r="D36" s="556" t="s">
        <v>297</v>
      </c>
      <c r="E36" s="556" t="s">
        <v>713</v>
      </c>
      <c r="F36" s="556">
        <v>2022</v>
      </c>
      <c r="G36" s="556"/>
      <c r="H36" s="557">
        <f t="shared" ref="H36:H38" si="19">SUM(I36:J36)</f>
        <v>1436</v>
      </c>
      <c r="I36" s="557">
        <f t="shared" ref="I36:I38" si="20">+L36</f>
        <v>1364</v>
      </c>
      <c r="J36" s="557">
        <f>+M36</f>
        <v>72</v>
      </c>
      <c r="K36" s="557">
        <v>1436</v>
      </c>
      <c r="L36" s="557">
        <f>916+448</f>
        <v>1364</v>
      </c>
      <c r="M36" s="557">
        <f>+K36-L36</f>
        <v>72</v>
      </c>
      <c r="N36" s="557" t="str">
        <f t="shared" si="3"/>
        <v/>
      </c>
      <c r="O36" s="558"/>
    </row>
    <row r="37" spans="1:16" ht="38.25" customHeight="1">
      <c r="A37" s="559">
        <v>3</v>
      </c>
      <c r="B37" s="555" t="s">
        <v>269</v>
      </c>
      <c r="C37" s="556" t="s">
        <v>86</v>
      </c>
      <c r="D37" s="556" t="s">
        <v>297</v>
      </c>
      <c r="E37" s="556" t="s">
        <v>714</v>
      </c>
      <c r="F37" s="556">
        <v>2022</v>
      </c>
      <c r="G37" s="556"/>
      <c r="H37" s="557">
        <f t="shared" si="19"/>
        <v>211</v>
      </c>
      <c r="I37" s="557">
        <f t="shared" si="20"/>
        <v>200</v>
      </c>
      <c r="J37" s="557">
        <f>+M37</f>
        <v>11</v>
      </c>
      <c r="K37" s="557">
        <v>211</v>
      </c>
      <c r="L37" s="557">
        <v>200</v>
      </c>
      <c r="M37" s="557">
        <f>+K37-L37</f>
        <v>11</v>
      </c>
      <c r="N37" s="557" t="str">
        <f t="shared" si="3"/>
        <v>X</v>
      </c>
      <c r="O37" s="558"/>
    </row>
    <row r="38" spans="1:16" ht="59.25" customHeight="1">
      <c r="A38" s="559">
        <v>6</v>
      </c>
      <c r="B38" s="555" t="s">
        <v>272</v>
      </c>
      <c r="C38" s="556" t="s">
        <v>86</v>
      </c>
      <c r="D38" s="556" t="s">
        <v>299</v>
      </c>
      <c r="E38" s="556" t="s">
        <v>715</v>
      </c>
      <c r="F38" s="556">
        <v>2022</v>
      </c>
      <c r="G38" s="556"/>
      <c r="H38" s="557">
        <f t="shared" si="19"/>
        <v>150</v>
      </c>
      <c r="I38" s="557">
        <f t="shared" si="20"/>
        <v>142</v>
      </c>
      <c r="J38" s="557">
        <f>+M38</f>
        <v>8</v>
      </c>
      <c r="K38" s="557">
        <v>150</v>
      </c>
      <c r="L38" s="557">
        <v>142</v>
      </c>
      <c r="M38" s="557">
        <f>+K38-L38</f>
        <v>8</v>
      </c>
      <c r="N38" s="557" t="str">
        <f t="shared" si="3"/>
        <v>X</v>
      </c>
      <c r="O38" s="558"/>
    </row>
    <row r="39" spans="1:16">
      <c r="A39" s="559" t="s">
        <v>327</v>
      </c>
      <c r="B39" s="555" t="s">
        <v>113</v>
      </c>
      <c r="C39" s="556"/>
      <c r="D39" s="556"/>
      <c r="E39" s="556"/>
      <c r="F39" s="556"/>
      <c r="G39" s="556"/>
      <c r="H39" s="557">
        <f t="shared" ref="H39:M39" si="21">SUM(H40:H48)</f>
        <v>1797</v>
      </c>
      <c r="I39" s="557">
        <f t="shared" si="21"/>
        <v>1706</v>
      </c>
      <c r="J39" s="557">
        <f t="shared" si="21"/>
        <v>91</v>
      </c>
      <c r="K39" s="557">
        <f t="shared" si="21"/>
        <v>1797</v>
      </c>
      <c r="L39" s="557">
        <f t="shared" si="21"/>
        <v>1706</v>
      </c>
      <c r="M39" s="557">
        <f t="shared" si="21"/>
        <v>91</v>
      </c>
      <c r="N39" s="557" t="str">
        <f t="shared" si="3"/>
        <v/>
      </c>
      <c r="O39" s="560">
        <f>+L39-1706</f>
        <v>0</v>
      </c>
    </row>
    <row r="40" spans="1:16" ht="26.4">
      <c r="A40" s="559" t="s">
        <v>60</v>
      </c>
      <c r="B40" s="555" t="s">
        <v>519</v>
      </c>
      <c r="C40" s="556" t="s">
        <v>133</v>
      </c>
      <c r="D40" s="556" t="s">
        <v>300</v>
      </c>
      <c r="E40" s="556" t="s">
        <v>716</v>
      </c>
      <c r="F40" s="556">
        <v>2022</v>
      </c>
      <c r="G40" s="556"/>
      <c r="H40" s="561">
        <f>SUM(I40:J40)</f>
        <v>526</v>
      </c>
      <c r="I40" s="557">
        <f>+L40</f>
        <v>500</v>
      </c>
      <c r="J40" s="557">
        <f>+M40</f>
        <v>26</v>
      </c>
      <c r="K40" s="557">
        <v>526</v>
      </c>
      <c r="L40" s="557">
        <v>500</v>
      </c>
      <c r="M40" s="557">
        <f>+K40-L40</f>
        <v>26</v>
      </c>
      <c r="N40" s="557" t="str">
        <f t="shared" si="3"/>
        <v>X</v>
      </c>
      <c r="O40" s="557"/>
    </row>
    <row r="41" spans="1:16" ht="36.75" customHeight="1">
      <c r="A41" s="559" t="s">
        <v>76</v>
      </c>
      <c r="B41" s="555" t="s">
        <v>520</v>
      </c>
      <c r="C41" s="556" t="s">
        <v>133</v>
      </c>
      <c r="D41" s="556" t="s">
        <v>300</v>
      </c>
      <c r="E41" s="556" t="s">
        <v>527</v>
      </c>
      <c r="F41" s="556">
        <v>2022</v>
      </c>
      <c r="G41" s="556"/>
      <c r="H41" s="561">
        <f t="shared" ref="H41:H48" si="22">SUM(I41:J41)</f>
        <v>158</v>
      </c>
      <c r="I41" s="557">
        <f t="shared" ref="I41:J48" si="23">+L41</f>
        <v>150</v>
      </c>
      <c r="J41" s="557">
        <f t="shared" si="23"/>
        <v>8</v>
      </c>
      <c r="K41" s="557">
        <v>158</v>
      </c>
      <c r="L41" s="557">
        <v>150</v>
      </c>
      <c r="M41" s="557">
        <f t="shared" ref="M41:M48" si="24">+K41-L41</f>
        <v>8</v>
      </c>
      <c r="N41" s="557" t="str">
        <f t="shared" si="3"/>
        <v>X</v>
      </c>
      <c r="O41" s="557"/>
    </row>
    <row r="42" spans="1:16" ht="38.25" customHeight="1">
      <c r="A42" s="559" t="s">
        <v>77</v>
      </c>
      <c r="B42" s="555" t="s">
        <v>521</v>
      </c>
      <c r="C42" s="556" t="s">
        <v>133</v>
      </c>
      <c r="D42" s="556" t="s">
        <v>300</v>
      </c>
      <c r="E42" s="556" t="s">
        <v>717</v>
      </c>
      <c r="F42" s="556">
        <v>2022</v>
      </c>
      <c r="G42" s="556"/>
      <c r="H42" s="561">
        <f t="shared" si="22"/>
        <v>148</v>
      </c>
      <c r="I42" s="557">
        <f t="shared" si="23"/>
        <v>140</v>
      </c>
      <c r="J42" s="557">
        <f t="shared" si="23"/>
        <v>8</v>
      </c>
      <c r="K42" s="557">
        <v>148</v>
      </c>
      <c r="L42" s="557">
        <v>140</v>
      </c>
      <c r="M42" s="557">
        <f t="shared" si="24"/>
        <v>8</v>
      </c>
      <c r="N42" s="557" t="str">
        <f t="shared" si="3"/>
        <v>X</v>
      </c>
      <c r="O42" s="557"/>
      <c r="P42" s="562"/>
    </row>
    <row r="43" spans="1:16" ht="33" customHeight="1">
      <c r="A43" s="559" t="s">
        <v>80</v>
      </c>
      <c r="B43" s="555" t="s">
        <v>273</v>
      </c>
      <c r="C43" s="556" t="s">
        <v>133</v>
      </c>
      <c r="D43" s="556" t="s">
        <v>300</v>
      </c>
      <c r="E43" s="556" t="s">
        <v>718</v>
      </c>
      <c r="F43" s="556">
        <v>2022</v>
      </c>
      <c r="G43" s="556"/>
      <c r="H43" s="561">
        <f>SUM(I43:J43)</f>
        <v>143</v>
      </c>
      <c r="I43" s="557">
        <f t="shared" si="23"/>
        <v>135</v>
      </c>
      <c r="J43" s="557">
        <f t="shared" si="23"/>
        <v>8</v>
      </c>
      <c r="K43" s="557">
        <v>143</v>
      </c>
      <c r="L43" s="557">
        <v>135</v>
      </c>
      <c r="M43" s="557">
        <f>+K43-L43</f>
        <v>8</v>
      </c>
      <c r="N43" s="557" t="str">
        <f t="shared" si="3"/>
        <v>X</v>
      </c>
      <c r="O43" s="557"/>
      <c r="P43" s="562"/>
    </row>
    <row r="44" spans="1:16" ht="33" customHeight="1">
      <c r="A44" s="559" t="s">
        <v>220</v>
      </c>
      <c r="B44" s="555" t="s">
        <v>274</v>
      </c>
      <c r="C44" s="556" t="s">
        <v>133</v>
      </c>
      <c r="D44" s="556" t="s">
        <v>301</v>
      </c>
      <c r="E44" s="556" t="s">
        <v>719</v>
      </c>
      <c r="F44" s="556">
        <v>2022</v>
      </c>
      <c r="G44" s="556"/>
      <c r="H44" s="561">
        <f t="shared" si="22"/>
        <v>265</v>
      </c>
      <c r="I44" s="557">
        <f t="shared" si="23"/>
        <v>252</v>
      </c>
      <c r="J44" s="557">
        <f t="shared" si="23"/>
        <v>13</v>
      </c>
      <c r="K44" s="557">
        <v>265</v>
      </c>
      <c r="L44" s="557">
        <f>350-98</f>
        <v>252</v>
      </c>
      <c r="M44" s="557">
        <f t="shared" si="24"/>
        <v>13</v>
      </c>
      <c r="N44" s="557" t="str">
        <f t="shared" si="3"/>
        <v>X</v>
      </c>
      <c r="O44" s="557"/>
      <c r="P44" s="562"/>
    </row>
    <row r="45" spans="1:16" ht="33" customHeight="1">
      <c r="A45" s="559" t="s">
        <v>239</v>
      </c>
      <c r="B45" s="555" t="s">
        <v>275</v>
      </c>
      <c r="C45" s="556" t="s">
        <v>133</v>
      </c>
      <c r="D45" s="556" t="s">
        <v>300</v>
      </c>
      <c r="E45" s="556" t="s">
        <v>720</v>
      </c>
      <c r="F45" s="556">
        <v>2022</v>
      </c>
      <c r="G45" s="556"/>
      <c r="H45" s="561">
        <f t="shared" si="22"/>
        <v>316</v>
      </c>
      <c r="I45" s="557">
        <f t="shared" si="23"/>
        <v>300</v>
      </c>
      <c r="J45" s="557">
        <f t="shared" si="23"/>
        <v>16</v>
      </c>
      <c r="K45" s="557">
        <v>316</v>
      </c>
      <c r="L45" s="557">
        <f>350-100+50</f>
        <v>300</v>
      </c>
      <c r="M45" s="557">
        <f t="shared" si="24"/>
        <v>16</v>
      </c>
      <c r="N45" s="557" t="str">
        <f t="shared" si="3"/>
        <v>X</v>
      </c>
      <c r="O45" s="557"/>
    </row>
    <row r="46" spans="1:16" ht="39" customHeight="1">
      <c r="A46" s="559" t="s">
        <v>221</v>
      </c>
      <c r="B46" s="555" t="s">
        <v>276</v>
      </c>
      <c r="C46" s="556" t="s">
        <v>133</v>
      </c>
      <c r="D46" s="556" t="s">
        <v>302</v>
      </c>
      <c r="E46" s="556" t="s">
        <v>721</v>
      </c>
      <c r="F46" s="556">
        <v>2022</v>
      </c>
      <c r="G46" s="556"/>
      <c r="H46" s="561">
        <f t="shared" si="22"/>
        <v>63</v>
      </c>
      <c r="I46" s="557">
        <f t="shared" si="23"/>
        <v>60</v>
      </c>
      <c r="J46" s="557">
        <f t="shared" si="23"/>
        <v>3</v>
      </c>
      <c r="K46" s="557">
        <v>63</v>
      </c>
      <c r="L46" s="557">
        <v>60</v>
      </c>
      <c r="M46" s="557">
        <f t="shared" si="24"/>
        <v>3</v>
      </c>
      <c r="N46" s="557" t="str">
        <f t="shared" si="3"/>
        <v>X</v>
      </c>
      <c r="O46" s="557"/>
    </row>
    <row r="47" spans="1:16" ht="34.5" customHeight="1">
      <c r="A47" s="559" t="s">
        <v>240</v>
      </c>
      <c r="B47" s="555" t="s">
        <v>278</v>
      </c>
      <c r="C47" s="556" t="s">
        <v>133</v>
      </c>
      <c r="D47" s="556" t="s">
        <v>303</v>
      </c>
      <c r="E47" s="556" t="s">
        <v>722</v>
      </c>
      <c r="F47" s="556">
        <v>2022</v>
      </c>
      <c r="G47" s="556"/>
      <c r="H47" s="561">
        <f t="shared" si="22"/>
        <v>68</v>
      </c>
      <c r="I47" s="557">
        <f t="shared" si="23"/>
        <v>65</v>
      </c>
      <c r="J47" s="557">
        <f t="shared" si="23"/>
        <v>3</v>
      </c>
      <c r="K47" s="557">
        <v>68</v>
      </c>
      <c r="L47" s="557">
        <v>65</v>
      </c>
      <c r="M47" s="557">
        <f t="shared" si="24"/>
        <v>3</v>
      </c>
      <c r="N47" s="557" t="str">
        <f t="shared" si="3"/>
        <v>X</v>
      </c>
      <c r="O47" s="557"/>
    </row>
    <row r="48" spans="1:16" ht="39.6">
      <c r="A48" s="559" t="s">
        <v>241</v>
      </c>
      <c r="B48" s="555" t="s">
        <v>522</v>
      </c>
      <c r="C48" s="556" t="s">
        <v>133</v>
      </c>
      <c r="D48" s="556" t="s">
        <v>300</v>
      </c>
      <c r="E48" s="556" t="s">
        <v>723</v>
      </c>
      <c r="F48" s="556">
        <v>2022</v>
      </c>
      <c r="G48" s="556"/>
      <c r="H48" s="561">
        <f t="shared" si="22"/>
        <v>110</v>
      </c>
      <c r="I48" s="557">
        <f t="shared" si="23"/>
        <v>104</v>
      </c>
      <c r="J48" s="557">
        <f t="shared" si="23"/>
        <v>6</v>
      </c>
      <c r="K48" s="557">
        <v>110</v>
      </c>
      <c r="L48" s="557">
        <v>104</v>
      </c>
      <c r="M48" s="557">
        <f t="shared" si="24"/>
        <v>6</v>
      </c>
      <c r="N48" s="557" t="str">
        <f t="shared" si="3"/>
        <v>X</v>
      </c>
      <c r="O48" s="557"/>
    </row>
    <row r="49" spans="1:28">
      <c r="A49" s="554" t="s">
        <v>328</v>
      </c>
      <c r="B49" s="555" t="s">
        <v>224</v>
      </c>
      <c r="C49" s="556"/>
      <c r="D49" s="556"/>
      <c r="E49" s="556"/>
      <c r="F49" s="556"/>
      <c r="G49" s="556"/>
      <c r="H49" s="557">
        <f t="shared" ref="H49:M49" si="25">SUM(H50:H51)</f>
        <v>1801</v>
      </c>
      <c r="I49" s="557">
        <f t="shared" si="25"/>
        <v>1706</v>
      </c>
      <c r="J49" s="557">
        <f t="shared" si="25"/>
        <v>95</v>
      </c>
      <c r="K49" s="557">
        <f t="shared" si="25"/>
        <v>1801</v>
      </c>
      <c r="L49" s="557">
        <f t="shared" si="25"/>
        <v>1706</v>
      </c>
      <c r="M49" s="557">
        <f t="shared" si="25"/>
        <v>95</v>
      </c>
      <c r="N49" s="557" t="str">
        <f t="shared" si="3"/>
        <v/>
      </c>
      <c r="O49" s="558"/>
    </row>
    <row r="50" spans="1:28" ht="39.6">
      <c r="A50" s="554" t="s">
        <v>60</v>
      </c>
      <c r="B50" s="555" t="s">
        <v>282</v>
      </c>
      <c r="C50" s="556" t="s">
        <v>94</v>
      </c>
      <c r="D50" s="556" t="s">
        <v>306</v>
      </c>
      <c r="E50" s="556" t="s">
        <v>724</v>
      </c>
      <c r="F50" s="556">
        <v>2022</v>
      </c>
      <c r="G50" s="556"/>
      <c r="H50" s="557">
        <f>+I50+J50</f>
        <v>1709</v>
      </c>
      <c r="I50" s="557">
        <f>+L50</f>
        <v>1623</v>
      </c>
      <c r="J50" s="557">
        <f>+M50</f>
        <v>86</v>
      </c>
      <c r="K50" s="557">
        <v>1709</v>
      </c>
      <c r="L50" s="557">
        <f>1706-83</f>
        <v>1623</v>
      </c>
      <c r="M50" s="557">
        <f>+K50-L50</f>
        <v>86</v>
      </c>
      <c r="N50" s="557" t="str">
        <f t="shared" si="3"/>
        <v/>
      </c>
      <c r="O50" s="558"/>
    </row>
    <row r="51" spans="1:28" ht="52.8">
      <c r="A51" s="554" t="s">
        <v>76</v>
      </c>
      <c r="B51" s="555" t="s">
        <v>283</v>
      </c>
      <c r="C51" s="556" t="s">
        <v>132</v>
      </c>
      <c r="D51" s="556" t="s">
        <v>307</v>
      </c>
      <c r="E51" s="556" t="s">
        <v>725</v>
      </c>
      <c r="F51" s="556">
        <v>2022</v>
      </c>
      <c r="G51" s="556"/>
      <c r="H51" s="557">
        <f>+I51+J51</f>
        <v>92</v>
      </c>
      <c r="I51" s="557">
        <f>+L51</f>
        <v>83</v>
      </c>
      <c r="J51" s="557">
        <f>+M51</f>
        <v>9</v>
      </c>
      <c r="K51" s="557">
        <v>92</v>
      </c>
      <c r="L51" s="557">
        <v>83</v>
      </c>
      <c r="M51" s="557">
        <f>+K51-L51</f>
        <v>9</v>
      </c>
      <c r="N51" s="557" t="str">
        <f t="shared" si="3"/>
        <v>X</v>
      </c>
      <c r="O51" s="558"/>
    </row>
    <row r="52" spans="1:28" s="28" customFormat="1">
      <c r="A52" s="549" t="s">
        <v>82</v>
      </c>
      <c r="B52" s="550" t="s">
        <v>214</v>
      </c>
      <c r="C52" s="551"/>
      <c r="D52" s="551"/>
      <c r="E52" s="551"/>
      <c r="F52" s="551"/>
      <c r="G52" s="551"/>
      <c r="H52" s="552">
        <f t="shared" ref="H52:K52" si="26">SUM(H53,H55,H59,H61)</f>
        <v>3055</v>
      </c>
      <c r="I52" s="552">
        <f>SUM(I53,I55,I59,I61)</f>
        <v>2747</v>
      </c>
      <c r="J52" s="552">
        <f t="shared" si="26"/>
        <v>308</v>
      </c>
      <c r="K52" s="552">
        <f t="shared" si="26"/>
        <v>2113</v>
      </c>
      <c r="L52" s="552">
        <f>SUM(L53,L55,L59,L61)</f>
        <v>1805</v>
      </c>
      <c r="M52" s="552">
        <f>SUM(M53,M55,M59,M61)</f>
        <v>308</v>
      </c>
      <c r="N52" s="552"/>
      <c r="O52" s="553">
        <f>1805-L52</f>
        <v>0</v>
      </c>
      <c r="P52" s="169"/>
      <c r="AB52" s="29"/>
    </row>
    <row r="53" spans="1:28">
      <c r="A53" s="554" t="s">
        <v>319</v>
      </c>
      <c r="B53" s="555" t="s">
        <v>110</v>
      </c>
      <c r="C53" s="556"/>
      <c r="D53" s="556"/>
      <c r="E53" s="556"/>
      <c r="F53" s="556"/>
      <c r="G53" s="556"/>
      <c r="H53" s="557">
        <f t="shared" ref="H53:K53" si="27">+H54</f>
        <v>485</v>
      </c>
      <c r="I53" s="557">
        <f t="shared" si="27"/>
        <v>436</v>
      </c>
      <c r="J53" s="557">
        <f>+J54</f>
        <v>49</v>
      </c>
      <c r="K53" s="557">
        <f t="shared" si="27"/>
        <v>485</v>
      </c>
      <c r="L53" s="557">
        <f>+L54</f>
        <v>436</v>
      </c>
      <c r="M53" s="557">
        <f>+M54</f>
        <v>49</v>
      </c>
      <c r="N53" s="557" t="str">
        <f t="shared" ref="N53:N64" si="28">IF(LEFT(C53,1)="U","X","")</f>
        <v/>
      </c>
      <c r="O53" s="558"/>
    </row>
    <row r="54" spans="1:28" ht="39.6">
      <c r="A54" s="559">
        <v>1</v>
      </c>
      <c r="B54" s="555" t="s">
        <v>529</v>
      </c>
      <c r="C54" s="556" t="s">
        <v>243</v>
      </c>
      <c r="D54" s="556" t="s">
        <v>530</v>
      </c>
      <c r="E54" s="556" t="s">
        <v>726</v>
      </c>
      <c r="F54" s="556">
        <v>2022</v>
      </c>
      <c r="G54" s="556"/>
      <c r="H54" s="557">
        <f>+I54+J54</f>
        <v>485</v>
      </c>
      <c r="I54" s="557">
        <f>+L54</f>
        <v>436</v>
      </c>
      <c r="J54" s="557">
        <f>+M54</f>
        <v>49</v>
      </c>
      <c r="K54" s="557">
        <v>485</v>
      </c>
      <c r="L54" s="557">
        <v>436</v>
      </c>
      <c r="M54" s="557">
        <f>+K54-L54</f>
        <v>49</v>
      </c>
      <c r="N54" s="557" t="str">
        <f t="shared" si="28"/>
        <v>X</v>
      </c>
      <c r="O54" s="558"/>
    </row>
    <row r="55" spans="1:28">
      <c r="A55" s="554" t="s">
        <v>320</v>
      </c>
      <c r="B55" s="555" t="s">
        <v>222</v>
      </c>
      <c r="C55" s="556"/>
      <c r="D55" s="556"/>
      <c r="E55" s="556"/>
      <c r="F55" s="556"/>
      <c r="G55" s="556"/>
      <c r="H55" s="557">
        <f t="shared" ref="H55:M55" si="29">SUM(H56:H58)</f>
        <v>501</v>
      </c>
      <c r="I55" s="557">
        <f t="shared" si="29"/>
        <v>451</v>
      </c>
      <c r="J55" s="557">
        <f t="shared" si="29"/>
        <v>50</v>
      </c>
      <c r="K55" s="557">
        <f t="shared" si="29"/>
        <v>501</v>
      </c>
      <c r="L55" s="557">
        <f t="shared" si="29"/>
        <v>451</v>
      </c>
      <c r="M55" s="557">
        <f t="shared" si="29"/>
        <v>50</v>
      </c>
      <c r="N55" s="557" t="str">
        <f t="shared" si="28"/>
        <v/>
      </c>
      <c r="O55" s="558"/>
    </row>
    <row r="56" spans="1:28" ht="31.5" customHeight="1">
      <c r="A56" s="559" t="s">
        <v>60</v>
      </c>
      <c r="B56" s="555" t="s">
        <v>349</v>
      </c>
      <c r="C56" s="556" t="s">
        <v>244</v>
      </c>
      <c r="D56" s="556" t="s">
        <v>287</v>
      </c>
      <c r="E56" s="556" t="s">
        <v>364</v>
      </c>
      <c r="F56" s="556">
        <v>2022</v>
      </c>
      <c r="G56" s="556"/>
      <c r="H56" s="557">
        <f t="shared" ref="H56:H58" si="30">+I56+J56</f>
        <v>210</v>
      </c>
      <c r="I56" s="557">
        <f t="shared" ref="I56:J58" si="31">+L56</f>
        <v>189</v>
      </c>
      <c r="J56" s="557">
        <f t="shared" si="31"/>
        <v>21</v>
      </c>
      <c r="K56" s="557">
        <v>210</v>
      </c>
      <c r="L56" s="557">
        <v>189</v>
      </c>
      <c r="M56" s="557">
        <f>+K56-L56</f>
        <v>21</v>
      </c>
      <c r="N56" s="557" t="str">
        <f t="shared" si="28"/>
        <v>X</v>
      </c>
      <c r="O56" s="558"/>
    </row>
    <row r="57" spans="1:28" ht="32.25" customHeight="1">
      <c r="A57" s="559" t="s">
        <v>77</v>
      </c>
      <c r="B57" s="555" t="s">
        <v>351</v>
      </c>
      <c r="C57" s="556" t="s">
        <v>244</v>
      </c>
      <c r="D57" s="556" t="s">
        <v>359</v>
      </c>
      <c r="E57" s="556" t="s">
        <v>365</v>
      </c>
      <c r="F57" s="556">
        <v>2022</v>
      </c>
      <c r="G57" s="556"/>
      <c r="H57" s="557">
        <f t="shared" si="30"/>
        <v>141</v>
      </c>
      <c r="I57" s="557">
        <f t="shared" si="31"/>
        <v>127</v>
      </c>
      <c r="J57" s="557">
        <f t="shared" si="31"/>
        <v>14</v>
      </c>
      <c r="K57" s="557">
        <v>141</v>
      </c>
      <c r="L57" s="557">
        <v>127</v>
      </c>
      <c r="M57" s="557">
        <f t="shared" ref="M57:M58" si="32">+K57-L57</f>
        <v>14</v>
      </c>
      <c r="N57" s="557" t="str">
        <f t="shared" si="28"/>
        <v>X</v>
      </c>
      <c r="O57" s="558"/>
    </row>
    <row r="58" spans="1:28" ht="39.6">
      <c r="A58" s="559" t="s">
        <v>220</v>
      </c>
      <c r="B58" s="555" t="s">
        <v>353</v>
      </c>
      <c r="C58" s="556" t="s">
        <v>244</v>
      </c>
      <c r="D58" s="556" t="s">
        <v>287</v>
      </c>
      <c r="E58" s="556" t="s">
        <v>727</v>
      </c>
      <c r="F58" s="556">
        <v>2022</v>
      </c>
      <c r="G58" s="556"/>
      <c r="H58" s="557">
        <f t="shared" si="30"/>
        <v>150</v>
      </c>
      <c r="I58" s="557">
        <f t="shared" si="31"/>
        <v>135</v>
      </c>
      <c r="J58" s="557">
        <f t="shared" si="31"/>
        <v>15</v>
      </c>
      <c r="K58" s="557">
        <v>150</v>
      </c>
      <c r="L58" s="557">
        <v>135</v>
      </c>
      <c r="M58" s="557">
        <f t="shared" si="32"/>
        <v>15</v>
      </c>
      <c r="N58" s="557" t="str">
        <f t="shared" si="28"/>
        <v>X</v>
      </c>
      <c r="O58" s="558"/>
    </row>
    <row r="59" spans="1:28">
      <c r="A59" s="554" t="s">
        <v>321</v>
      </c>
      <c r="B59" s="555" t="s">
        <v>130</v>
      </c>
      <c r="C59" s="556"/>
      <c r="D59" s="556"/>
      <c r="E59" s="556"/>
      <c r="F59" s="556"/>
      <c r="G59" s="556"/>
      <c r="H59" s="557">
        <f t="shared" ref="H59:K59" si="33">+H60</f>
        <v>1038</v>
      </c>
      <c r="I59" s="557">
        <f t="shared" si="33"/>
        <v>932</v>
      </c>
      <c r="J59" s="557">
        <f t="shared" si="33"/>
        <v>106</v>
      </c>
      <c r="K59" s="557">
        <f t="shared" si="33"/>
        <v>573</v>
      </c>
      <c r="L59" s="557">
        <f>+L60</f>
        <v>467</v>
      </c>
      <c r="M59" s="557">
        <f>+M60</f>
        <v>106</v>
      </c>
      <c r="N59" s="557" t="str">
        <f t="shared" si="28"/>
        <v/>
      </c>
      <c r="O59" s="558"/>
    </row>
    <row r="60" spans="1:28" ht="42.75" customHeight="1">
      <c r="A60" s="554" t="s">
        <v>60</v>
      </c>
      <c r="B60" s="555" t="s">
        <v>354</v>
      </c>
      <c r="C60" s="556" t="s">
        <v>94</v>
      </c>
      <c r="D60" s="556" t="s">
        <v>360</v>
      </c>
      <c r="E60" s="556" t="s">
        <v>728</v>
      </c>
      <c r="F60" s="556">
        <v>2022</v>
      </c>
      <c r="G60" s="556"/>
      <c r="H60" s="557">
        <f>+I60+J60</f>
        <v>1038</v>
      </c>
      <c r="I60" s="557">
        <v>932</v>
      </c>
      <c r="J60" s="557">
        <f>+M60</f>
        <v>106</v>
      </c>
      <c r="K60" s="557">
        <f>+L60+M60</f>
        <v>573</v>
      </c>
      <c r="L60" s="557">
        <v>467</v>
      </c>
      <c r="M60" s="557">
        <v>106</v>
      </c>
      <c r="N60" s="557" t="str">
        <f t="shared" si="28"/>
        <v/>
      </c>
      <c r="O60" s="558" t="s">
        <v>729</v>
      </c>
    </row>
    <row r="61" spans="1:28">
      <c r="A61" s="554" t="s">
        <v>322</v>
      </c>
      <c r="B61" s="555" t="s">
        <v>223</v>
      </c>
      <c r="C61" s="556"/>
      <c r="D61" s="556"/>
      <c r="E61" s="556"/>
      <c r="F61" s="556"/>
      <c r="G61" s="556"/>
      <c r="H61" s="557">
        <f t="shared" ref="H61:M61" si="34">SUM(H62:H64)</f>
        <v>1031</v>
      </c>
      <c r="I61" s="557">
        <f t="shared" si="34"/>
        <v>928</v>
      </c>
      <c r="J61" s="557">
        <f t="shared" si="34"/>
        <v>103</v>
      </c>
      <c r="K61" s="557">
        <f t="shared" si="34"/>
        <v>554</v>
      </c>
      <c r="L61" s="557">
        <f t="shared" si="34"/>
        <v>451</v>
      </c>
      <c r="M61" s="557">
        <f t="shared" si="34"/>
        <v>103</v>
      </c>
      <c r="N61" s="557" t="str">
        <f t="shared" si="28"/>
        <v/>
      </c>
      <c r="O61" s="558"/>
    </row>
    <row r="62" spans="1:28" ht="44.25" customHeight="1">
      <c r="A62" s="559" t="s">
        <v>60</v>
      </c>
      <c r="B62" s="555" t="s">
        <v>355</v>
      </c>
      <c r="C62" s="556" t="s">
        <v>94</v>
      </c>
      <c r="D62" s="556" t="s">
        <v>361</v>
      </c>
      <c r="E62" s="556" t="s">
        <v>367</v>
      </c>
      <c r="F62" s="556">
        <v>2022</v>
      </c>
      <c r="G62" s="556"/>
      <c r="H62" s="557">
        <f>+I62+J62</f>
        <v>869</v>
      </c>
      <c r="I62" s="557">
        <v>782</v>
      </c>
      <c r="J62" s="557">
        <f>+M62</f>
        <v>87</v>
      </c>
      <c r="K62" s="557">
        <f>+L62+M62</f>
        <v>392</v>
      </c>
      <c r="L62" s="557">
        <v>305</v>
      </c>
      <c r="M62" s="557">
        <v>87</v>
      </c>
      <c r="N62" s="557" t="str">
        <f t="shared" si="28"/>
        <v/>
      </c>
      <c r="O62" s="558" t="s">
        <v>730</v>
      </c>
    </row>
    <row r="63" spans="1:28" ht="38.25" customHeight="1">
      <c r="A63" s="559" t="s">
        <v>76</v>
      </c>
      <c r="B63" s="555" t="s">
        <v>356</v>
      </c>
      <c r="C63" s="556" t="s">
        <v>245</v>
      </c>
      <c r="D63" s="556" t="s">
        <v>284</v>
      </c>
      <c r="E63" s="556" t="s">
        <v>731</v>
      </c>
      <c r="F63" s="556">
        <v>2022</v>
      </c>
      <c r="G63" s="556"/>
      <c r="H63" s="557">
        <f>+I63+J63</f>
        <v>67</v>
      </c>
      <c r="I63" s="557">
        <f>+L63</f>
        <v>60</v>
      </c>
      <c r="J63" s="557">
        <f>+M63</f>
        <v>7</v>
      </c>
      <c r="K63" s="557">
        <v>67</v>
      </c>
      <c r="L63" s="557">
        <v>60</v>
      </c>
      <c r="M63" s="557">
        <f>+K63-L63</f>
        <v>7</v>
      </c>
      <c r="N63" s="557" t="str">
        <f t="shared" si="28"/>
        <v>X</v>
      </c>
      <c r="O63" s="558"/>
    </row>
    <row r="64" spans="1:28" ht="39.6">
      <c r="A64" s="559" t="s">
        <v>77</v>
      </c>
      <c r="B64" s="555" t="s">
        <v>357</v>
      </c>
      <c r="C64" s="556" t="s">
        <v>245</v>
      </c>
      <c r="D64" s="556" t="s">
        <v>362</v>
      </c>
      <c r="E64" s="556" t="s">
        <v>732</v>
      </c>
      <c r="F64" s="556">
        <v>2022</v>
      </c>
      <c r="G64" s="556"/>
      <c r="H64" s="557">
        <f>+I64+J64</f>
        <v>95</v>
      </c>
      <c r="I64" s="557">
        <f>+L64</f>
        <v>86</v>
      </c>
      <c r="J64" s="557">
        <f>+M64</f>
        <v>9</v>
      </c>
      <c r="K64" s="557">
        <v>95</v>
      </c>
      <c r="L64" s="557">
        <v>86</v>
      </c>
      <c r="M64" s="557">
        <f>+K64-L64</f>
        <v>9</v>
      </c>
      <c r="N64" s="557" t="str">
        <f t="shared" si="28"/>
        <v>X</v>
      </c>
      <c r="O64" s="558"/>
    </row>
    <row r="65" spans="1:15">
      <c r="A65" s="563"/>
      <c r="B65" s="564"/>
      <c r="C65" s="563"/>
      <c r="D65" s="563"/>
      <c r="E65" s="563"/>
      <c r="F65" s="563"/>
      <c r="G65" s="563"/>
      <c r="H65" s="30"/>
      <c r="I65" s="30"/>
      <c r="J65" s="30"/>
      <c r="K65" s="30"/>
      <c r="L65" s="30"/>
      <c r="M65" s="30"/>
      <c r="N65" s="30"/>
      <c r="O65" s="26"/>
    </row>
  </sheetData>
  <mergeCells count="18">
    <mergeCell ref="J6:J7"/>
    <mergeCell ref="K6:M6"/>
    <mergeCell ref="A1:O1"/>
    <mergeCell ref="A2:O2"/>
    <mergeCell ref="A3:O3"/>
    <mergeCell ref="A5:A7"/>
    <mergeCell ref="B5:B7"/>
    <mergeCell ref="C5:C7"/>
    <mergeCell ref="D5:D7"/>
    <mergeCell ref="E5:E7"/>
    <mergeCell ref="F5:F7"/>
    <mergeCell ref="G5:J5"/>
    <mergeCell ref="K5:M5"/>
    <mergeCell ref="N5:N7"/>
    <mergeCell ref="O5:O7"/>
    <mergeCell ref="G6:G7"/>
    <mergeCell ref="H6:H7"/>
    <mergeCell ref="I6:I7"/>
  </mergeCells>
  <pageMargins left="0.11811023622047245" right="0.11811023622047245" top="0.15748031496062992" bottom="0.15748031496062992" header="0.11811023622047245" footer="0.11811023622047245"/>
  <pageSetup paperSize="9" scale="76"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3B270-2CAA-4AD0-9737-8EC62A0F7217}">
  <dimension ref="A1:AE17"/>
  <sheetViews>
    <sheetView view="pageBreakPreview" zoomScale="60" zoomScaleNormal="100" workbookViewId="0">
      <selection activeCell="AC25" sqref="AC25"/>
    </sheetView>
  </sheetViews>
  <sheetFormatPr defaultColWidth="9.375" defaultRowHeight="24.9" customHeight="1"/>
  <cols>
    <col min="1" max="1" width="5.625" style="566" customWidth="1"/>
    <col min="2" max="2" width="20.125" style="566" customWidth="1"/>
    <col min="3" max="3" width="13.125" style="574" customWidth="1"/>
    <col min="4" max="4" width="11" style="574" customWidth="1"/>
    <col min="5" max="5" width="8.875" style="574" customWidth="1"/>
    <col min="6" max="6" width="15.5" style="574" customWidth="1"/>
    <col min="7" max="7" width="15.375" style="574" customWidth="1"/>
    <col min="8" max="8" width="8.875" style="574" hidden="1" customWidth="1"/>
    <col min="9" max="9" width="6" style="574" hidden="1" customWidth="1"/>
    <col min="10" max="10" width="7.875" style="574" hidden="1" customWidth="1"/>
    <col min="11" max="11" width="13.625" style="574" customWidth="1"/>
    <col min="12" max="12" width="15.25" style="574" customWidth="1"/>
    <col min="13" max="13" width="8.875" style="574" hidden="1" customWidth="1"/>
    <col min="14" max="14" width="7.625" style="574" hidden="1" customWidth="1"/>
    <col min="15" max="15" width="7.875" style="574" hidden="1" customWidth="1"/>
    <col min="16" max="16" width="6.625" style="574" hidden="1" customWidth="1"/>
    <col min="17" max="17" width="7.5" style="574" hidden="1" customWidth="1"/>
    <col min="18" max="19" width="7.875" style="574" hidden="1" customWidth="1"/>
    <col min="20" max="20" width="8.875" style="574" hidden="1" customWidth="1"/>
    <col min="21" max="21" width="7.5" style="574" hidden="1" customWidth="1"/>
    <col min="22" max="22" width="7.875" style="574" hidden="1" customWidth="1"/>
    <col min="23" max="23" width="6" style="574" hidden="1" customWidth="1"/>
    <col min="24" max="25" width="8.875" style="574" hidden="1" customWidth="1"/>
    <col min="26" max="26" width="7.125" style="574" hidden="1" customWidth="1"/>
    <col min="27" max="27" width="8.875" style="574" hidden="1" customWidth="1"/>
    <col min="28" max="28" width="2.5" style="574" hidden="1" customWidth="1"/>
    <col min="29" max="29" width="9.5" style="566" bestFit="1" customWidth="1"/>
    <col min="30" max="30" width="12" style="566" customWidth="1"/>
    <col min="31" max="31" width="11.375" style="566" customWidth="1"/>
    <col min="32" max="16384" width="9.375" style="566"/>
  </cols>
  <sheetData>
    <row r="1" spans="1:31" s="565" customFormat="1" ht="18">
      <c r="A1" s="618" t="s">
        <v>654</v>
      </c>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row>
    <row r="2" spans="1:31" s="565" customFormat="1" ht="18">
      <c r="A2" s="588" t="s">
        <v>735</v>
      </c>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row>
    <row r="3" spans="1:31" ht="13.8" hidden="1">
      <c r="A3" s="669" t="e">
        <f>#REF!</f>
        <v>#REF!</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row>
    <row r="4" spans="1:31" ht="13.2">
      <c r="A4" s="620" t="s">
        <v>3</v>
      </c>
      <c r="B4" s="620"/>
      <c r="C4" s="620"/>
      <c r="D4" s="620"/>
      <c r="E4" s="620"/>
      <c r="F4" s="620"/>
      <c r="G4" s="620"/>
      <c r="H4" s="620"/>
      <c r="I4" s="620"/>
      <c r="J4" s="620"/>
      <c r="K4" s="620"/>
      <c r="L4" s="620"/>
      <c r="M4" s="620"/>
      <c r="N4" s="620"/>
      <c r="O4" s="620"/>
      <c r="P4" s="620"/>
      <c r="Q4" s="620"/>
      <c r="R4" s="620"/>
      <c r="S4" s="620"/>
      <c r="T4" s="620"/>
      <c r="U4" s="620"/>
      <c r="V4" s="620"/>
      <c r="W4" s="620"/>
      <c r="X4" s="620"/>
      <c r="Y4" s="620"/>
      <c r="Z4" s="620"/>
      <c r="AA4" s="620"/>
      <c r="AB4" s="620"/>
      <c r="AC4" s="620"/>
    </row>
    <row r="5" spans="1:31" ht="21" customHeight="1">
      <c r="A5" s="670" t="s">
        <v>0</v>
      </c>
      <c r="B5" s="671" t="s">
        <v>657</v>
      </c>
      <c r="C5" s="672" t="s">
        <v>658</v>
      </c>
      <c r="D5" s="673"/>
      <c r="E5" s="673"/>
      <c r="F5" s="673"/>
      <c r="G5" s="673"/>
      <c r="H5" s="673"/>
      <c r="I5" s="673"/>
      <c r="J5" s="673"/>
      <c r="K5" s="673"/>
      <c r="L5" s="673"/>
      <c r="M5" s="673"/>
      <c r="N5" s="673"/>
      <c r="O5" s="673"/>
      <c r="P5" s="673"/>
      <c r="Q5" s="673"/>
      <c r="R5" s="673"/>
      <c r="S5" s="673"/>
      <c r="T5" s="673"/>
      <c r="U5" s="673"/>
      <c r="V5" s="673"/>
      <c r="W5" s="673"/>
      <c r="X5" s="673"/>
      <c r="Y5" s="673"/>
      <c r="Z5" s="673"/>
      <c r="AA5" s="673"/>
      <c r="AB5" s="674"/>
      <c r="AC5" s="671" t="s">
        <v>1</v>
      </c>
    </row>
    <row r="6" spans="1:31" ht="31.5" customHeight="1">
      <c r="A6" s="670"/>
      <c r="B6" s="670"/>
      <c r="C6" s="675" t="s">
        <v>4</v>
      </c>
      <c r="D6" s="675" t="s">
        <v>9</v>
      </c>
      <c r="E6" s="672" t="s">
        <v>11</v>
      </c>
      <c r="F6" s="673"/>
      <c r="G6" s="674"/>
      <c r="H6" s="672" t="s">
        <v>659</v>
      </c>
      <c r="I6" s="673"/>
      <c r="J6" s="673"/>
      <c r="K6" s="673"/>
      <c r="L6" s="673"/>
      <c r="M6" s="673"/>
      <c r="N6" s="673"/>
      <c r="O6" s="673"/>
      <c r="P6" s="673"/>
      <c r="Q6" s="673"/>
      <c r="R6" s="673"/>
      <c r="S6" s="673"/>
      <c r="T6" s="673"/>
      <c r="U6" s="673"/>
      <c r="V6" s="673"/>
      <c r="W6" s="673"/>
      <c r="X6" s="673"/>
      <c r="Y6" s="673"/>
      <c r="Z6" s="673"/>
      <c r="AA6" s="673"/>
      <c r="AB6" s="674"/>
      <c r="AC6" s="671"/>
    </row>
    <row r="7" spans="1:31" ht="27.6">
      <c r="A7" s="670"/>
      <c r="B7" s="670"/>
      <c r="C7" s="675"/>
      <c r="D7" s="675"/>
      <c r="E7" s="678" t="s">
        <v>4</v>
      </c>
      <c r="F7" s="678" t="s">
        <v>661</v>
      </c>
      <c r="G7" s="678" t="s">
        <v>662</v>
      </c>
      <c r="H7" s="675" t="s">
        <v>736</v>
      </c>
      <c r="I7" s="675"/>
      <c r="J7" s="675"/>
      <c r="K7" s="567" t="s">
        <v>737</v>
      </c>
      <c r="L7" s="567" t="s">
        <v>738</v>
      </c>
      <c r="M7" s="672" t="s">
        <v>739</v>
      </c>
      <c r="N7" s="673"/>
      <c r="O7" s="673"/>
      <c r="P7" s="673"/>
      <c r="Q7" s="673"/>
      <c r="R7" s="673"/>
      <c r="S7" s="673"/>
      <c r="T7" s="673"/>
      <c r="U7" s="673"/>
      <c r="V7" s="674"/>
      <c r="W7" s="672" t="s">
        <v>668</v>
      </c>
      <c r="X7" s="673"/>
      <c r="Y7" s="674"/>
      <c r="Z7" s="672" t="s">
        <v>740</v>
      </c>
      <c r="AA7" s="673"/>
      <c r="AB7" s="674"/>
      <c r="AC7" s="671"/>
    </row>
    <row r="8" spans="1:31" ht="14.4">
      <c r="A8" s="670"/>
      <c r="B8" s="670"/>
      <c r="C8" s="675"/>
      <c r="D8" s="675"/>
      <c r="E8" s="679"/>
      <c r="F8" s="679"/>
      <c r="G8" s="679"/>
      <c r="H8" s="676" t="s">
        <v>4</v>
      </c>
      <c r="I8" s="676" t="s">
        <v>9</v>
      </c>
      <c r="J8" s="676" t="s">
        <v>11</v>
      </c>
      <c r="K8" s="676" t="s">
        <v>11</v>
      </c>
      <c r="L8" s="676" t="s">
        <v>11</v>
      </c>
      <c r="M8" s="676" t="s">
        <v>4</v>
      </c>
      <c r="N8" s="676" t="s">
        <v>9</v>
      </c>
      <c r="O8" s="676" t="s">
        <v>11</v>
      </c>
      <c r="P8" s="683" t="s">
        <v>672</v>
      </c>
      <c r="Q8" s="684"/>
      <c r="R8" s="684"/>
      <c r="S8" s="684"/>
      <c r="T8" s="684"/>
      <c r="U8" s="684"/>
      <c r="V8" s="685"/>
      <c r="W8" s="678" t="s">
        <v>4</v>
      </c>
      <c r="X8" s="686" t="s">
        <v>741</v>
      </c>
      <c r="Y8" s="687"/>
      <c r="Z8" s="676" t="s">
        <v>4</v>
      </c>
      <c r="AA8" s="686" t="s">
        <v>741</v>
      </c>
      <c r="AB8" s="687"/>
      <c r="AC8" s="671"/>
    </row>
    <row r="9" spans="1:31" ht="30" customHeight="1">
      <c r="A9" s="670"/>
      <c r="B9" s="670"/>
      <c r="C9" s="675"/>
      <c r="D9" s="675"/>
      <c r="E9" s="679"/>
      <c r="F9" s="679"/>
      <c r="G9" s="679"/>
      <c r="H9" s="677"/>
      <c r="I9" s="677"/>
      <c r="J9" s="677"/>
      <c r="K9" s="677"/>
      <c r="L9" s="677"/>
      <c r="M9" s="677"/>
      <c r="N9" s="677"/>
      <c r="O9" s="677"/>
      <c r="P9" s="688" t="s">
        <v>674</v>
      </c>
      <c r="Q9" s="688"/>
      <c r="R9" s="688"/>
      <c r="S9" s="568" t="s">
        <v>675</v>
      </c>
      <c r="T9" s="688" t="s">
        <v>742</v>
      </c>
      <c r="U9" s="688"/>
      <c r="V9" s="688"/>
      <c r="W9" s="679"/>
      <c r="X9" s="568" t="s">
        <v>674</v>
      </c>
      <c r="Y9" s="568" t="s">
        <v>675</v>
      </c>
      <c r="Z9" s="677"/>
      <c r="AA9" s="568" t="s">
        <v>674</v>
      </c>
      <c r="AB9" s="568" t="s">
        <v>675</v>
      </c>
      <c r="AC9" s="671"/>
    </row>
    <row r="10" spans="1:31" ht="13.8">
      <c r="A10" s="569" t="s">
        <v>60</v>
      </c>
      <c r="B10" s="570" t="s">
        <v>676</v>
      </c>
      <c r="C10" s="571">
        <f>+D10+E10</f>
        <v>2575</v>
      </c>
      <c r="D10" s="571">
        <f>I10+N10</f>
        <v>0</v>
      </c>
      <c r="E10" s="571">
        <f>+F10+G10</f>
        <v>2575</v>
      </c>
      <c r="F10" s="571">
        <f>+K10+L10</f>
        <v>2575</v>
      </c>
      <c r="G10" s="571"/>
      <c r="H10" s="571">
        <f t="shared" ref="H10" si="0">SUM(I10:J10)</f>
        <v>0</v>
      </c>
      <c r="I10" s="571"/>
      <c r="J10" s="571"/>
      <c r="K10" s="571">
        <v>1808</v>
      </c>
      <c r="L10" s="571">
        <v>767</v>
      </c>
      <c r="M10" s="571">
        <f>SUM(N10:O10)</f>
        <v>1893</v>
      </c>
      <c r="N10" s="571">
        <f t="shared" ref="N10" si="1">Q10+U10</f>
        <v>0</v>
      </c>
      <c r="O10" s="571">
        <f>R10+S10+V10</f>
        <v>1893</v>
      </c>
      <c r="P10" s="571">
        <f t="shared" ref="P10" si="2">SUM(Q10:R10)</f>
        <v>1599</v>
      </c>
      <c r="Q10" s="571"/>
      <c r="R10" s="571">
        <v>1599</v>
      </c>
      <c r="S10" s="571"/>
      <c r="T10" s="571">
        <f t="shared" ref="T10" si="3">SUM(U10:V10)</f>
        <v>294</v>
      </c>
      <c r="U10" s="571"/>
      <c r="V10" s="571">
        <v>294</v>
      </c>
      <c r="W10" s="571">
        <f t="shared" ref="W10" si="4">SUM(X10:Y10)</f>
        <v>71</v>
      </c>
      <c r="X10" s="571">
        <v>33</v>
      </c>
      <c r="Y10" s="571">
        <v>38</v>
      </c>
      <c r="Z10" s="571">
        <f t="shared" ref="Z10" si="5">SUM(AA10:AB10)</f>
        <v>410</v>
      </c>
      <c r="AA10" s="571">
        <v>268</v>
      </c>
      <c r="AB10" s="571">
        <v>142</v>
      </c>
      <c r="AC10" s="572"/>
      <c r="AD10" s="573"/>
      <c r="AE10" s="573"/>
    </row>
    <row r="11" spans="1:31" ht="13.8">
      <c r="A11" s="502"/>
      <c r="B11" s="507" t="s">
        <v>8</v>
      </c>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10"/>
    </row>
    <row r="12" spans="1:31" s="516" customFormat="1" ht="13.8">
      <c r="A12" s="514"/>
      <c r="B12" s="680" t="s">
        <v>743</v>
      </c>
      <c r="C12" s="680"/>
      <c r="D12" s="680"/>
      <c r="E12" s="680"/>
      <c r="F12" s="680"/>
      <c r="G12" s="680"/>
      <c r="H12" s="680"/>
      <c r="I12" s="680"/>
      <c r="J12" s="680"/>
      <c r="K12" s="680"/>
      <c r="L12" s="680"/>
      <c r="M12" s="680"/>
      <c r="N12" s="680"/>
      <c r="O12" s="680"/>
      <c r="P12" s="680"/>
      <c r="Q12" s="680"/>
      <c r="R12" s="680"/>
      <c r="S12" s="680"/>
      <c r="T12" s="680"/>
      <c r="U12" s="680"/>
      <c r="V12" s="680"/>
      <c r="W12" s="680"/>
      <c r="X12" s="680"/>
      <c r="Y12" s="680"/>
      <c r="Z12" s="680"/>
      <c r="AA12" s="680"/>
      <c r="AB12" s="680"/>
      <c r="AC12" s="680"/>
    </row>
    <row r="13" spans="1:31" s="520" customFormat="1" ht="13.8">
      <c r="A13" s="517" t="s">
        <v>60</v>
      </c>
      <c r="B13" s="681" t="s">
        <v>17</v>
      </c>
      <c r="C13" s="681"/>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1"/>
    </row>
    <row r="14" spans="1:31" s="520" customFormat="1" ht="13.8">
      <c r="A14" s="517" t="s">
        <v>76</v>
      </c>
      <c r="B14" s="681" t="s">
        <v>18</v>
      </c>
      <c r="C14" s="681"/>
      <c r="D14" s="681"/>
      <c r="E14" s="681"/>
      <c r="F14" s="681"/>
      <c r="G14" s="681"/>
      <c r="H14" s="681"/>
      <c r="I14" s="681"/>
      <c r="J14" s="681"/>
      <c r="K14" s="681"/>
      <c r="L14" s="681"/>
      <c r="M14" s="681"/>
      <c r="N14" s="681"/>
      <c r="O14" s="681"/>
      <c r="P14" s="681"/>
      <c r="Q14" s="681"/>
      <c r="R14" s="681"/>
      <c r="S14" s="681"/>
      <c r="T14" s="681"/>
      <c r="U14" s="681"/>
      <c r="V14" s="681"/>
      <c r="W14" s="681"/>
      <c r="X14" s="681"/>
      <c r="Y14" s="681"/>
      <c r="Z14" s="681"/>
      <c r="AA14" s="681"/>
      <c r="AB14" s="681"/>
      <c r="AC14" s="681"/>
    </row>
    <row r="15" spans="1:31" s="524" customFormat="1" ht="13.8">
      <c r="A15" s="522" t="s">
        <v>14</v>
      </c>
      <c r="B15" s="682" t="s">
        <v>744</v>
      </c>
      <c r="C15" s="682"/>
      <c r="D15" s="682"/>
      <c r="E15" s="682"/>
      <c r="F15" s="682"/>
      <c r="G15" s="682"/>
      <c r="H15" s="682"/>
      <c r="I15" s="682"/>
      <c r="J15" s="682"/>
      <c r="K15" s="682"/>
      <c r="L15" s="682"/>
      <c r="M15" s="682"/>
      <c r="N15" s="682"/>
      <c r="O15" s="682"/>
      <c r="P15" s="682"/>
      <c r="Q15" s="682"/>
      <c r="R15" s="682"/>
      <c r="S15" s="682"/>
      <c r="T15" s="682"/>
      <c r="U15" s="682"/>
      <c r="V15" s="682"/>
      <c r="W15" s="682"/>
      <c r="X15" s="682"/>
      <c r="Y15" s="682"/>
      <c r="Z15" s="682"/>
      <c r="AA15" s="682"/>
      <c r="AB15" s="682"/>
      <c r="AC15" s="682"/>
    </row>
    <row r="17" spans="3:3" ht="13.2">
      <c r="C17" s="574" t="s">
        <v>16</v>
      </c>
    </row>
  </sheetData>
  <mergeCells count="38">
    <mergeCell ref="B12:AC12"/>
    <mergeCell ref="B13:AC13"/>
    <mergeCell ref="B14:AC14"/>
    <mergeCell ref="B15:AC15"/>
    <mergeCell ref="O8:O9"/>
    <mergeCell ref="P8:V8"/>
    <mergeCell ref="W8:W9"/>
    <mergeCell ref="X8:Y8"/>
    <mergeCell ref="Z8:Z9"/>
    <mergeCell ref="AA8:AB8"/>
    <mergeCell ref="P9:R9"/>
    <mergeCell ref="T9:V9"/>
    <mergeCell ref="I8:I9"/>
    <mergeCell ref="J8:J9"/>
    <mergeCell ref="K8:K9"/>
    <mergeCell ref="L8:L9"/>
    <mergeCell ref="G7:G9"/>
    <mergeCell ref="H7:J7"/>
    <mergeCell ref="M7:V7"/>
    <mergeCell ref="W7:Y7"/>
    <mergeCell ref="Z7:AB7"/>
    <mergeCell ref="H8:H9"/>
    <mergeCell ref="A1:AC1"/>
    <mergeCell ref="A2:AC2"/>
    <mergeCell ref="A3:AC3"/>
    <mergeCell ref="A4:AC4"/>
    <mergeCell ref="A5:A9"/>
    <mergeCell ref="B5:B9"/>
    <mergeCell ref="C5:AB5"/>
    <mergeCell ref="AC5:AC9"/>
    <mergeCell ref="C6:C9"/>
    <mergeCell ref="D6:D9"/>
    <mergeCell ref="M8:M9"/>
    <mergeCell ref="N8:N9"/>
    <mergeCell ref="E6:G6"/>
    <mergeCell ref="H6:AB6"/>
    <mergeCell ref="E7:E9"/>
    <mergeCell ref="F7:F9"/>
  </mergeCells>
  <pageMargins left="0.31496062992125984" right="0.11811023622047245" top="0.74803149606299213" bottom="0.74803149606299213" header="0.31496062992125984" footer="0.31496062992125984"/>
  <pageSetup paperSize="9" scale="95"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B987B-ADBC-4846-8D56-BAE80E7EBE57}">
  <dimension ref="A1:X51"/>
  <sheetViews>
    <sheetView view="pageBreakPreview" zoomScale="60" zoomScaleNormal="100" workbookViewId="0">
      <selection activeCell="D8" sqref="D8"/>
    </sheetView>
  </sheetViews>
  <sheetFormatPr defaultColWidth="9.375" defaultRowHeight="13.2"/>
  <cols>
    <col min="1" max="1" width="5.625" style="178" customWidth="1"/>
    <col min="2" max="2" width="50.5" style="179" customWidth="1"/>
    <col min="3" max="3" width="15.125" style="180" customWidth="1"/>
    <col min="4" max="4" width="11.125" style="178" customWidth="1"/>
    <col min="5" max="5" width="14.375" style="181" hidden="1" customWidth="1"/>
    <col min="6" max="6" width="12.5" style="178" customWidth="1"/>
    <col min="7" max="7" width="9.375" style="181"/>
    <col min="8" max="15" width="10.875" style="181" hidden="1" customWidth="1"/>
    <col min="16" max="16" width="23.5" style="179" bestFit="1" customWidth="1"/>
    <col min="17" max="16384" width="9.375" style="181"/>
  </cols>
  <sheetData>
    <row r="1" spans="1:23" ht="17.399999999999999">
      <c r="A1" s="587" t="s">
        <v>655</v>
      </c>
      <c r="B1" s="587"/>
      <c r="C1" s="587"/>
      <c r="D1" s="587"/>
      <c r="E1" s="587"/>
      <c r="F1" s="587"/>
      <c r="G1" s="587"/>
      <c r="H1" s="587"/>
      <c r="I1" s="587"/>
      <c r="J1" s="587"/>
      <c r="K1" s="587"/>
      <c r="L1" s="587"/>
      <c r="M1" s="587"/>
      <c r="N1" s="587"/>
      <c r="O1" s="587"/>
      <c r="P1" s="587"/>
      <c r="Q1" s="332"/>
      <c r="R1" s="332"/>
      <c r="S1" s="332"/>
      <c r="T1" s="332"/>
      <c r="U1" s="332"/>
      <c r="V1" s="332"/>
      <c r="W1" s="332"/>
    </row>
    <row r="2" spans="1:23" ht="53.25" customHeight="1">
      <c r="A2" s="588" t="s">
        <v>745</v>
      </c>
      <c r="B2" s="588"/>
      <c r="C2" s="588"/>
      <c r="D2" s="588"/>
      <c r="E2" s="588"/>
      <c r="F2" s="588"/>
      <c r="G2" s="588"/>
      <c r="H2" s="588"/>
      <c r="I2" s="588"/>
      <c r="J2" s="588"/>
      <c r="K2" s="588"/>
      <c r="L2" s="588"/>
      <c r="M2" s="588"/>
      <c r="N2" s="588"/>
      <c r="O2" s="588"/>
      <c r="P2" s="588"/>
      <c r="Q2" s="335"/>
      <c r="R2" s="335"/>
      <c r="S2" s="335"/>
      <c r="T2" s="335"/>
      <c r="U2" s="335"/>
      <c r="V2" s="335"/>
      <c r="W2" s="335"/>
    </row>
    <row r="3" spans="1:23" ht="15" hidden="1" customHeight="1">
      <c r="A3" s="589" t="str">
        <f>'[6]1'!A3:E3</f>
        <v>(Kèm theo Tờ trình số       /TTr-UBND ngày     tháng 9 năm 2022 của Ủy ban nhân dân huyện)</v>
      </c>
      <c r="B3" s="589"/>
      <c r="C3" s="589"/>
      <c r="D3" s="589"/>
      <c r="E3" s="589"/>
      <c r="F3" s="589"/>
      <c r="G3" s="589"/>
      <c r="H3" s="589"/>
      <c r="I3" s="589"/>
      <c r="J3" s="589"/>
      <c r="K3" s="589"/>
      <c r="L3" s="589"/>
      <c r="M3" s="589"/>
      <c r="N3" s="589"/>
      <c r="O3" s="589"/>
      <c r="P3" s="589"/>
      <c r="Q3" s="338"/>
      <c r="R3" s="338"/>
      <c r="S3" s="338"/>
      <c r="T3" s="338"/>
      <c r="U3" s="338"/>
      <c r="V3" s="338"/>
      <c r="W3" s="338"/>
    </row>
    <row r="4" spans="1:23">
      <c r="G4" s="590" t="s">
        <v>3</v>
      </c>
      <c r="H4" s="590"/>
      <c r="I4" s="590"/>
      <c r="J4" s="590"/>
      <c r="K4" s="590"/>
      <c r="L4" s="590"/>
      <c r="M4" s="590"/>
      <c r="N4" s="590"/>
      <c r="O4" s="590"/>
      <c r="P4" s="590"/>
    </row>
    <row r="5" spans="1:23" ht="28.5" customHeight="1">
      <c r="A5" s="698" t="s">
        <v>0</v>
      </c>
      <c r="B5" s="698" t="s">
        <v>45</v>
      </c>
      <c r="C5" s="605" t="s">
        <v>87</v>
      </c>
      <c r="D5" s="605" t="s">
        <v>401</v>
      </c>
      <c r="E5" s="605" t="s">
        <v>89</v>
      </c>
      <c r="F5" s="605" t="s">
        <v>170</v>
      </c>
      <c r="G5" s="689" t="s">
        <v>13</v>
      </c>
      <c r="H5" s="690"/>
      <c r="I5" s="690"/>
      <c r="J5" s="690"/>
      <c r="K5" s="690"/>
      <c r="L5" s="690"/>
      <c r="M5" s="690"/>
      <c r="N5" s="691"/>
      <c r="O5" s="605" t="s">
        <v>4</v>
      </c>
      <c r="P5" s="698" t="s">
        <v>1</v>
      </c>
    </row>
    <row r="6" spans="1:23" ht="17.25" customHeight="1">
      <c r="A6" s="698"/>
      <c r="B6" s="698"/>
      <c r="C6" s="606"/>
      <c r="D6" s="606"/>
      <c r="E6" s="606"/>
      <c r="F6" s="606"/>
      <c r="G6" s="692"/>
      <c r="H6" s="693"/>
      <c r="I6" s="693"/>
      <c r="J6" s="693"/>
      <c r="K6" s="693"/>
      <c r="L6" s="693"/>
      <c r="M6" s="693"/>
      <c r="N6" s="694"/>
      <c r="O6" s="606"/>
      <c r="P6" s="698"/>
    </row>
    <row r="7" spans="1:23" ht="29.25" customHeight="1">
      <c r="A7" s="698"/>
      <c r="B7" s="698"/>
      <c r="C7" s="607"/>
      <c r="D7" s="607"/>
      <c r="E7" s="607"/>
      <c r="F7" s="607"/>
      <c r="G7" s="695"/>
      <c r="H7" s="696"/>
      <c r="I7" s="696"/>
      <c r="J7" s="696"/>
      <c r="K7" s="696"/>
      <c r="L7" s="696"/>
      <c r="M7" s="696"/>
      <c r="N7" s="697"/>
      <c r="O7" s="607"/>
      <c r="P7" s="698"/>
    </row>
    <row r="8" spans="1:23" ht="21.75" customHeight="1">
      <c r="A8" s="575"/>
      <c r="B8" s="575" t="s">
        <v>12</v>
      </c>
      <c r="C8" s="575"/>
      <c r="D8" s="575"/>
      <c r="E8" s="575"/>
      <c r="F8" s="575"/>
      <c r="G8" s="576">
        <f>+G9+G21</f>
        <v>2575</v>
      </c>
      <c r="H8" s="576" t="e">
        <f>+H9+H21+#REF!+#REF!+#REF!</f>
        <v>#REF!</v>
      </c>
      <c r="I8" s="576" t="e">
        <f>+I9+I21+#REF!+#REF!+#REF!</f>
        <v>#REF!</v>
      </c>
      <c r="J8" s="576" t="e">
        <f>+J9+J21+#REF!+#REF!+#REF!</f>
        <v>#REF!</v>
      </c>
      <c r="K8" s="576" t="e">
        <f>+K9+K21+#REF!+#REF!+#REF!</f>
        <v>#REF!</v>
      </c>
      <c r="L8" s="576" t="e">
        <f>+L9+L21+#REF!+#REF!+#REF!</f>
        <v>#REF!</v>
      </c>
      <c r="M8" s="576" t="e">
        <f>+M9+M21+#REF!+#REF!+#REF!</f>
        <v>#REF!</v>
      </c>
      <c r="N8" s="576" t="e">
        <f>+N9+N21+#REF!+#REF!+#REF!</f>
        <v>#REF!</v>
      </c>
      <c r="O8" s="576" t="e">
        <f>#REF!+G8</f>
        <v>#REF!</v>
      </c>
      <c r="P8" s="577"/>
    </row>
    <row r="9" spans="1:23" ht="52.8">
      <c r="A9" s="292" t="s">
        <v>5</v>
      </c>
      <c r="B9" s="158" t="s">
        <v>746</v>
      </c>
      <c r="C9" s="157"/>
      <c r="D9" s="157"/>
      <c r="E9" s="158"/>
      <c r="F9" s="157"/>
      <c r="G9" s="578">
        <f>SUM(G10:G20)</f>
        <v>1808</v>
      </c>
      <c r="H9" s="578" t="e">
        <f>SUM(#REF!)</f>
        <v>#REF!</v>
      </c>
      <c r="I9" s="578" t="e">
        <f>SUM(#REF!)</f>
        <v>#REF!</v>
      </c>
      <c r="J9" s="578" t="e">
        <f>SUM(#REF!)</f>
        <v>#REF!</v>
      </c>
      <c r="K9" s="578" t="e">
        <f>SUM(#REF!)</f>
        <v>#REF!</v>
      </c>
      <c r="L9" s="578" t="e">
        <f>SUM(#REF!)</f>
        <v>#REF!</v>
      </c>
      <c r="M9" s="578" t="e">
        <f>SUM(#REF!)</f>
        <v>#REF!</v>
      </c>
      <c r="N9" s="578" t="e">
        <f>SUM(#REF!)</f>
        <v>#REF!</v>
      </c>
      <c r="O9" s="578" t="e">
        <f>#REF!+G9</f>
        <v>#REF!</v>
      </c>
      <c r="P9" s="441"/>
    </row>
    <row r="10" spans="1:23" ht="29.25" customHeight="1">
      <c r="A10" s="269"/>
      <c r="B10" s="2" t="s">
        <v>110</v>
      </c>
      <c r="C10" s="1" t="s">
        <v>243</v>
      </c>
      <c r="D10" s="1" t="s">
        <v>110</v>
      </c>
      <c r="E10" s="206"/>
      <c r="F10" s="207">
        <v>2022</v>
      </c>
      <c r="G10" s="212">
        <v>240</v>
      </c>
      <c r="H10" s="212"/>
      <c r="I10" s="212"/>
      <c r="J10" s="212"/>
      <c r="K10" s="212"/>
      <c r="L10" s="212"/>
      <c r="M10" s="212"/>
      <c r="N10" s="212"/>
      <c r="O10" s="212"/>
      <c r="P10" s="388"/>
    </row>
    <row r="11" spans="1:23" ht="29.25" customHeight="1">
      <c r="A11" s="269"/>
      <c r="B11" s="2" t="s">
        <v>130</v>
      </c>
      <c r="C11" s="1" t="s">
        <v>138</v>
      </c>
      <c r="D11" s="1" t="s">
        <v>130</v>
      </c>
      <c r="E11" s="206"/>
      <c r="F11" s="207">
        <v>2022</v>
      </c>
      <c r="G11" s="212">
        <v>60</v>
      </c>
      <c r="H11" s="212"/>
      <c r="I11" s="212"/>
      <c r="J11" s="212"/>
      <c r="K11" s="212"/>
      <c r="L11" s="212"/>
      <c r="M11" s="212"/>
      <c r="N11" s="212"/>
      <c r="O11" s="212"/>
      <c r="P11" s="388"/>
    </row>
    <row r="12" spans="1:23" ht="29.25" customHeight="1">
      <c r="A12" s="269"/>
      <c r="B12" s="2" t="s">
        <v>222</v>
      </c>
      <c r="C12" s="1" t="s">
        <v>244</v>
      </c>
      <c r="D12" s="1" t="s">
        <v>222</v>
      </c>
      <c r="E12" s="206"/>
      <c r="F12" s="207">
        <v>2022</v>
      </c>
      <c r="G12" s="212">
        <v>40</v>
      </c>
      <c r="H12" s="212"/>
      <c r="I12" s="212"/>
      <c r="J12" s="212"/>
      <c r="K12" s="212"/>
      <c r="L12" s="212"/>
      <c r="M12" s="212"/>
      <c r="N12" s="212"/>
      <c r="O12" s="212"/>
      <c r="P12" s="388"/>
    </row>
    <row r="13" spans="1:23" ht="29.25" customHeight="1">
      <c r="A13" s="269"/>
      <c r="B13" s="2" t="s">
        <v>223</v>
      </c>
      <c r="C13" s="1" t="s">
        <v>245</v>
      </c>
      <c r="D13" s="1" t="s">
        <v>223</v>
      </c>
      <c r="E13" s="206"/>
      <c r="F13" s="207">
        <v>2022</v>
      </c>
      <c r="G13" s="212">
        <v>40</v>
      </c>
      <c r="H13" s="212"/>
      <c r="I13" s="212"/>
      <c r="J13" s="212"/>
      <c r="K13" s="212"/>
      <c r="L13" s="212"/>
      <c r="M13" s="212"/>
      <c r="N13" s="212"/>
      <c r="O13" s="212"/>
      <c r="P13" s="388"/>
    </row>
    <row r="14" spans="1:23" ht="29.25" customHeight="1">
      <c r="A14" s="269"/>
      <c r="B14" s="2" t="s">
        <v>116</v>
      </c>
      <c r="C14" s="1" t="s">
        <v>134</v>
      </c>
      <c r="D14" s="1" t="s">
        <v>116</v>
      </c>
      <c r="E14" s="206"/>
      <c r="F14" s="207">
        <v>2022</v>
      </c>
      <c r="G14" s="212">
        <v>308</v>
      </c>
      <c r="H14" s="212"/>
      <c r="I14" s="212"/>
      <c r="J14" s="212"/>
      <c r="K14" s="212"/>
      <c r="L14" s="212"/>
      <c r="M14" s="212"/>
      <c r="N14" s="212"/>
      <c r="O14" s="212"/>
      <c r="P14" s="388"/>
    </row>
    <row r="15" spans="1:23" ht="29.25" customHeight="1">
      <c r="A15" s="269"/>
      <c r="B15" s="2" t="s">
        <v>113</v>
      </c>
      <c r="C15" s="1" t="s">
        <v>133</v>
      </c>
      <c r="D15" s="1" t="s">
        <v>113</v>
      </c>
      <c r="E15" s="206"/>
      <c r="F15" s="207">
        <v>2022</v>
      </c>
      <c r="G15" s="212">
        <v>100</v>
      </c>
      <c r="H15" s="212"/>
      <c r="I15" s="212"/>
      <c r="J15" s="212"/>
      <c r="K15" s="212"/>
      <c r="L15" s="212"/>
      <c r="M15" s="212"/>
      <c r="N15" s="212"/>
      <c r="O15" s="212"/>
      <c r="P15" s="388"/>
    </row>
    <row r="16" spans="1:23" ht="29.25" customHeight="1">
      <c r="A16" s="269"/>
      <c r="B16" s="2" t="s">
        <v>120</v>
      </c>
      <c r="C16" s="1" t="s">
        <v>135</v>
      </c>
      <c r="D16" s="1" t="s">
        <v>120</v>
      </c>
      <c r="E16" s="206"/>
      <c r="F16" s="207">
        <v>2022</v>
      </c>
      <c r="G16" s="212">
        <v>100</v>
      </c>
      <c r="H16" s="212"/>
      <c r="I16" s="212"/>
      <c r="J16" s="212"/>
      <c r="K16" s="212"/>
      <c r="L16" s="212"/>
      <c r="M16" s="212"/>
      <c r="N16" s="212"/>
      <c r="O16" s="212"/>
      <c r="P16" s="388"/>
    </row>
    <row r="17" spans="1:16" ht="29.25" customHeight="1">
      <c r="A17" s="269"/>
      <c r="B17" s="2" t="s">
        <v>224</v>
      </c>
      <c r="C17" s="1" t="s">
        <v>132</v>
      </c>
      <c r="D17" s="1" t="s">
        <v>224</v>
      </c>
      <c r="E17" s="206"/>
      <c r="F17" s="207">
        <v>2022</v>
      </c>
      <c r="G17" s="212">
        <v>240</v>
      </c>
      <c r="H17" s="212"/>
      <c r="I17" s="212"/>
      <c r="J17" s="212"/>
      <c r="K17" s="212"/>
      <c r="L17" s="212"/>
      <c r="M17" s="212"/>
      <c r="N17" s="212"/>
      <c r="O17" s="212"/>
      <c r="P17" s="388"/>
    </row>
    <row r="18" spans="1:16" ht="29.25" customHeight="1">
      <c r="A18" s="269"/>
      <c r="B18" s="2" t="s">
        <v>90</v>
      </c>
      <c r="C18" s="1" t="s">
        <v>86</v>
      </c>
      <c r="D18" s="1" t="s">
        <v>90</v>
      </c>
      <c r="E18" s="206"/>
      <c r="F18" s="207">
        <v>2022</v>
      </c>
      <c r="G18" s="212">
        <v>240</v>
      </c>
      <c r="H18" s="212"/>
      <c r="I18" s="212"/>
      <c r="J18" s="212"/>
      <c r="K18" s="212"/>
      <c r="L18" s="212"/>
      <c r="M18" s="212"/>
      <c r="N18" s="212"/>
      <c r="O18" s="212"/>
      <c r="P18" s="388"/>
    </row>
    <row r="19" spans="1:16" ht="29.25" customHeight="1">
      <c r="A19" s="269"/>
      <c r="B19" s="2" t="s">
        <v>95</v>
      </c>
      <c r="C19" s="1" t="s">
        <v>136</v>
      </c>
      <c r="D19" s="1" t="s">
        <v>95</v>
      </c>
      <c r="E19" s="206"/>
      <c r="F19" s="207">
        <v>2022</v>
      </c>
      <c r="G19" s="212">
        <v>280</v>
      </c>
      <c r="H19" s="212"/>
      <c r="I19" s="212"/>
      <c r="J19" s="212"/>
      <c r="K19" s="212"/>
      <c r="L19" s="212"/>
      <c r="M19" s="212"/>
      <c r="N19" s="212"/>
      <c r="O19" s="212"/>
      <c r="P19" s="388"/>
    </row>
    <row r="20" spans="1:16" ht="29.25" customHeight="1">
      <c r="A20" s="269"/>
      <c r="B20" s="2" t="s">
        <v>125</v>
      </c>
      <c r="C20" s="1" t="s">
        <v>747</v>
      </c>
      <c r="D20" s="1" t="s">
        <v>125</v>
      </c>
      <c r="E20" s="206"/>
      <c r="F20" s="207">
        <v>2022</v>
      </c>
      <c r="G20" s="212">
        <v>160</v>
      </c>
      <c r="H20" s="212"/>
      <c r="I20" s="212"/>
      <c r="J20" s="212"/>
      <c r="K20" s="212"/>
      <c r="L20" s="212"/>
      <c r="M20" s="212"/>
      <c r="N20" s="212"/>
      <c r="O20" s="212"/>
      <c r="P20" s="388"/>
    </row>
    <row r="21" spans="1:16" ht="39.6">
      <c r="A21" s="292" t="s">
        <v>92</v>
      </c>
      <c r="B21" s="158" t="s">
        <v>748</v>
      </c>
      <c r="C21" s="157"/>
      <c r="D21" s="157"/>
      <c r="E21" s="158"/>
      <c r="F21" s="157"/>
      <c r="G21" s="578">
        <f>SUM(G22:G32)</f>
        <v>767</v>
      </c>
      <c r="H21" s="578" t="e">
        <f>+#REF!</f>
        <v>#REF!</v>
      </c>
      <c r="I21" s="578" t="e">
        <f>+#REF!</f>
        <v>#REF!</v>
      </c>
      <c r="J21" s="578" t="e">
        <f>+#REF!</f>
        <v>#REF!</v>
      </c>
      <c r="K21" s="578"/>
      <c r="L21" s="578"/>
      <c r="M21" s="578"/>
      <c r="N21" s="578"/>
      <c r="O21" s="578" t="e">
        <f>#REF!+G21</f>
        <v>#REF!</v>
      </c>
      <c r="P21" s="579"/>
    </row>
    <row r="22" spans="1:16" ht="27" customHeight="1">
      <c r="A22" s="269"/>
      <c r="B22" s="2" t="str">
        <f>B20</f>
        <v>Thị trấn Sa Thầy</v>
      </c>
      <c r="C22" s="1" t="str">
        <f>C20</f>
        <v>UBND TT Sa Thầy</v>
      </c>
      <c r="D22" s="1" t="str">
        <f>D20</f>
        <v>Thị trấn Sa Thầy</v>
      </c>
      <c r="E22" s="206"/>
      <c r="F22" s="207">
        <v>2022</v>
      </c>
      <c r="G22" s="212">
        <v>45</v>
      </c>
      <c r="H22" s="212"/>
      <c r="I22" s="212"/>
      <c r="J22" s="212"/>
      <c r="K22" s="212"/>
      <c r="L22" s="212"/>
      <c r="M22" s="212"/>
      <c r="N22" s="212"/>
      <c r="O22" s="212"/>
      <c r="P22" s="388"/>
    </row>
    <row r="23" spans="1:16" ht="27" customHeight="1">
      <c r="A23" s="269"/>
      <c r="B23" s="2" t="str">
        <f t="shared" ref="B23:D25" si="0">B11</f>
        <v>Xã Sa Nghĩa</v>
      </c>
      <c r="C23" s="1" t="str">
        <f t="shared" si="0"/>
        <v>UBND xã Sa Nghĩa</v>
      </c>
      <c r="D23" s="1" t="str">
        <f t="shared" si="0"/>
        <v>Xã Sa Nghĩa</v>
      </c>
      <c r="E23" s="206"/>
      <c r="F23" s="207">
        <v>2022</v>
      </c>
      <c r="G23" s="212">
        <v>45</v>
      </c>
      <c r="H23" s="212"/>
      <c r="I23" s="212"/>
      <c r="J23" s="212"/>
      <c r="K23" s="212"/>
      <c r="L23" s="212"/>
      <c r="M23" s="212"/>
      <c r="N23" s="212"/>
      <c r="O23" s="212"/>
      <c r="P23" s="388"/>
    </row>
    <row r="24" spans="1:16" ht="27" customHeight="1">
      <c r="A24" s="269"/>
      <c r="B24" s="2" t="str">
        <f t="shared" si="0"/>
        <v>Xã Sa Nhơn</v>
      </c>
      <c r="C24" s="1" t="str">
        <f t="shared" si="0"/>
        <v>UBND xã Sa Nhơn</v>
      </c>
      <c r="D24" s="1" t="str">
        <f t="shared" si="0"/>
        <v>Xã Sa Nhơn</v>
      </c>
      <c r="E24" s="206"/>
      <c r="F24" s="207">
        <v>2022</v>
      </c>
      <c r="G24" s="212">
        <v>45</v>
      </c>
      <c r="H24" s="212"/>
      <c r="I24" s="212"/>
      <c r="J24" s="212"/>
      <c r="K24" s="212"/>
      <c r="L24" s="212"/>
      <c r="M24" s="212"/>
      <c r="N24" s="212"/>
      <c r="O24" s="212"/>
      <c r="P24" s="388"/>
    </row>
    <row r="25" spans="1:16" ht="27" customHeight="1">
      <c r="A25" s="269"/>
      <c r="B25" s="2" t="str">
        <f t="shared" si="0"/>
        <v>Xã Sa Sơn</v>
      </c>
      <c r="C25" s="1" t="str">
        <f t="shared" si="0"/>
        <v>UBND xã Sa Sơn</v>
      </c>
      <c r="D25" s="1" t="str">
        <f t="shared" si="0"/>
        <v>Xã Sa Sơn</v>
      </c>
      <c r="E25" s="206"/>
      <c r="F25" s="207">
        <v>2022</v>
      </c>
      <c r="G25" s="212">
        <v>45</v>
      </c>
      <c r="H25" s="212"/>
      <c r="I25" s="212"/>
      <c r="J25" s="212"/>
      <c r="K25" s="212"/>
      <c r="L25" s="212"/>
      <c r="M25" s="212"/>
      <c r="N25" s="212"/>
      <c r="O25" s="212"/>
      <c r="P25" s="388"/>
    </row>
    <row r="26" spans="1:16" ht="27" customHeight="1">
      <c r="A26" s="269"/>
      <c r="B26" s="2" t="str">
        <f>B10</f>
        <v>Xã Sa Bình</v>
      </c>
      <c r="C26" s="1" t="str">
        <f>C10</f>
        <v>UBND xã Sa Bình</v>
      </c>
      <c r="D26" s="1" t="str">
        <f>D10</f>
        <v>Xã Sa Bình</v>
      </c>
      <c r="E26" s="206"/>
      <c r="F26" s="207">
        <v>2022</v>
      </c>
      <c r="G26" s="212">
        <v>47</v>
      </c>
      <c r="H26" s="212"/>
      <c r="I26" s="212"/>
      <c r="J26" s="212"/>
      <c r="K26" s="212"/>
      <c r="L26" s="212"/>
      <c r="M26" s="212"/>
      <c r="N26" s="212"/>
      <c r="O26" s="212"/>
      <c r="P26" s="388"/>
    </row>
    <row r="27" spans="1:16" ht="27" customHeight="1">
      <c r="A27" s="269"/>
      <c r="B27" s="2" t="str">
        <f t="shared" ref="B27:D32" si="1">B14</f>
        <v>Xã Ya Xiêr</v>
      </c>
      <c r="C27" s="1" t="str">
        <f t="shared" si="1"/>
        <v>UBND xã Ya Xiêr</v>
      </c>
      <c r="D27" s="1" t="str">
        <f t="shared" si="1"/>
        <v>Xã Ya Xiêr</v>
      </c>
      <c r="E27" s="206"/>
      <c r="F27" s="207">
        <v>2022</v>
      </c>
      <c r="G27" s="212">
        <v>90</v>
      </c>
      <c r="H27" s="212"/>
      <c r="I27" s="212"/>
      <c r="J27" s="212"/>
      <c r="K27" s="212"/>
      <c r="L27" s="212"/>
      <c r="M27" s="212"/>
      <c r="N27" s="212"/>
      <c r="O27" s="212"/>
      <c r="P27" s="388"/>
    </row>
    <row r="28" spans="1:16" ht="27" customHeight="1">
      <c r="A28" s="269"/>
      <c r="B28" s="2" t="str">
        <f t="shared" si="1"/>
        <v>Xã Ya Ly</v>
      </c>
      <c r="C28" s="1" t="str">
        <f t="shared" si="1"/>
        <v>UBND xã Ya Ly</v>
      </c>
      <c r="D28" s="1" t="str">
        <f t="shared" si="1"/>
        <v>Xã Ya Ly</v>
      </c>
      <c r="E28" s="206"/>
      <c r="F28" s="207">
        <v>2022</v>
      </c>
      <c r="G28" s="212">
        <v>90</v>
      </c>
      <c r="H28" s="212"/>
      <c r="I28" s="212"/>
      <c r="J28" s="212"/>
      <c r="K28" s="212"/>
      <c r="L28" s="212"/>
      <c r="M28" s="212"/>
      <c r="N28" s="212"/>
      <c r="O28" s="212"/>
      <c r="P28" s="388"/>
    </row>
    <row r="29" spans="1:16" ht="27" customHeight="1">
      <c r="A29" s="269"/>
      <c r="B29" s="2" t="str">
        <f t="shared" si="1"/>
        <v>Xã Ya Tăng</v>
      </c>
      <c r="C29" s="1" t="str">
        <f t="shared" si="1"/>
        <v>UBND xã Ya Tăng</v>
      </c>
      <c r="D29" s="1" t="str">
        <f t="shared" si="1"/>
        <v>Xã Ya Tăng</v>
      </c>
      <c r="E29" s="206"/>
      <c r="F29" s="207">
        <v>2022</v>
      </c>
      <c r="G29" s="212">
        <v>90</v>
      </c>
      <c r="H29" s="212"/>
      <c r="I29" s="212"/>
      <c r="J29" s="212"/>
      <c r="K29" s="212"/>
      <c r="L29" s="212"/>
      <c r="M29" s="212"/>
      <c r="N29" s="212"/>
      <c r="O29" s="212"/>
      <c r="P29" s="388"/>
    </row>
    <row r="30" spans="1:16" ht="27" customHeight="1">
      <c r="A30" s="269"/>
      <c r="B30" s="2" t="str">
        <f t="shared" si="1"/>
        <v>Xã Rờ Kơi</v>
      </c>
      <c r="C30" s="1" t="str">
        <f t="shared" si="1"/>
        <v>UBND xã Rờ Kơi</v>
      </c>
      <c r="D30" s="1" t="str">
        <f t="shared" si="1"/>
        <v>Xã Rờ Kơi</v>
      </c>
      <c r="E30" s="206"/>
      <c r="F30" s="207">
        <v>2022</v>
      </c>
      <c r="G30" s="212">
        <v>90</v>
      </c>
      <c r="H30" s="212"/>
      <c r="I30" s="212"/>
      <c r="J30" s="212"/>
      <c r="K30" s="212"/>
      <c r="L30" s="212"/>
      <c r="M30" s="212"/>
      <c r="N30" s="212"/>
      <c r="O30" s="212"/>
      <c r="P30" s="388"/>
    </row>
    <row r="31" spans="1:16" ht="27" customHeight="1">
      <c r="A31" s="269"/>
      <c r="B31" s="2" t="str">
        <f t="shared" si="1"/>
        <v>Xã Mô Rai</v>
      </c>
      <c r="C31" s="1" t="str">
        <f t="shared" si="1"/>
        <v>UBND xã Mô Rai</v>
      </c>
      <c r="D31" s="1" t="str">
        <f t="shared" si="1"/>
        <v>Xã Mô Rai</v>
      </c>
      <c r="E31" s="206"/>
      <c r="F31" s="207">
        <v>2022</v>
      </c>
      <c r="G31" s="212">
        <v>90</v>
      </c>
      <c r="H31" s="212"/>
      <c r="I31" s="212"/>
      <c r="J31" s="212"/>
      <c r="K31" s="212"/>
      <c r="L31" s="212"/>
      <c r="M31" s="212"/>
      <c r="N31" s="212"/>
      <c r="O31" s="212"/>
      <c r="P31" s="388"/>
    </row>
    <row r="32" spans="1:16" ht="27" customHeight="1">
      <c r="A32" s="269"/>
      <c r="B32" s="2" t="str">
        <f t="shared" si="1"/>
        <v>Xã Hơ Moong</v>
      </c>
      <c r="C32" s="1" t="str">
        <f t="shared" si="1"/>
        <v>UBND xã Hơ Moong</v>
      </c>
      <c r="D32" s="1" t="str">
        <f t="shared" si="1"/>
        <v>Xã Hơ Moong</v>
      </c>
      <c r="E32" s="206"/>
      <c r="F32" s="207">
        <v>2022</v>
      </c>
      <c r="G32" s="212">
        <v>90</v>
      </c>
      <c r="H32" s="212"/>
      <c r="I32" s="212"/>
      <c r="J32" s="212"/>
      <c r="K32" s="212"/>
      <c r="L32" s="212"/>
      <c r="M32" s="212"/>
      <c r="N32" s="212"/>
      <c r="O32" s="212"/>
      <c r="P32" s="388"/>
    </row>
    <row r="33" spans="1:24" ht="20.100000000000001" customHeight="1">
      <c r="A33" s="5"/>
      <c r="B33" s="6"/>
      <c r="C33" s="5"/>
      <c r="D33" s="5"/>
      <c r="E33" s="6"/>
      <c r="F33" s="5"/>
      <c r="G33" s="400"/>
      <c r="H33" s="400"/>
      <c r="I33" s="400"/>
      <c r="J33" s="400"/>
      <c r="K33" s="400"/>
      <c r="L33" s="400"/>
      <c r="M33" s="400"/>
      <c r="N33" s="400"/>
      <c r="O33" s="400"/>
      <c r="P33" s="7"/>
      <c r="X33" s="398"/>
    </row>
    <row r="34" spans="1:24" s="353" customFormat="1" ht="17.25" customHeight="1">
      <c r="A34" s="350"/>
      <c r="B34" s="580" t="s">
        <v>8</v>
      </c>
      <c r="C34" s="581"/>
      <c r="D34" s="581"/>
      <c r="E34" s="580"/>
      <c r="F34" s="581"/>
      <c r="P34" s="582"/>
      <c r="X34" s="401"/>
    </row>
    <row r="35" spans="1:24" ht="25.2">
      <c r="B35" s="699"/>
      <c r="C35" s="699"/>
      <c r="D35" s="699"/>
      <c r="E35" s="699"/>
      <c r="F35" s="699"/>
      <c r="G35" s="699"/>
      <c r="H35" s="699"/>
      <c r="I35" s="699"/>
      <c r="J35" s="699"/>
      <c r="K35" s="699"/>
      <c r="L35" s="699"/>
      <c r="M35" s="699"/>
      <c r="N35" s="699"/>
      <c r="O35" s="699"/>
      <c r="P35" s="699"/>
      <c r="X35" s="398"/>
    </row>
    <row r="36" spans="1:24" ht="25.2">
      <c r="X36" s="398"/>
    </row>
    <row r="37" spans="1:24" ht="25.2">
      <c r="X37" s="398"/>
    </row>
    <row r="38" spans="1:24" ht="25.2">
      <c r="X38" s="398"/>
    </row>
    <row r="39" spans="1:24" ht="25.2">
      <c r="X39" s="398"/>
    </row>
    <row r="40" spans="1:24" ht="25.2">
      <c r="X40" s="398"/>
    </row>
    <row r="41" spans="1:24" ht="25.2">
      <c r="X41" s="398"/>
    </row>
    <row r="42" spans="1:24" ht="25.2">
      <c r="X42" s="398"/>
    </row>
    <row r="43" spans="1:24" ht="25.2">
      <c r="X43" s="398"/>
    </row>
    <row r="44" spans="1:24" ht="25.2">
      <c r="X44" s="398"/>
    </row>
    <row r="45" spans="1:24" ht="25.2">
      <c r="X45" s="398"/>
    </row>
    <row r="46" spans="1:24" ht="25.2">
      <c r="X46" s="398"/>
    </row>
    <row r="47" spans="1:24" ht="25.2">
      <c r="X47" s="398"/>
    </row>
    <row r="48" spans="1:24" ht="25.2">
      <c r="X48" s="398"/>
    </row>
    <row r="49" spans="24:24" ht="25.2">
      <c r="X49" s="398"/>
    </row>
    <row r="50" spans="24:24" ht="25.2">
      <c r="X50" s="398"/>
    </row>
    <row r="51" spans="24:24" ht="25.2">
      <c r="X51" s="398"/>
    </row>
  </sheetData>
  <mergeCells count="14">
    <mergeCell ref="G5:N7"/>
    <mergeCell ref="O5:O7"/>
    <mergeCell ref="P5:P7"/>
    <mergeCell ref="B35:P35"/>
    <mergeCell ref="A1:P1"/>
    <mergeCell ref="A2:P2"/>
    <mergeCell ref="A3:P3"/>
    <mergeCell ref="G4:P4"/>
    <mergeCell ref="A5:A7"/>
    <mergeCell ref="B5:B7"/>
    <mergeCell ref="C5:C7"/>
    <mergeCell ref="D5:D7"/>
    <mergeCell ref="E5:E7"/>
    <mergeCell ref="F5:F7"/>
  </mergeCells>
  <pageMargins left="0.31496062992125984" right="0.11811023622047245" top="0.15748031496062992" bottom="0.15748031496062992" header="0.11811023622047245" footer="0.11811023622047245"/>
  <pageSetup paperSize="9" scale="9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B494C-8B66-4A6F-B051-CB1F73A39398}">
  <sheetPr>
    <pageSetUpPr fitToPage="1"/>
  </sheetPr>
  <dimension ref="A1:AE80"/>
  <sheetViews>
    <sheetView showZeros="0" topLeftCell="A31" zoomScale="85" zoomScaleNormal="85" workbookViewId="0">
      <selection activeCell="H41" sqref="H41"/>
    </sheetView>
  </sheetViews>
  <sheetFormatPr defaultColWidth="9.375" defaultRowHeight="25.2"/>
  <cols>
    <col min="1" max="1" width="5.625" style="178" customWidth="1"/>
    <col min="2" max="2" width="50.5" style="179" customWidth="1"/>
    <col min="3" max="3" width="20" style="180" bestFit="1" customWidth="1"/>
    <col min="4" max="4" width="12.5" style="180" customWidth="1"/>
    <col min="5" max="5" width="16.875" style="180" bestFit="1" customWidth="1"/>
    <col min="6" max="6" width="10" style="180" bestFit="1" customWidth="1"/>
    <col min="7" max="7" width="16.125" style="181" customWidth="1"/>
    <col min="8" max="8" width="9.5" style="180" bestFit="1" customWidth="1"/>
    <col min="9" max="9" width="18.625" style="181" hidden="1" customWidth="1"/>
    <col min="10" max="10" width="16.125" style="181" hidden="1" customWidth="1"/>
    <col min="11" max="18" width="9.375" style="181"/>
    <col min="19" max="19" width="9.375" style="398"/>
    <col min="20" max="30" width="9.375" style="181"/>
    <col min="31" max="31" width="9.375" style="334"/>
    <col min="32" max="16384" width="9.375" style="181"/>
  </cols>
  <sheetData>
    <row r="1" spans="1:31" ht="18">
      <c r="A1" s="587" t="s">
        <v>627</v>
      </c>
      <c r="B1" s="587"/>
      <c r="C1" s="587"/>
      <c r="D1" s="587"/>
      <c r="E1" s="587"/>
      <c r="F1" s="587"/>
      <c r="G1" s="587"/>
      <c r="H1" s="587"/>
      <c r="I1" s="332"/>
      <c r="J1" s="332"/>
      <c r="K1" s="332"/>
      <c r="L1" s="332"/>
      <c r="M1" s="332"/>
      <c r="N1" s="332"/>
      <c r="O1" s="332"/>
      <c r="S1" s="334"/>
    </row>
    <row r="2" spans="1:31" s="334" customFormat="1" ht="60" customHeight="1">
      <c r="A2" s="588" t="s">
        <v>629</v>
      </c>
      <c r="B2" s="588"/>
      <c r="C2" s="588"/>
      <c r="D2" s="588"/>
      <c r="E2" s="588"/>
      <c r="F2" s="588"/>
      <c r="G2" s="588"/>
      <c r="H2" s="588"/>
      <c r="I2" s="335"/>
      <c r="J2" s="335"/>
      <c r="K2" s="335"/>
      <c r="L2" s="335"/>
      <c r="M2" s="335"/>
      <c r="N2" s="335"/>
      <c r="O2" s="335"/>
    </row>
    <row r="3" spans="1:31" ht="15" hidden="1" customHeight="1">
      <c r="A3" s="589" t="str">
        <f>'[8]1'!A3:E3</f>
        <v>(Kèm theo Tờ trình số       /TTr-UBND ngày     tháng 9 năm 2022 của Ủy ban nhân dân huyện)</v>
      </c>
      <c r="B3" s="589"/>
      <c r="C3" s="589"/>
      <c r="D3" s="589"/>
      <c r="E3" s="589"/>
      <c r="F3" s="589"/>
      <c r="G3" s="589"/>
      <c r="H3" s="589"/>
      <c r="I3" s="338"/>
      <c r="J3" s="338"/>
      <c r="K3" s="338"/>
      <c r="L3" s="338"/>
      <c r="M3" s="338"/>
      <c r="N3" s="338"/>
      <c r="O3" s="338"/>
      <c r="S3" s="334"/>
    </row>
    <row r="4" spans="1:31" ht="18">
      <c r="H4" s="340"/>
      <c r="S4" s="334"/>
    </row>
    <row r="5" spans="1:31" ht="18.75" customHeight="1">
      <c r="A5" s="591" t="s">
        <v>0</v>
      </c>
      <c r="B5" s="591" t="s">
        <v>45</v>
      </c>
      <c r="C5" s="591" t="s">
        <v>87</v>
      </c>
      <c r="D5" s="591" t="s">
        <v>88</v>
      </c>
      <c r="E5" s="591" t="s">
        <v>619</v>
      </c>
      <c r="F5" s="591" t="s">
        <v>164</v>
      </c>
      <c r="G5" s="601" t="s">
        <v>608</v>
      </c>
      <c r="H5" s="591" t="s">
        <v>1</v>
      </c>
    </row>
    <row r="6" spans="1:31" ht="17.25" customHeight="1">
      <c r="A6" s="592"/>
      <c r="B6" s="592"/>
      <c r="C6" s="592"/>
      <c r="D6" s="592"/>
      <c r="E6" s="592"/>
      <c r="F6" s="592"/>
      <c r="G6" s="700"/>
      <c r="H6" s="592"/>
    </row>
    <row r="7" spans="1:31">
      <c r="A7" s="593"/>
      <c r="B7" s="593"/>
      <c r="C7" s="593"/>
      <c r="D7" s="593"/>
      <c r="E7" s="593"/>
      <c r="F7" s="593"/>
      <c r="G7" s="701"/>
      <c r="H7" s="593"/>
    </row>
    <row r="8" spans="1:31" ht="21.75" customHeight="1">
      <c r="A8" s="191"/>
      <c r="B8" s="192" t="s">
        <v>12</v>
      </c>
      <c r="C8" s="32"/>
      <c r="D8" s="32"/>
      <c r="E8" s="32"/>
      <c r="F8" s="32"/>
      <c r="G8" s="251">
        <v>13749</v>
      </c>
      <c r="H8" s="252"/>
      <c r="I8" s="278" t="e">
        <f>+#REF!+#REF!</f>
        <v>#REF!</v>
      </c>
    </row>
    <row r="9" spans="1:31" s="283" customFormat="1" ht="32.25" customHeight="1">
      <c r="A9" s="253" t="s">
        <v>81</v>
      </c>
      <c r="B9" s="254" t="s">
        <v>213</v>
      </c>
      <c r="C9" s="255"/>
      <c r="D9" s="255"/>
      <c r="E9" s="255"/>
      <c r="F9" s="255"/>
      <c r="G9" s="256">
        <f>SUM(G10:G61)</f>
        <v>11944</v>
      </c>
      <c r="H9" s="258"/>
      <c r="I9" s="417" t="e">
        <f>+#REF!*2</f>
        <v>#REF!</v>
      </c>
      <c r="K9" s="418">
        <f>+G9-11944</f>
        <v>0</v>
      </c>
      <c r="S9" s="399"/>
      <c r="AE9" s="341"/>
    </row>
    <row r="10" spans="1:31">
      <c r="A10" s="269" t="s">
        <v>319</v>
      </c>
      <c r="B10" s="2" t="s">
        <v>223</v>
      </c>
      <c r="C10" s="1"/>
      <c r="D10" s="1"/>
      <c r="E10" s="1"/>
      <c r="F10" s="1"/>
      <c r="G10" s="265">
        <v>427</v>
      </c>
      <c r="H10" s="267"/>
    </row>
    <row r="11" spans="1:31" ht="35.25" customHeight="1">
      <c r="A11" s="269" t="s">
        <v>60</v>
      </c>
      <c r="B11" s="2" t="s">
        <v>247</v>
      </c>
      <c r="C11" s="1" t="s">
        <v>245</v>
      </c>
      <c r="D11" s="1" t="s">
        <v>525</v>
      </c>
      <c r="E11" s="1"/>
      <c r="F11" s="1">
        <v>2022</v>
      </c>
      <c r="G11" s="265"/>
      <c r="H11" s="267"/>
    </row>
    <row r="12" spans="1:31" ht="26.4">
      <c r="A12" s="269" t="s">
        <v>76</v>
      </c>
      <c r="B12" s="2" t="s">
        <v>248</v>
      </c>
      <c r="C12" s="1" t="s">
        <v>245</v>
      </c>
      <c r="D12" s="1" t="s">
        <v>524</v>
      </c>
      <c r="E12" s="1"/>
      <c r="F12" s="1">
        <v>2022</v>
      </c>
      <c r="G12" s="265"/>
      <c r="H12" s="267"/>
      <c r="I12" s="419">
        <v>44797.386182291666</v>
      </c>
      <c r="J12" s="420" t="s">
        <v>610</v>
      </c>
    </row>
    <row r="13" spans="1:31">
      <c r="A13" s="269" t="s">
        <v>320</v>
      </c>
      <c r="B13" s="2" t="s">
        <v>222</v>
      </c>
      <c r="C13" s="1"/>
      <c r="D13" s="1"/>
      <c r="E13" s="1"/>
      <c r="F13" s="1"/>
      <c r="G13" s="265">
        <v>427</v>
      </c>
      <c r="H13" s="267"/>
    </row>
    <row r="14" spans="1:31" ht="26.4">
      <c r="A14" s="269" t="s">
        <v>60</v>
      </c>
      <c r="B14" s="2" t="s">
        <v>249</v>
      </c>
      <c r="C14" s="1" t="s">
        <v>244</v>
      </c>
      <c r="D14" s="1" t="s">
        <v>285</v>
      </c>
      <c r="E14" s="1"/>
      <c r="F14" s="1">
        <v>2022</v>
      </c>
      <c r="G14" s="265"/>
      <c r="H14" s="267"/>
    </row>
    <row r="15" spans="1:31" ht="26.4">
      <c r="A15" s="269" t="s">
        <v>76</v>
      </c>
      <c r="B15" s="2" t="s">
        <v>250</v>
      </c>
      <c r="C15" s="1" t="s">
        <v>244</v>
      </c>
      <c r="D15" s="1" t="s">
        <v>285</v>
      </c>
      <c r="E15" s="1"/>
      <c r="F15" s="1">
        <v>2022</v>
      </c>
      <c r="G15" s="265"/>
      <c r="H15" s="267"/>
    </row>
    <row r="16" spans="1:31" ht="26.4">
      <c r="A16" s="269" t="s">
        <v>77</v>
      </c>
      <c r="B16" s="2" t="s">
        <v>251</v>
      </c>
      <c r="C16" s="1" t="s">
        <v>244</v>
      </c>
      <c r="D16" s="1" t="s">
        <v>285</v>
      </c>
      <c r="E16" s="1"/>
      <c r="F16" s="1">
        <v>2022</v>
      </c>
      <c r="G16" s="265"/>
      <c r="H16" s="267"/>
    </row>
    <row r="17" spans="1:8" ht="33" customHeight="1">
      <c r="A17" s="269" t="s">
        <v>80</v>
      </c>
      <c r="B17" s="2" t="s">
        <v>252</v>
      </c>
      <c r="C17" s="1" t="s">
        <v>244</v>
      </c>
      <c r="D17" s="1" t="s">
        <v>286</v>
      </c>
      <c r="E17" s="1"/>
      <c r="F17" s="1">
        <v>2022</v>
      </c>
      <c r="G17" s="265"/>
      <c r="H17" s="267"/>
    </row>
    <row r="18" spans="1:8" ht="44.25" customHeight="1">
      <c r="A18" s="269" t="s">
        <v>220</v>
      </c>
      <c r="B18" s="2" t="s">
        <v>253</v>
      </c>
      <c r="C18" s="1" t="s">
        <v>244</v>
      </c>
      <c r="D18" s="1" t="s">
        <v>287</v>
      </c>
      <c r="E18" s="1"/>
      <c r="F18" s="1">
        <v>2022</v>
      </c>
      <c r="G18" s="265"/>
      <c r="H18" s="267"/>
    </row>
    <row r="19" spans="1:8">
      <c r="A19" s="269" t="s">
        <v>321</v>
      </c>
      <c r="B19" s="2" t="s">
        <v>130</v>
      </c>
      <c r="C19" s="1"/>
      <c r="D19" s="1"/>
      <c r="E19" s="1"/>
      <c r="F19" s="1"/>
      <c r="G19" s="265">
        <v>412</v>
      </c>
      <c r="H19" s="267"/>
    </row>
    <row r="20" spans="1:8" ht="26.4">
      <c r="A20" s="269" t="s">
        <v>60</v>
      </c>
      <c r="B20" s="2" t="s">
        <v>254</v>
      </c>
      <c r="C20" s="1" t="s">
        <v>138</v>
      </c>
      <c r="D20" s="1" t="s">
        <v>288</v>
      </c>
      <c r="E20" s="1"/>
      <c r="F20" s="1">
        <v>2022</v>
      </c>
      <c r="G20" s="265"/>
      <c r="H20" s="267"/>
    </row>
    <row r="21" spans="1:8">
      <c r="A21" s="269" t="s">
        <v>322</v>
      </c>
      <c r="B21" s="2" t="s">
        <v>110</v>
      </c>
      <c r="C21" s="1"/>
      <c r="D21" s="1"/>
      <c r="E21" s="1"/>
      <c r="F21" s="1"/>
      <c r="G21" s="265">
        <v>442</v>
      </c>
      <c r="H21" s="267"/>
    </row>
    <row r="22" spans="1:8" ht="39.6">
      <c r="A22" s="269" t="s">
        <v>60</v>
      </c>
      <c r="B22" s="2" t="s">
        <v>255</v>
      </c>
      <c r="C22" s="1" t="s">
        <v>243</v>
      </c>
      <c r="D22" s="1" t="s">
        <v>289</v>
      </c>
      <c r="E22" s="1"/>
      <c r="F22" s="1">
        <v>2022</v>
      </c>
      <c r="G22" s="265"/>
      <c r="H22" s="267"/>
    </row>
    <row r="23" spans="1:8">
      <c r="A23" s="269" t="s">
        <v>323</v>
      </c>
      <c r="B23" s="2" t="s">
        <v>95</v>
      </c>
      <c r="C23" s="1"/>
      <c r="D23" s="1"/>
      <c r="E23" s="1"/>
      <c r="F23" s="1"/>
      <c r="G23" s="265">
        <v>1706</v>
      </c>
      <c r="H23" s="267"/>
    </row>
    <row r="24" spans="1:8" ht="39.6">
      <c r="A24" s="269" t="s">
        <v>60</v>
      </c>
      <c r="B24" s="2" t="s">
        <v>256</v>
      </c>
      <c r="C24" s="1" t="s">
        <v>136</v>
      </c>
      <c r="D24" s="1" t="s">
        <v>290</v>
      </c>
      <c r="E24" s="1"/>
      <c r="F24" s="1">
        <v>2022</v>
      </c>
      <c r="G24" s="265"/>
      <c r="H24" s="267"/>
    </row>
    <row r="25" spans="1:8" ht="26.4">
      <c r="A25" s="269" t="s">
        <v>76</v>
      </c>
      <c r="B25" s="2" t="s">
        <v>257</v>
      </c>
      <c r="C25" s="1" t="s">
        <v>136</v>
      </c>
      <c r="D25" s="1" t="s">
        <v>291</v>
      </c>
      <c r="E25" s="1"/>
      <c r="F25" s="1">
        <v>2022</v>
      </c>
      <c r="G25" s="265"/>
      <c r="H25" s="267"/>
    </row>
    <row r="26" spans="1:8" ht="39.6">
      <c r="A26" s="269" t="s">
        <v>77</v>
      </c>
      <c r="B26" s="2" t="s">
        <v>258</v>
      </c>
      <c r="C26" s="1" t="s">
        <v>136</v>
      </c>
      <c r="D26" s="1" t="s">
        <v>292</v>
      </c>
      <c r="E26" s="1"/>
      <c r="F26" s="1">
        <v>2022</v>
      </c>
      <c r="G26" s="265"/>
      <c r="H26" s="267"/>
    </row>
    <row r="27" spans="1:8" ht="39.6">
      <c r="A27" s="269" t="s">
        <v>80</v>
      </c>
      <c r="B27" s="2" t="s">
        <v>259</v>
      </c>
      <c r="C27" s="1" t="s">
        <v>136</v>
      </c>
      <c r="D27" s="1" t="s">
        <v>293</v>
      </c>
      <c r="E27" s="1"/>
      <c r="F27" s="1">
        <v>2022</v>
      </c>
      <c r="G27" s="265"/>
      <c r="H27" s="267"/>
    </row>
    <row r="28" spans="1:8">
      <c r="A28" s="269" t="s">
        <v>324</v>
      </c>
      <c r="B28" s="2" t="s">
        <v>116</v>
      </c>
      <c r="C28" s="1"/>
      <c r="D28" s="1"/>
      <c r="E28" s="1"/>
      <c r="F28" s="1"/>
      <c r="G28" s="265">
        <v>1706</v>
      </c>
      <c r="H28" s="267"/>
    </row>
    <row r="29" spans="1:8" ht="26.4">
      <c r="A29" s="269" t="s">
        <v>60</v>
      </c>
      <c r="B29" s="2" t="s">
        <v>260</v>
      </c>
      <c r="C29" s="1" t="s">
        <v>134</v>
      </c>
      <c r="D29" s="1" t="s">
        <v>294</v>
      </c>
      <c r="E29" s="1"/>
      <c r="F29" s="1">
        <v>2022</v>
      </c>
      <c r="G29" s="265"/>
      <c r="H29" s="267"/>
    </row>
    <row r="30" spans="1:8">
      <c r="A30" s="269" t="s">
        <v>76</v>
      </c>
      <c r="B30" s="2" t="s">
        <v>261</v>
      </c>
      <c r="C30" s="1" t="s">
        <v>134</v>
      </c>
      <c r="D30" s="1" t="s">
        <v>295</v>
      </c>
      <c r="E30" s="1"/>
      <c r="F30" s="1">
        <v>2022</v>
      </c>
      <c r="G30" s="265"/>
      <c r="H30" s="267"/>
    </row>
    <row r="31" spans="1:8" ht="26.4">
      <c r="A31" s="269" t="s">
        <v>77</v>
      </c>
      <c r="B31" s="2" t="s">
        <v>262</v>
      </c>
      <c r="C31" s="1" t="s">
        <v>134</v>
      </c>
      <c r="D31" s="1" t="s">
        <v>294</v>
      </c>
      <c r="E31" s="1"/>
      <c r="F31" s="1">
        <v>2022</v>
      </c>
      <c r="G31" s="265"/>
      <c r="H31" s="267"/>
    </row>
    <row r="32" spans="1:8" ht="50.25" customHeight="1">
      <c r="A32" s="269" t="s">
        <v>80</v>
      </c>
      <c r="B32" s="2" t="s">
        <v>263</v>
      </c>
      <c r="C32" s="1" t="s">
        <v>572</v>
      </c>
      <c r="D32" s="1" t="s">
        <v>294</v>
      </c>
      <c r="E32" s="1"/>
      <c r="F32" s="1">
        <v>2022</v>
      </c>
      <c r="G32" s="265"/>
      <c r="H32" s="267"/>
    </row>
    <row r="33" spans="1:8" ht="26.4">
      <c r="A33" s="269" t="s">
        <v>220</v>
      </c>
      <c r="B33" s="2" t="s">
        <v>264</v>
      </c>
      <c r="C33" s="1" t="s">
        <v>572</v>
      </c>
      <c r="D33" s="1" t="s">
        <v>294</v>
      </c>
      <c r="E33" s="1"/>
      <c r="F33" s="1">
        <v>2022</v>
      </c>
      <c r="G33" s="265"/>
      <c r="H33" s="267"/>
    </row>
    <row r="34" spans="1:8">
      <c r="A34" s="269" t="s">
        <v>325</v>
      </c>
      <c r="B34" s="2" t="s">
        <v>120</v>
      </c>
      <c r="C34" s="1"/>
      <c r="D34" s="1"/>
      <c r="E34" s="1"/>
      <c r="F34" s="1"/>
      <c r="G34" s="265">
        <v>1706</v>
      </c>
      <c r="H34" s="267"/>
    </row>
    <row r="35" spans="1:8" ht="26.4">
      <c r="A35" s="269" t="s">
        <v>60</v>
      </c>
      <c r="B35" s="2" t="s">
        <v>265</v>
      </c>
      <c r="C35" s="1" t="s">
        <v>572</v>
      </c>
      <c r="D35" s="1" t="s">
        <v>296</v>
      </c>
      <c r="E35" s="1"/>
      <c r="F35" s="1">
        <v>2022</v>
      </c>
      <c r="G35" s="265"/>
      <c r="H35" s="267"/>
    </row>
    <row r="36" spans="1:8" ht="26.4">
      <c r="A36" s="269" t="s">
        <v>76</v>
      </c>
      <c r="B36" s="2" t="s">
        <v>266</v>
      </c>
      <c r="C36" s="1" t="s">
        <v>573</v>
      </c>
      <c r="D36" s="1" t="s">
        <v>296</v>
      </c>
      <c r="E36" s="1"/>
      <c r="F36" s="1">
        <v>2022</v>
      </c>
      <c r="G36" s="265"/>
      <c r="H36" s="267"/>
    </row>
    <row r="37" spans="1:8" ht="26.4">
      <c r="A37" s="269" t="s">
        <v>77</v>
      </c>
      <c r="B37" s="2" t="s">
        <v>267</v>
      </c>
      <c r="C37" s="1" t="s">
        <v>572</v>
      </c>
      <c r="D37" s="1" t="s">
        <v>296</v>
      </c>
      <c r="E37" s="1"/>
      <c r="F37" s="1">
        <v>2022</v>
      </c>
      <c r="G37" s="265"/>
      <c r="H37" s="267"/>
    </row>
    <row r="38" spans="1:8">
      <c r="A38" s="269" t="s">
        <v>326</v>
      </c>
      <c r="B38" s="2" t="s">
        <v>90</v>
      </c>
      <c r="C38" s="1"/>
      <c r="D38" s="1"/>
      <c r="E38" s="1"/>
      <c r="F38" s="1"/>
      <c r="G38" s="265">
        <v>1706</v>
      </c>
      <c r="H38" s="267"/>
    </row>
    <row r="39" spans="1:8" ht="26.4">
      <c r="A39" s="269" t="s">
        <v>60</v>
      </c>
      <c r="B39" s="2" t="s">
        <v>268</v>
      </c>
      <c r="C39" s="1" t="s">
        <v>572</v>
      </c>
      <c r="D39" s="1" t="s">
        <v>297</v>
      </c>
      <c r="E39" s="1"/>
      <c r="F39" s="1">
        <v>2022</v>
      </c>
      <c r="G39" s="265"/>
      <c r="H39" s="267"/>
    </row>
    <row r="40" spans="1:8" ht="30" customHeight="1">
      <c r="A40" s="269">
        <v>2</v>
      </c>
      <c r="B40" s="2" t="s">
        <v>329</v>
      </c>
      <c r="C40" s="1" t="s">
        <v>572</v>
      </c>
      <c r="D40" s="1" t="s">
        <v>298</v>
      </c>
      <c r="E40" s="1"/>
      <c r="F40" s="1">
        <v>2022</v>
      </c>
      <c r="G40" s="265"/>
      <c r="H40" s="267"/>
    </row>
    <row r="41" spans="1:8">
      <c r="A41" s="269">
        <v>3</v>
      </c>
      <c r="B41" s="2" t="s">
        <v>269</v>
      </c>
      <c r="C41" s="1" t="s">
        <v>86</v>
      </c>
      <c r="D41" s="1" t="s">
        <v>297</v>
      </c>
      <c r="E41" s="1"/>
      <c r="F41" s="1">
        <v>2022</v>
      </c>
      <c r="G41" s="265"/>
      <c r="H41" s="425"/>
    </row>
    <row r="42" spans="1:8">
      <c r="A42" s="269">
        <v>4</v>
      </c>
      <c r="B42" s="2" t="s">
        <v>270</v>
      </c>
      <c r="C42" s="1" t="s">
        <v>86</v>
      </c>
      <c r="D42" s="1" t="s">
        <v>298</v>
      </c>
      <c r="E42" s="1"/>
      <c r="F42" s="1">
        <v>2022</v>
      </c>
      <c r="G42" s="265"/>
      <c r="H42" s="267"/>
    </row>
    <row r="43" spans="1:8">
      <c r="A43" s="269">
        <v>5</v>
      </c>
      <c r="B43" s="2" t="s">
        <v>271</v>
      </c>
      <c r="C43" s="1" t="s">
        <v>86</v>
      </c>
      <c r="D43" s="1" t="s">
        <v>298</v>
      </c>
      <c r="E43" s="1"/>
      <c r="F43" s="1">
        <v>2022</v>
      </c>
      <c r="G43" s="265"/>
      <c r="H43" s="267"/>
    </row>
    <row r="44" spans="1:8">
      <c r="A44" s="422">
        <v>6</v>
      </c>
      <c r="B44" s="423" t="s">
        <v>272</v>
      </c>
      <c r="C44" s="286" t="s">
        <v>86</v>
      </c>
      <c r="D44" s="286" t="s">
        <v>299</v>
      </c>
      <c r="E44" s="286"/>
      <c r="F44" s="286">
        <v>2022</v>
      </c>
      <c r="G44" s="424"/>
      <c r="H44" s="425"/>
    </row>
    <row r="45" spans="1:8">
      <c r="A45" s="269" t="s">
        <v>327</v>
      </c>
      <c r="B45" s="2" t="s">
        <v>113</v>
      </c>
      <c r="C45" s="1"/>
      <c r="D45" s="1"/>
      <c r="E45" s="1"/>
      <c r="F45" s="1"/>
      <c r="G45" s="265">
        <v>1706</v>
      </c>
      <c r="H45" s="267"/>
    </row>
    <row r="46" spans="1:8" ht="33" customHeight="1">
      <c r="A46" s="269" t="s">
        <v>60</v>
      </c>
      <c r="B46" s="2" t="s">
        <v>519</v>
      </c>
      <c r="C46" s="1" t="s">
        <v>133</v>
      </c>
      <c r="D46" s="1" t="s">
        <v>300</v>
      </c>
      <c r="E46" s="1"/>
      <c r="F46" s="1">
        <v>2022</v>
      </c>
      <c r="G46" s="265"/>
      <c r="H46" s="267"/>
    </row>
    <row r="47" spans="1:8" ht="33" customHeight="1">
      <c r="A47" s="269" t="s">
        <v>76</v>
      </c>
      <c r="B47" s="2" t="s">
        <v>520</v>
      </c>
      <c r="C47" s="1" t="s">
        <v>133</v>
      </c>
      <c r="D47" s="1" t="s">
        <v>300</v>
      </c>
      <c r="E47" s="1"/>
      <c r="F47" s="1">
        <v>2022</v>
      </c>
      <c r="G47" s="265"/>
      <c r="H47" s="267"/>
    </row>
    <row r="48" spans="1:8" ht="33" customHeight="1">
      <c r="A48" s="269" t="s">
        <v>77</v>
      </c>
      <c r="B48" s="2" t="s">
        <v>521</v>
      </c>
      <c r="C48" s="1" t="s">
        <v>133</v>
      </c>
      <c r="D48" s="1" t="s">
        <v>300</v>
      </c>
      <c r="E48" s="1"/>
      <c r="F48" s="1">
        <v>2022</v>
      </c>
      <c r="G48" s="265"/>
      <c r="H48" s="267"/>
    </row>
    <row r="49" spans="1:31" ht="33" customHeight="1">
      <c r="A49" s="269" t="s">
        <v>80</v>
      </c>
      <c r="B49" s="2" t="s">
        <v>273</v>
      </c>
      <c r="C49" s="1" t="s">
        <v>133</v>
      </c>
      <c r="D49" s="1" t="s">
        <v>300</v>
      </c>
      <c r="E49" s="1"/>
      <c r="F49" s="1">
        <v>2022</v>
      </c>
      <c r="G49" s="265"/>
      <c r="H49" s="267"/>
    </row>
    <row r="50" spans="1:31" ht="33" customHeight="1">
      <c r="A50" s="269" t="s">
        <v>220</v>
      </c>
      <c r="B50" s="2" t="s">
        <v>274</v>
      </c>
      <c r="C50" s="1" t="s">
        <v>133</v>
      </c>
      <c r="D50" s="1" t="s">
        <v>301</v>
      </c>
      <c r="E50" s="1"/>
      <c r="F50" s="1">
        <v>2022</v>
      </c>
      <c r="G50" s="265"/>
      <c r="H50" s="267"/>
    </row>
    <row r="51" spans="1:31" ht="33" customHeight="1">
      <c r="A51" s="269" t="s">
        <v>239</v>
      </c>
      <c r="B51" s="2" t="s">
        <v>275</v>
      </c>
      <c r="C51" s="1" t="s">
        <v>133</v>
      </c>
      <c r="D51" s="1" t="s">
        <v>300</v>
      </c>
      <c r="E51" s="1"/>
      <c r="F51" s="1">
        <v>2022</v>
      </c>
      <c r="G51" s="265"/>
      <c r="H51" s="267"/>
    </row>
    <row r="52" spans="1:31" ht="33" customHeight="1">
      <c r="A52" s="269" t="s">
        <v>221</v>
      </c>
      <c r="B52" s="2" t="s">
        <v>276</v>
      </c>
      <c r="C52" s="1" t="s">
        <v>133</v>
      </c>
      <c r="D52" s="1" t="s">
        <v>302</v>
      </c>
      <c r="E52" s="1"/>
      <c r="F52" s="1">
        <v>2022</v>
      </c>
      <c r="G52" s="265"/>
      <c r="H52" s="267"/>
    </row>
    <row r="53" spans="1:31" ht="26.4">
      <c r="A53" s="269" t="s">
        <v>240</v>
      </c>
      <c r="B53" s="2" t="s">
        <v>277</v>
      </c>
      <c r="C53" s="1" t="s">
        <v>133</v>
      </c>
      <c r="D53" s="1" t="s">
        <v>303</v>
      </c>
      <c r="E53" s="1"/>
      <c r="F53" s="1">
        <v>2022</v>
      </c>
      <c r="G53" s="265"/>
      <c r="H53" s="267"/>
    </row>
    <row r="54" spans="1:31" ht="34.5" customHeight="1">
      <c r="A54" s="269" t="s">
        <v>241</v>
      </c>
      <c r="B54" s="2" t="s">
        <v>278</v>
      </c>
      <c r="C54" s="1" t="s">
        <v>133</v>
      </c>
      <c r="D54" s="1" t="s">
        <v>303</v>
      </c>
      <c r="E54" s="1"/>
      <c r="F54" s="1">
        <v>2022</v>
      </c>
      <c r="G54" s="265"/>
      <c r="H54" s="267"/>
    </row>
    <row r="55" spans="1:31">
      <c r="A55" s="269" t="s">
        <v>242</v>
      </c>
      <c r="B55" s="2" t="s">
        <v>279</v>
      </c>
      <c r="C55" s="1" t="s">
        <v>133</v>
      </c>
      <c r="D55" s="1" t="s">
        <v>303</v>
      </c>
      <c r="E55" s="1"/>
      <c r="F55" s="1">
        <v>2022</v>
      </c>
      <c r="G55" s="265"/>
      <c r="H55" s="267"/>
    </row>
    <row r="56" spans="1:31" ht="34.5" customHeight="1">
      <c r="A56" s="269" t="s">
        <v>405</v>
      </c>
      <c r="B56" s="2" t="s">
        <v>522</v>
      </c>
      <c r="C56" s="1" t="s">
        <v>133</v>
      </c>
      <c r="D56" s="1" t="s">
        <v>300</v>
      </c>
      <c r="E56" s="1"/>
      <c r="F56" s="1">
        <v>2022</v>
      </c>
      <c r="G56" s="265"/>
      <c r="H56" s="267"/>
    </row>
    <row r="57" spans="1:31">
      <c r="A57" s="269" t="s">
        <v>328</v>
      </c>
      <c r="B57" s="2" t="s">
        <v>224</v>
      </c>
      <c r="C57" s="1"/>
      <c r="D57" s="1"/>
      <c r="E57" s="1"/>
      <c r="F57" s="1"/>
      <c r="G57" s="265">
        <v>1706</v>
      </c>
      <c r="H57" s="267"/>
    </row>
    <row r="58" spans="1:31" ht="60.75" customHeight="1">
      <c r="A58" s="269" t="s">
        <v>60</v>
      </c>
      <c r="B58" s="2" t="s">
        <v>280</v>
      </c>
      <c r="C58" s="1" t="s">
        <v>572</v>
      </c>
      <c r="D58" s="1" t="s">
        <v>304</v>
      </c>
      <c r="E58" s="1"/>
      <c r="F58" s="1">
        <v>2022</v>
      </c>
      <c r="G58" s="265"/>
      <c r="H58" s="267"/>
    </row>
    <row r="59" spans="1:31" ht="47.25" customHeight="1">
      <c r="A59" s="269" t="s">
        <v>76</v>
      </c>
      <c r="B59" s="2" t="s">
        <v>281</v>
      </c>
      <c r="C59" s="1" t="s">
        <v>572</v>
      </c>
      <c r="D59" s="1" t="s">
        <v>305</v>
      </c>
      <c r="E59" s="1"/>
      <c r="F59" s="1">
        <v>2022</v>
      </c>
      <c r="G59" s="265"/>
      <c r="H59" s="267"/>
    </row>
    <row r="60" spans="1:31" ht="48" customHeight="1">
      <c r="A60" s="269" t="s">
        <v>77</v>
      </c>
      <c r="B60" s="2" t="s">
        <v>282</v>
      </c>
      <c r="C60" s="1" t="s">
        <v>572</v>
      </c>
      <c r="D60" s="1" t="s">
        <v>306</v>
      </c>
      <c r="E60" s="1"/>
      <c r="F60" s="1">
        <v>2022</v>
      </c>
      <c r="G60" s="265"/>
      <c r="H60" s="267"/>
    </row>
    <row r="61" spans="1:31" ht="31.5" customHeight="1">
      <c r="A61" s="269" t="s">
        <v>80</v>
      </c>
      <c r="B61" s="2" t="s">
        <v>283</v>
      </c>
      <c r="C61" s="1" t="s">
        <v>132</v>
      </c>
      <c r="D61" s="1" t="s">
        <v>307</v>
      </c>
      <c r="E61" s="1"/>
      <c r="F61" s="1">
        <v>2022</v>
      </c>
      <c r="G61" s="265"/>
      <c r="H61" s="267"/>
    </row>
    <row r="62" spans="1:31" s="283" customFormat="1" ht="24.6">
      <c r="A62" s="253" t="s">
        <v>82</v>
      </c>
      <c r="B62" s="254" t="s">
        <v>214</v>
      </c>
      <c r="C62" s="255"/>
      <c r="D62" s="255"/>
      <c r="E62" s="255"/>
      <c r="F62" s="255"/>
      <c r="G62" s="256">
        <f>SUM(G63:G77)</f>
        <v>1805</v>
      </c>
      <c r="H62" s="258"/>
      <c r="S62" s="399"/>
      <c r="AE62" s="341"/>
    </row>
    <row r="63" spans="1:31">
      <c r="A63" s="269" t="s">
        <v>319</v>
      </c>
      <c r="B63" s="2" t="s">
        <v>110</v>
      </c>
      <c r="C63" s="1"/>
      <c r="D63" s="1"/>
      <c r="E63" s="1"/>
      <c r="F63" s="1"/>
      <c r="G63" s="265">
        <v>436</v>
      </c>
      <c r="H63" s="267"/>
    </row>
    <row r="64" spans="1:31" ht="39.6">
      <c r="A64" s="269">
        <v>1</v>
      </c>
      <c r="B64" s="2" t="s">
        <v>529</v>
      </c>
      <c r="C64" s="1" t="s">
        <v>243</v>
      </c>
      <c r="D64" s="1" t="s">
        <v>530</v>
      </c>
      <c r="E64" s="1"/>
      <c r="F64" s="1">
        <v>2022</v>
      </c>
      <c r="G64" s="265"/>
      <c r="H64" s="267"/>
    </row>
    <row r="65" spans="1:31">
      <c r="A65" s="269" t="s">
        <v>320</v>
      </c>
      <c r="B65" s="2" t="s">
        <v>222</v>
      </c>
      <c r="C65" s="1"/>
      <c r="D65" s="1"/>
      <c r="E65" s="1"/>
      <c r="F65" s="1"/>
      <c r="G65" s="265">
        <v>451</v>
      </c>
      <c r="H65" s="267"/>
    </row>
    <row r="66" spans="1:31" ht="26.4">
      <c r="A66" s="269" t="s">
        <v>60</v>
      </c>
      <c r="B66" s="2" t="s">
        <v>349</v>
      </c>
      <c r="C66" s="1" t="s">
        <v>244</v>
      </c>
      <c r="D66" s="1" t="s">
        <v>287</v>
      </c>
      <c r="E66" s="1"/>
      <c r="F66" s="1">
        <v>2022</v>
      </c>
      <c r="G66" s="265"/>
      <c r="H66" s="267"/>
    </row>
    <row r="67" spans="1:31" ht="26.4">
      <c r="A67" s="269" t="s">
        <v>76</v>
      </c>
      <c r="B67" s="2" t="s">
        <v>350</v>
      </c>
      <c r="C67" s="1" t="s">
        <v>244</v>
      </c>
      <c r="D67" s="1" t="s">
        <v>287</v>
      </c>
      <c r="E67" s="1"/>
      <c r="F67" s="1">
        <v>2022</v>
      </c>
      <c r="G67" s="265"/>
      <c r="H67" s="267"/>
    </row>
    <row r="68" spans="1:31" ht="26.4">
      <c r="A68" s="269" t="s">
        <v>77</v>
      </c>
      <c r="B68" s="2" t="s">
        <v>351</v>
      </c>
      <c r="C68" s="1" t="s">
        <v>244</v>
      </c>
      <c r="D68" s="1" t="s">
        <v>359</v>
      </c>
      <c r="E68" s="1"/>
      <c r="F68" s="1">
        <v>2022</v>
      </c>
      <c r="G68" s="265"/>
      <c r="H68" s="267"/>
    </row>
    <row r="69" spans="1:31" ht="26.4">
      <c r="A69" s="269" t="s">
        <v>80</v>
      </c>
      <c r="B69" s="2" t="s">
        <v>352</v>
      </c>
      <c r="C69" s="1" t="s">
        <v>244</v>
      </c>
      <c r="D69" s="1" t="s">
        <v>359</v>
      </c>
      <c r="E69" s="1"/>
      <c r="F69" s="1">
        <v>2022</v>
      </c>
      <c r="G69" s="265"/>
      <c r="H69" s="267"/>
    </row>
    <row r="70" spans="1:31" ht="26.4">
      <c r="A70" s="269" t="s">
        <v>220</v>
      </c>
      <c r="B70" s="2" t="s">
        <v>353</v>
      </c>
      <c r="C70" s="1" t="s">
        <v>244</v>
      </c>
      <c r="D70" s="1" t="s">
        <v>287</v>
      </c>
      <c r="E70" s="1"/>
      <c r="F70" s="1">
        <v>2022</v>
      </c>
      <c r="G70" s="265"/>
      <c r="H70" s="267"/>
    </row>
    <row r="71" spans="1:31">
      <c r="A71" s="269" t="s">
        <v>321</v>
      </c>
      <c r="B71" s="2" t="s">
        <v>130</v>
      </c>
      <c r="C71" s="1"/>
      <c r="D71" s="1"/>
      <c r="E71" s="1"/>
      <c r="F71" s="1"/>
      <c r="G71" s="265">
        <v>467</v>
      </c>
      <c r="H71" s="267"/>
    </row>
    <row r="72" spans="1:31" ht="26.4">
      <c r="A72" s="269" t="s">
        <v>60</v>
      </c>
      <c r="B72" s="2" t="s">
        <v>354</v>
      </c>
      <c r="C72" s="1" t="s">
        <v>572</v>
      </c>
      <c r="D72" s="1" t="s">
        <v>360</v>
      </c>
      <c r="E72" s="1"/>
      <c r="F72" s="1">
        <v>2022</v>
      </c>
      <c r="G72" s="265"/>
      <c r="H72" s="267"/>
    </row>
    <row r="73" spans="1:31">
      <c r="A73" s="269" t="s">
        <v>322</v>
      </c>
      <c r="B73" s="2" t="s">
        <v>223</v>
      </c>
      <c r="C73" s="1"/>
      <c r="D73" s="1"/>
      <c r="E73" s="1"/>
      <c r="F73" s="1"/>
      <c r="G73" s="265">
        <v>451</v>
      </c>
      <c r="H73" s="267"/>
    </row>
    <row r="74" spans="1:31" ht="26.4">
      <c r="A74" s="269" t="s">
        <v>60</v>
      </c>
      <c r="B74" s="2" t="s">
        <v>355</v>
      </c>
      <c r="C74" s="1" t="s">
        <v>572</v>
      </c>
      <c r="D74" s="1" t="s">
        <v>361</v>
      </c>
      <c r="E74" s="1"/>
      <c r="F74" s="1">
        <v>2022</v>
      </c>
      <c r="G74" s="265"/>
      <c r="H74" s="267"/>
    </row>
    <row r="75" spans="1:31">
      <c r="A75" s="269">
        <v>2</v>
      </c>
      <c r="B75" s="2" t="s">
        <v>356</v>
      </c>
      <c r="C75" s="1" t="s">
        <v>245</v>
      </c>
      <c r="D75" s="1" t="s">
        <v>284</v>
      </c>
      <c r="E75" s="1"/>
      <c r="F75" s="1">
        <v>2022</v>
      </c>
      <c r="G75" s="265"/>
      <c r="H75" s="267"/>
    </row>
    <row r="76" spans="1:31">
      <c r="A76" s="269">
        <v>3</v>
      </c>
      <c r="B76" s="2" t="s">
        <v>357</v>
      </c>
      <c r="C76" s="1" t="s">
        <v>245</v>
      </c>
      <c r="D76" s="1" t="s">
        <v>362</v>
      </c>
      <c r="E76" s="1"/>
      <c r="F76" s="1">
        <v>2022</v>
      </c>
      <c r="G76" s="265"/>
      <c r="H76" s="267"/>
    </row>
    <row r="77" spans="1:31" ht="26.4">
      <c r="A77" s="269">
        <v>4</v>
      </c>
      <c r="B77" s="2" t="s">
        <v>358</v>
      </c>
      <c r="C77" s="1" t="s">
        <v>245</v>
      </c>
      <c r="D77" s="1" t="s">
        <v>525</v>
      </c>
      <c r="E77" s="1"/>
      <c r="F77" s="1">
        <v>2022</v>
      </c>
      <c r="G77" s="265"/>
      <c r="H77" s="267"/>
    </row>
    <row r="78" spans="1:31">
      <c r="A78" s="345"/>
      <c r="B78" s="346"/>
      <c r="C78" s="347"/>
      <c r="D78" s="347"/>
      <c r="E78" s="347"/>
      <c r="F78" s="347"/>
      <c r="G78" s="348"/>
      <c r="H78" s="349"/>
    </row>
    <row r="79" spans="1:31" s="390" customFormat="1" ht="17.25" customHeight="1">
      <c r="A79" s="389"/>
      <c r="B79" s="414" t="s">
        <v>8</v>
      </c>
      <c r="C79" s="415"/>
      <c r="D79" s="415"/>
      <c r="E79" s="415"/>
      <c r="F79" s="415"/>
      <c r="H79" s="380"/>
      <c r="S79" s="398"/>
      <c r="AE79" s="334"/>
    </row>
    <row r="80" spans="1:31" s="393" customFormat="1" ht="54.75" customHeight="1">
      <c r="A80" s="391"/>
      <c r="B80" s="603" t="s">
        <v>631</v>
      </c>
      <c r="C80" s="603"/>
      <c r="D80" s="603"/>
      <c r="E80" s="603"/>
      <c r="F80" s="603"/>
      <c r="G80" s="604"/>
      <c r="H80" s="604"/>
      <c r="S80" s="421"/>
      <c r="AE80" s="394"/>
    </row>
  </sheetData>
  <mergeCells count="12">
    <mergeCell ref="H5:H7"/>
    <mergeCell ref="B80:H80"/>
    <mergeCell ref="A1:H1"/>
    <mergeCell ref="A2:H2"/>
    <mergeCell ref="A3:H3"/>
    <mergeCell ref="A5:A7"/>
    <mergeCell ref="B5:B7"/>
    <mergeCell ref="C5:C7"/>
    <mergeCell ref="D5:D7"/>
    <mergeCell ref="E5:E7"/>
    <mergeCell ref="F5:F7"/>
    <mergeCell ref="G5:G7"/>
  </mergeCells>
  <pageMargins left="0.63" right="0.31496062992125984" top="0.59055118110236227" bottom="0.49" header="0.31496062992125984" footer="0.23622047244094491"/>
  <pageSetup paperSize="9" scale="81" fitToHeight="0" orientation="portrait" r:id="rId1"/>
  <headerFooter>
    <oddFooter>&amp;R&amp;P/&amp;N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693EB-4F01-4887-A1D8-885E45623541}">
  <sheetPr>
    <pageSetUpPr fitToPage="1"/>
  </sheetPr>
  <dimension ref="A1:AC48"/>
  <sheetViews>
    <sheetView showZeros="0" zoomScale="85" zoomScaleNormal="85" workbookViewId="0">
      <selection activeCell="A4" sqref="A4"/>
    </sheetView>
  </sheetViews>
  <sheetFormatPr defaultColWidth="9.375" defaultRowHeight="25.2"/>
  <cols>
    <col min="1" max="1" width="5.625" style="178" customWidth="1"/>
    <col min="2" max="2" width="50.5" style="179" customWidth="1"/>
    <col min="3" max="3" width="20" style="180" bestFit="1" customWidth="1"/>
    <col min="4" max="4" width="12.5" style="180" customWidth="1"/>
    <col min="5" max="5" width="20.375" style="180" hidden="1" customWidth="1"/>
    <col min="6" max="6" width="11.125" style="180" customWidth="1"/>
    <col min="7" max="7" width="16.375" style="181" customWidth="1"/>
    <col min="8" max="8" width="19" style="180" bestFit="1" customWidth="1"/>
    <col min="9" max="16" width="9.375" style="181"/>
    <col min="17" max="17" width="9.375" style="398"/>
    <col min="18" max="28" width="9.375" style="181"/>
    <col min="29" max="29" width="9.375" style="334"/>
    <col min="30" max="16384" width="9.375" style="181"/>
  </cols>
  <sheetData>
    <row r="1" spans="1:29" ht="18">
      <c r="A1" s="587" t="s">
        <v>628</v>
      </c>
      <c r="B1" s="587"/>
      <c r="C1" s="587"/>
      <c r="D1" s="587"/>
      <c r="E1" s="587"/>
      <c r="F1" s="587"/>
      <c r="G1" s="587"/>
      <c r="H1" s="587"/>
      <c r="I1" s="332"/>
      <c r="J1" s="332"/>
      <c r="K1" s="332"/>
      <c r="L1" s="332"/>
      <c r="M1" s="332"/>
      <c r="Q1" s="334"/>
    </row>
    <row r="2" spans="1:29" s="334" customFormat="1" ht="60" customHeight="1">
      <c r="A2" s="588" t="s">
        <v>630</v>
      </c>
      <c r="B2" s="588"/>
      <c r="C2" s="588"/>
      <c r="D2" s="588"/>
      <c r="E2" s="588"/>
      <c r="F2" s="588"/>
      <c r="G2" s="588"/>
      <c r="H2" s="588"/>
      <c r="I2" s="335"/>
      <c r="J2" s="335"/>
      <c r="K2" s="335"/>
      <c r="L2" s="335"/>
      <c r="M2" s="335"/>
    </row>
    <row r="3" spans="1:29" ht="15" hidden="1" customHeight="1">
      <c r="A3" s="589" t="str">
        <f>'[8]1'!A3:E3</f>
        <v>(Kèm theo Tờ trình số       /TTr-UBND ngày     tháng 9 năm 2022 của Ủy ban nhân dân huyện)</v>
      </c>
      <c r="B3" s="589"/>
      <c r="C3" s="589"/>
      <c r="D3" s="589"/>
      <c r="E3" s="589"/>
      <c r="F3" s="589"/>
      <c r="G3" s="589"/>
      <c r="H3" s="589"/>
      <c r="I3" s="338"/>
      <c r="J3" s="338"/>
      <c r="K3" s="338"/>
      <c r="L3" s="338"/>
      <c r="M3" s="338"/>
      <c r="Q3" s="334"/>
    </row>
    <row r="4" spans="1:29" ht="18">
      <c r="H4" s="340"/>
      <c r="Q4" s="334"/>
    </row>
    <row r="5" spans="1:29" ht="18.75" customHeight="1">
      <c r="A5" s="591" t="s">
        <v>0</v>
      </c>
      <c r="B5" s="591" t="s">
        <v>45</v>
      </c>
      <c r="C5" s="591" t="s">
        <v>87</v>
      </c>
      <c r="D5" s="591" t="s">
        <v>88</v>
      </c>
      <c r="E5" s="591" t="s">
        <v>89</v>
      </c>
      <c r="F5" s="591" t="s">
        <v>164</v>
      </c>
      <c r="G5" s="591" t="s">
        <v>614</v>
      </c>
      <c r="H5" s="591" t="s">
        <v>1</v>
      </c>
    </row>
    <row r="6" spans="1:29" ht="17.25" customHeight="1">
      <c r="A6" s="592"/>
      <c r="B6" s="592"/>
      <c r="C6" s="592"/>
      <c r="D6" s="592"/>
      <c r="E6" s="592"/>
      <c r="F6" s="592"/>
      <c r="G6" s="592"/>
      <c r="H6" s="592"/>
    </row>
    <row r="7" spans="1:29">
      <c r="A7" s="593"/>
      <c r="B7" s="593"/>
      <c r="C7" s="593"/>
      <c r="D7" s="593"/>
      <c r="E7" s="593"/>
      <c r="F7" s="593"/>
      <c r="G7" s="593"/>
      <c r="H7" s="593"/>
    </row>
    <row r="8" spans="1:29">
      <c r="A8" s="191"/>
      <c r="B8" s="192" t="s">
        <v>12</v>
      </c>
      <c r="C8" s="32"/>
      <c r="D8" s="32"/>
      <c r="E8" s="32"/>
      <c r="F8" s="32"/>
      <c r="G8" s="251">
        <f t="shared" ref="G8" si="0">SUM(G9,G10,G21,G22,G23,G36)</f>
        <v>2140</v>
      </c>
      <c r="H8" s="270"/>
    </row>
    <row r="9" spans="1:29" s="283" customFormat="1" ht="31.5" customHeight="1">
      <c r="A9" s="271" t="s">
        <v>5</v>
      </c>
      <c r="B9" s="202" t="s">
        <v>46</v>
      </c>
      <c r="C9" s="203" t="s">
        <v>370</v>
      </c>
      <c r="D9" s="203"/>
      <c r="E9" s="203"/>
      <c r="F9" s="203">
        <v>2022</v>
      </c>
      <c r="G9" s="272">
        <v>300</v>
      </c>
      <c r="H9" s="273"/>
      <c r="Q9" s="399"/>
      <c r="AC9" s="341"/>
    </row>
    <row r="10" spans="1:29" s="283" customFormat="1" ht="36.75" customHeight="1">
      <c r="A10" s="271" t="s">
        <v>92</v>
      </c>
      <c r="B10" s="202" t="s">
        <v>47</v>
      </c>
      <c r="C10" s="203" t="s">
        <v>370</v>
      </c>
      <c r="D10" s="203"/>
      <c r="E10" s="203"/>
      <c r="F10" s="203"/>
      <c r="G10" s="272">
        <f>SUM(G11:G20)</f>
        <v>500</v>
      </c>
      <c r="H10" s="273"/>
      <c r="Q10" s="399"/>
      <c r="AC10" s="341"/>
    </row>
    <row r="11" spans="1:29">
      <c r="A11" s="269" t="s">
        <v>60</v>
      </c>
      <c r="B11" s="2" t="s">
        <v>110</v>
      </c>
      <c r="C11" s="1" t="s">
        <v>243</v>
      </c>
      <c r="D11" s="1" t="s">
        <v>110</v>
      </c>
      <c r="E11" s="1"/>
      <c r="F11" s="1">
        <v>2022</v>
      </c>
      <c r="G11" s="265">
        <v>45</v>
      </c>
      <c r="H11" s="267"/>
    </row>
    <row r="12" spans="1:29">
      <c r="A12" s="269" t="s">
        <v>76</v>
      </c>
      <c r="B12" s="2" t="s">
        <v>130</v>
      </c>
      <c r="C12" s="1" t="s">
        <v>138</v>
      </c>
      <c r="D12" s="1" t="s">
        <v>130</v>
      </c>
      <c r="E12" s="1"/>
      <c r="F12" s="1">
        <v>2022</v>
      </c>
      <c r="G12" s="265">
        <v>45</v>
      </c>
      <c r="H12" s="267"/>
    </row>
    <row r="13" spans="1:29">
      <c r="A13" s="269" t="s">
        <v>77</v>
      </c>
      <c r="B13" s="2" t="s">
        <v>222</v>
      </c>
      <c r="C13" s="1" t="s">
        <v>244</v>
      </c>
      <c r="D13" s="1" t="s">
        <v>222</v>
      </c>
      <c r="E13" s="1"/>
      <c r="F13" s="1">
        <v>2022</v>
      </c>
      <c r="G13" s="265">
        <v>45</v>
      </c>
      <c r="H13" s="267"/>
    </row>
    <row r="14" spans="1:29" s="305" customFormat="1">
      <c r="A14" s="269" t="s">
        <v>80</v>
      </c>
      <c r="B14" s="2" t="s">
        <v>223</v>
      </c>
      <c r="C14" s="1" t="s">
        <v>245</v>
      </c>
      <c r="D14" s="1" t="s">
        <v>223</v>
      </c>
      <c r="E14" s="1"/>
      <c r="F14" s="1">
        <v>2022</v>
      </c>
      <c r="G14" s="265">
        <v>45</v>
      </c>
      <c r="H14" s="263"/>
      <c r="Q14" s="416"/>
      <c r="AC14" s="343"/>
    </row>
    <row r="15" spans="1:29">
      <c r="A15" s="269" t="s">
        <v>220</v>
      </c>
      <c r="B15" s="274" t="s">
        <v>116</v>
      </c>
      <c r="C15" s="1" t="s">
        <v>134</v>
      </c>
      <c r="D15" s="1" t="s">
        <v>116</v>
      </c>
      <c r="E15" s="1"/>
      <c r="F15" s="1">
        <v>2022</v>
      </c>
      <c r="G15" s="265">
        <v>45</v>
      </c>
      <c r="H15" s="267"/>
    </row>
    <row r="16" spans="1:29">
      <c r="A16" s="269" t="s">
        <v>239</v>
      </c>
      <c r="B16" s="274" t="s">
        <v>113</v>
      </c>
      <c r="C16" s="1" t="s">
        <v>133</v>
      </c>
      <c r="D16" s="1" t="s">
        <v>113</v>
      </c>
      <c r="E16" s="1"/>
      <c r="F16" s="1">
        <v>2022</v>
      </c>
      <c r="G16" s="265">
        <v>45</v>
      </c>
      <c r="H16" s="267"/>
    </row>
    <row r="17" spans="1:29">
      <c r="A17" s="269" t="s">
        <v>221</v>
      </c>
      <c r="B17" s="274" t="s">
        <v>120</v>
      </c>
      <c r="C17" s="1" t="s">
        <v>135</v>
      </c>
      <c r="D17" s="1" t="s">
        <v>120</v>
      </c>
      <c r="E17" s="1"/>
      <c r="F17" s="1">
        <v>2022</v>
      </c>
      <c r="G17" s="265">
        <v>45</v>
      </c>
      <c r="H17" s="267"/>
    </row>
    <row r="18" spans="1:29">
      <c r="A18" s="269" t="s">
        <v>240</v>
      </c>
      <c r="B18" s="274" t="s">
        <v>224</v>
      </c>
      <c r="C18" s="1" t="s">
        <v>132</v>
      </c>
      <c r="D18" s="1" t="s">
        <v>224</v>
      </c>
      <c r="E18" s="1"/>
      <c r="F18" s="1">
        <v>2022</v>
      </c>
      <c r="G18" s="265">
        <v>45</v>
      </c>
      <c r="H18" s="267"/>
    </row>
    <row r="19" spans="1:29">
      <c r="A19" s="269" t="s">
        <v>241</v>
      </c>
      <c r="B19" s="274" t="s">
        <v>90</v>
      </c>
      <c r="C19" s="1" t="s">
        <v>86</v>
      </c>
      <c r="D19" s="1" t="s">
        <v>90</v>
      </c>
      <c r="E19" s="1"/>
      <c r="F19" s="1">
        <v>2022</v>
      </c>
      <c r="G19" s="265">
        <v>45</v>
      </c>
      <c r="H19" s="267"/>
    </row>
    <row r="20" spans="1:29" ht="32.25" customHeight="1">
      <c r="A20" s="269" t="s">
        <v>242</v>
      </c>
      <c r="B20" s="274" t="s">
        <v>95</v>
      </c>
      <c r="C20" s="1" t="s">
        <v>136</v>
      </c>
      <c r="D20" s="1" t="s">
        <v>95</v>
      </c>
      <c r="E20" s="1"/>
      <c r="F20" s="1">
        <v>2022</v>
      </c>
      <c r="G20" s="265">
        <v>95</v>
      </c>
      <c r="H20" s="267"/>
    </row>
    <row r="21" spans="1:29" s="283" customFormat="1" ht="41.4">
      <c r="A21" s="271" t="s">
        <v>61</v>
      </c>
      <c r="B21" s="202" t="s">
        <v>48</v>
      </c>
      <c r="C21" s="203" t="s">
        <v>370</v>
      </c>
      <c r="D21" s="203"/>
      <c r="E21" s="203"/>
      <c r="F21" s="203"/>
      <c r="G21" s="272">
        <v>60</v>
      </c>
      <c r="H21" s="273"/>
      <c r="Q21" s="399"/>
      <c r="AC21" s="341"/>
    </row>
    <row r="22" spans="1:29" s="283" customFormat="1" ht="24.6">
      <c r="A22" s="271" t="s">
        <v>63</v>
      </c>
      <c r="B22" s="202" t="s">
        <v>49</v>
      </c>
      <c r="C22" s="203" t="s">
        <v>370</v>
      </c>
      <c r="D22" s="203"/>
      <c r="E22" s="203"/>
      <c r="F22" s="203"/>
      <c r="G22" s="272">
        <v>50</v>
      </c>
      <c r="H22" s="273"/>
      <c r="Q22" s="399"/>
      <c r="AC22" s="341"/>
    </row>
    <row r="23" spans="1:29" s="283" customFormat="1" ht="27.6">
      <c r="A23" s="271" t="s">
        <v>165</v>
      </c>
      <c r="B23" s="202" t="s">
        <v>50</v>
      </c>
      <c r="C23" s="203"/>
      <c r="D23" s="203"/>
      <c r="E23" s="203"/>
      <c r="F23" s="203"/>
      <c r="G23" s="272">
        <f>+G24+G25</f>
        <v>230</v>
      </c>
      <c r="H23" s="273"/>
      <c r="Q23" s="399"/>
      <c r="AC23" s="341"/>
    </row>
    <row r="24" spans="1:29" s="283" customFormat="1" ht="24.6">
      <c r="A24" s="271" t="s">
        <v>237</v>
      </c>
      <c r="B24" s="202" t="s">
        <v>225</v>
      </c>
      <c r="C24" s="203" t="s">
        <v>370</v>
      </c>
      <c r="D24" s="203"/>
      <c r="E24" s="203"/>
      <c r="F24" s="203">
        <v>2022</v>
      </c>
      <c r="G24" s="272">
        <v>30</v>
      </c>
      <c r="H24" s="273"/>
      <c r="Q24" s="399"/>
      <c r="AC24" s="341"/>
    </row>
    <row r="25" spans="1:29" s="283" customFormat="1" ht="24.6">
      <c r="A25" s="271" t="s">
        <v>238</v>
      </c>
      <c r="B25" s="202" t="s">
        <v>226</v>
      </c>
      <c r="C25" s="203"/>
      <c r="D25" s="203"/>
      <c r="E25" s="203"/>
      <c r="F25" s="203"/>
      <c r="G25" s="272">
        <f>SUM(G26:G35)</f>
        <v>200</v>
      </c>
      <c r="H25" s="273"/>
      <c r="Q25" s="399"/>
      <c r="AC25" s="341"/>
    </row>
    <row r="26" spans="1:29">
      <c r="A26" s="269" t="s">
        <v>60</v>
      </c>
      <c r="B26" s="2" t="s">
        <v>227</v>
      </c>
      <c r="C26" s="1" t="s">
        <v>243</v>
      </c>
      <c r="D26" s="1" t="s">
        <v>110</v>
      </c>
      <c r="E26" s="1"/>
      <c r="F26" s="1">
        <v>2022</v>
      </c>
      <c r="G26" s="265">
        <v>20</v>
      </c>
      <c r="H26" s="275"/>
    </row>
    <row r="27" spans="1:29">
      <c r="A27" s="269" t="s">
        <v>76</v>
      </c>
      <c r="B27" s="2" t="s">
        <v>228</v>
      </c>
      <c r="C27" s="1" t="s">
        <v>138</v>
      </c>
      <c r="D27" s="1" t="s">
        <v>130</v>
      </c>
      <c r="E27" s="1"/>
      <c r="F27" s="1">
        <v>2022</v>
      </c>
      <c r="G27" s="265">
        <v>20</v>
      </c>
      <c r="H27" s="275"/>
    </row>
    <row r="28" spans="1:29">
      <c r="A28" s="269" t="s">
        <v>77</v>
      </c>
      <c r="B28" s="2" t="s">
        <v>229</v>
      </c>
      <c r="C28" s="1" t="s">
        <v>244</v>
      </c>
      <c r="D28" s="1" t="s">
        <v>222</v>
      </c>
      <c r="E28" s="1"/>
      <c r="F28" s="1">
        <v>2022</v>
      </c>
      <c r="G28" s="265">
        <v>20</v>
      </c>
      <c r="H28" s="275"/>
    </row>
    <row r="29" spans="1:29">
      <c r="A29" s="269" t="s">
        <v>80</v>
      </c>
      <c r="B29" s="2" t="s">
        <v>230</v>
      </c>
      <c r="C29" s="1" t="s">
        <v>245</v>
      </c>
      <c r="D29" s="1" t="s">
        <v>223</v>
      </c>
      <c r="E29" s="1"/>
      <c r="F29" s="1">
        <v>2022</v>
      </c>
      <c r="G29" s="265">
        <v>20</v>
      </c>
      <c r="H29" s="275"/>
    </row>
    <row r="30" spans="1:29">
      <c r="A30" s="269" t="s">
        <v>220</v>
      </c>
      <c r="B30" s="2" t="s">
        <v>231</v>
      </c>
      <c r="C30" s="1" t="s">
        <v>134</v>
      </c>
      <c r="D30" s="1" t="s">
        <v>116</v>
      </c>
      <c r="E30" s="1"/>
      <c r="F30" s="1">
        <v>2022</v>
      </c>
      <c r="G30" s="265">
        <v>20</v>
      </c>
      <c r="H30" s="275"/>
    </row>
    <row r="31" spans="1:29">
      <c r="A31" s="269" t="s">
        <v>239</v>
      </c>
      <c r="B31" s="2" t="s">
        <v>232</v>
      </c>
      <c r="C31" s="1" t="s">
        <v>133</v>
      </c>
      <c r="D31" s="1" t="s">
        <v>113</v>
      </c>
      <c r="E31" s="1"/>
      <c r="F31" s="1">
        <v>2022</v>
      </c>
      <c r="G31" s="265">
        <v>20</v>
      </c>
      <c r="H31" s="275"/>
    </row>
    <row r="32" spans="1:29">
      <c r="A32" s="269" t="s">
        <v>221</v>
      </c>
      <c r="B32" s="2" t="s">
        <v>233</v>
      </c>
      <c r="C32" s="1" t="s">
        <v>135</v>
      </c>
      <c r="D32" s="1" t="s">
        <v>120</v>
      </c>
      <c r="E32" s="1"/>
      <c r="F32" s="1">
        <v>2022</v>
      </c>
      <c r="G32" s="265">
        <v>20</v>
      </c>
      <c r="H32" s="275"/>
    </row>
    <row r="33" spans="1:29">
      <c r="A33" s="269" t="s">
        <v>240</v>
      </c>
      <c r="B33" s="2" t="s">
        <v>234</v>
      </c>
      <c r="C33" s="1" t="s">
        <v>132</v>
      </c>
      <c r="D33" s="1" t="s">
        <v>224</v>
      </c>
      <c r="E33" s="1"/>
      <c r="F33" s="1">
        <v>2022</v>
      </c>
      <c r="G33" s="265">
        <v>20</v>
      </c>
      <c r="H33" s="275"/>
    </row>
    <row r="34" spans="1:29">
      <c r="A34" s="269" t="s">
        <v>241</v>
      </c>
      <c r="B34" s="2" t="s">
        <v>235</v>
      </c>
      <c r="C34" s="1" t="s">
        <v>86</v>
      </c>
      <c r="D34" s="1" t="s">
        <v>90</v>
      </c>
      <c r="E34" s="1"/>
      <c r="F34" s="1">
        <v>2022</v>
      </c>
      <c r="G34" s="265">
        <v>20</v>
      </c>
      <c r="H34" s="275"/>
    </row>
    <row r="35" spans="1:29" ht="26.4">
      <c r="A35" s="269" t="s">
        <v>242</v>
      </c>
      <c r="B35" s="2" t="s">
        <v>236</v>
      </c>
      <c r="C35" s="1" t="s">
        <v>136</v>
      </c>
      <c r="D35" s="1" t="s">
        <v>95</v>
      </c>
      <c r="E35" s="1"/>
      <c r="F35" s="1">
        <v>2022</v>
      </c>
      <c r="G35" s="265">
        <v>20</v>
      </c>
      <c r="H35" s="275"/>
    </row>
    <row r="36" spans="1:29" s="283" customFormat="1" ht="82.8">
      <c r="A36" s="271" t="s">
        <v>165</v>
      </c>
      <c r="B36" s="202" t="s">
        <v>577</v>
      </c>
      <c r="C36" s="203"/>
      <c r="D36" s="203"/>
      <c r="E36" s="203"/>
      <c r="F36" s="203"/>
      <c r="G36" s="272">
        <f>SUM(G37:G46)</f>
        <v>1000</v>
      </c>
      <c r="H36" s="273"/>
      <c r="Q36" s="399"/>
      <c r="AC36" s="341"/>
    </row>
    <row r="37" spans="1:29">
      <c r="A37" s="269" t="s">
        <v>60</v>
      </c>
      <c r="B37" s="2" t="s">
        <v>110</v>
      </c>
      <c r="C37" s="1" t="s">
        <v>243</v>
      </c>
      <c r="D37" s="1" t="s">
        <v>110</v>
      </c>
      <c r="E37" s="1"/>
      <c r="F37" s="1">
        <v>2022</v>
      </c>
      <c r="G37" s="265">
        <v>100</v>
      </c>
      <c r="H37" s="275"/>
    </row>
    <row r="38" spans="1:29">
      <c r="A38" s="269" t="s">
        <v>76</v>
      </c>
      <c r="B38" s="2" t="s">
        <v>130</v>
      </c>
      <c r="C38" s="1" t="s">
        <v>138</v>
      </c>
      <c r="D38" s="1" t="s">
        <v>130</v>
      </c>
      <c r="E38" s="1"/>
      <c r="F38" s="1">
        <v>2022</v>
      </c>
      <c r="G38" s="265">
        <v>100</v>
      </c>
      <c r="H38" s="275"/>
    </row>
    <row r="39" spans="1:29">
      <c r="A39" s="269" t="s">
        <v>77</v>
      </c>
      <c r="B39" s="2" t="s">
        <v>222</v>
      </c>
      <c r="C39" s="1" t="s">
        <v>244</v>
      </c>
      <c r="D39" s="1" t="s">
        <v>222</v>
      </c>
      <c r="E39" s="1"/>
      <c r="F39" s="1">
        <v>2022</v>
      </c>
      <c r="G39" s="265">
        <v>100</v>
      </c>
      <c r="H39" s="275"/>
    </row>
    <row r="40" spans="1:29">
      <c r="A40" s="269" t="s">
        <v>80</v>
      </c>
      <c r="B40" s="2" t="s">
        <v>223</v>
      </c>
      <c r="C40" s="1" t="s">
        <v>245</v>
      </c>
      <c r="D40" s="1" t="s">
        <v>223</v>
      </c>
      <c r="E40" s="1"/>
      <c r="F40" s="1">
        <v>2022</v>
      </c>
      <c r="G40" s="265">
        <v>100</v>
      </c>
      <c r="H40" s="275"/>
    </row>
    <row r="41" spans="1:29">
      <c r="A41" s="269" t="s">
        <v>220</v>
      </c>
      <c r="B41" s="274" t="s">
        <v>116</v>
      </c>
      <c r="C41" s="1" t="s">
        <v>134</v>
      </c>
      <c r="D41" s="1" t="s">
        <v>116</v>
      </c>
      <c r="E41" s="227"/>
      <c r="F41" s="1">
        <v>2022</v>
      </c>
      <c r="G41" s="265">
        <v>100</v>
      </c>
      <c r="H41" s="277"/>
    </row>
    <row r="42" spans="1:29">
      <c r="A42" s="269" t="s">
        <v>239</v>
      </c>
      <c r="B42" s="274" t="s">
        <v>113</v>
      </c>
      <c r="C42" s="1" t="s">
        <v>133</v>
      </c>
      <c r="D42" s="1" t="s">
        <v>113</v>
      </c>
      <c r="E42" s="227"/>
      <c r="F42" s="1">
        <v>2022</v>
      </c>
      <c r="G42" s="265">
        <v>100</v>
      </c>
      <c r="H42" s="277"/>
    </row>
    <row r="43" spans="1:29">
      <c r="A43" s="269" t="s">
        <v>221</v>
      </c>
      <c r="B43" s="274" t="s">
        <v>120</v>
      </c>
      <c r="C43" s="1" t="s">
        <v>135</v>
      </c>
      <c r="D43" s="1" t="s">
        <v>120</v>
      </c>
      <c r="E43" s="227"/>
      <c r="F43" s="1">
        <v>2022</v>
      </c>
      <c r="G43" s="265">
        <v>100</v>
      </c>
      <c r="H43" s="277"/>
    </row>
    <row r="44" spans="1:29">
      <c r="A44" s="269" t="s">
        <v>240</v>
      </c>
      <c r="B44" s="274" t="s">
        <v>224</v>
      </c>
      <c r="C44" s="1" t="s">
        <v>132</v>
      </c>
      <c r="D44" s="1" t="s">
        <v>224</v>
      </c>
      <c r="E44" s="227"/>
      <c r="F44" s="1">
        <v>2022</v>
      </c>
      <c r="G44" s="265">
        <v>100</v>
      </c>
      <c r="H44" s="277"/>
    </row>
    <row r="45" spans="1:29">
      <c r="A45" s="269" t="s">
        <v>241</v>
      </c>
      <c r="B45" s="274" t="s">
        <v>90</v>
      </c>
      <c r="C45" s="1" t="s">
        <v>86</v>
      </c>
      <c r="D45" s="1" t="s">
        <v>90</v>
      </c>
      <c r="E45" s="227"/>
      <c r="F45" s="1">
        <v>2022</v>
      </c>
      <c r="G45" s="265">
        <v>100</v>
      </c>
      <c r="H45" s="277"/>
    </row>
    <row r="46" spans="1:29" ht="26.4">
      <c r="A46" s="269" t="s">
        <v>242</v>
      </c>
      <c r="B46" s="274" t="s">
        <v>95</v>
      </c>
      <c r="C46" s="1" t="s">
        <v>136</v>
      </c>
      <c r="D46" s="1" t="s">
        <v>95</v>
      </c>
      <c r="E46" s="227"/>
      <c r="F46" s="1">
        <v>2022</v>
      </c>
      <c r="G46" s="265">
        <v>100</v>
      </c>
      <c r="H46" s="277"/>
    </row>
    <row r="47" spans="1:29">
      <c r="A47" s="345"/>
      <c r="B47" s="346"/>
      <c r="C47" s="347"/>
      <c r="D47" s="347"/>
      <c r="E47" s="347"/>
      <c r="F47" s="347"/>
      <c r="G47" s="348"/>
      <c r="H47" s="349"/>
    </row>
    <row r="48" spans="1:29" s="390" customFormat="1" ht="17.25" customHeight="1">
      <c r="A48" s="389"/>
      <c r="B48" s="414"/>
      <c r="C48" s="415"/>
      <c r="D48" s="415"/>
      <c r="E48" s="415"/>
      <c r="F48" s="415"/>
      <c r="H48" s="380"/>
      <c r="Q48" s="398"/>
      <c r="AC48" s="334"/>
    </row>
  </sheetData>
  <mergeCells count="11">
    <mergeCell ref="H5:H7"/>
    <mergeCell ref="A1:H1"/>
    <mergeCell ref="A2:H2"/>
    <mergeCell ref="A3:H3"/>
    <mergeCell ref="A5:A7"/>
    <mergeCell ref="B5:B7"/>
    <mergeCell ref="C5:C7"/>
    <mergeCell ref="D5:D7"/>
    <mergeCell ref="E5:E7"/>
    <mergeCell ref="F5:F7"/>
    <mergeCell ref="G5:G7"/>
  </mergeCells>
  <pageMargins left="0.70866141732283472" right="0.31496062992125984" top="0.59055118110236227" bottom="0.45" header="0.31496062992125984" footer="0.23622047244094491"/>
  <pageSetup paperSize="9" scale="84" fitToHeight="0" orientation="portrait" r:id="rId1"/>
  <headerFooter>
    <oddFooter>&amp;R&amp;P/&amp;N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89C82-0E5B-476E-B5DF-00B0B92B8A5F}">
  <sheetPr>
    <pageSetUpPr fitToPage="1"/>
  </sheetPr>
  <dimension ref="A1:AC48"/>
  <sheetViews>
    <sheetView showZeros="0" zoomScale="85" zoomScaleNormal="85" workbookViewId="0">
      <selection activeCell="A2" sqref="A2:H2"/>
    </sheetView>
  </sheetViews>
  <sheetFormatPr defaultColWidth="9.375" defaultRowHeight="25.2"/>
  <cols>
    <col min="1" max="1" width="5.625" style="181" customWidth="1"/>
    <col min="2" max="2" width="50.5" style="179" customWidth="1"/>
    <col min="3" max="3" width="20" style="180" bestFit="1" customWidth="1"/>
    <col min="4" max="4" width="12.5" style="180" customWidth="1"/>
    <col min="5" max="5" width="20.375" style="180" hidden="1" customWidth="1"/>
    <col min="6" max="6" width="11.125" style="180" customWidth="1"/>
    <col min="7" max="7" width="16.375" style="181" customWidth="1"/>
    <col min="8" max="8" width="19" style="180" bestFit="1" customWidth="1"/>
    <col min="9" max="16" width="9.375" style="181"/>
    <col min="17" max="17" width="9.375" style="398"/>
    <col min="18" max="28" width="9.375" style="181"/>
    <col min="29" max="29" width="9.375" style="334"/>
    <col min="30" max="16384" width="9.375" style="181"/>
  </cols>
  <sheetData>
    <row r="1" spans="1:29" ht="18">
      <c r="A1" s="587" t="s">
        <v>615</v>
      </c>
      <c r="B1" s="587"/>
      <c r="C1" s="587"/>
      <c r="D1" s="587"/>
      <c r="E1" s="587"/>
      <c r="F1" s="587"/>
      <c r="G1" s="587"/>
      <c r="H1" s="587"/>
      <c r="I1" s="332"/>
      <c r="J1" s="332"/>
      <c r="K1" s="332"/>
      <c r="L1" s="332"/>
      <c r="M1" s="332"/>
      <c r="Q1" s="334"/>
    </row>
    <row r="2" spans="1:29" s="334" customFormat="1" ht="60" customHeight="1">
      <c r="A2" s="588" t="s">
        <v>617</v>
      </c>
      <c r="B2" s="588"/>
      <c r="C2" s="588"/>
      <c r="D2" s="588"/>
      <c r="E2" s="588"/>
      <c r="F2" s="588"/>
      <c r="G2" s="588"/>
      <c r="H2" s="588"/>
      <c r="I2" s="335"/>
      <c r="J2" s="335"/>
      <c r="K2" s="335"/>
      <c r="L2" s="335"/>
      <c r="M2" s="335"/>
    </row>
    <row r="3" spans="1:29" ht="15" hidden="1" customHeight="1">
      <c r="A3" s="589" t="e">
        <f>#REF!</f>
        <v>#REF!</v>
      </c>
      <c r="B3" s="589"/>
      <c r="C3" s="589"/>
      <c r="D3" s="589"/>
      <c r="E3" s="589"/>
      <c r="F3" s="589"/>
      <c r="G3" s="589"/>
      <c r="H3" s="589"/>
      <c r="I3" s="338"/>
      <c r="J3" s="338"/>
      <c r="K3" s="338"/>
      <c r="L3" s="338"/>
      <c r="M3" s="338"/>
      <c r="Q3" s="334"/>
    </row>
    <row r="4" spans="1:29" ht="18">
      <c r="A4" s="178"/>
      <c r="H4" s="340"/>
      <c r="Q4" s="334"/>
    </row>
    <row r="5" spans="1:29" ht="18.75" customHeight="1">
      <c r="A5" s="591" t="s">
        <v>0</v>
      </c>
      <c r="B5" s="591" t="s">
        <v>45</v>
      </c>
      <c r="C5" s="591" t="s">
        <v>582</v>
      </c>
      <c r="D5" s="591" t="s">
        <v>88</v>
      </c>
      <c r="E5" s="591" t="s">
        <v>89</v>
      </c>
      <c r="F5" s="591" t="s">
        <v>164</v>
      </c>
      <c r="G5" s="591" t="s">
        <v>614</v>
      </c>
      <c r="H5" s="591" t="s">
        <v>1</v>
      </c>
    </row>
    <row r="6" spans="1:29" ht="17.25" customHeight="1">
      <c r="A6" s="592"/>
      <c r="B6" s="592"/>
      <c r="C6" s="592"/>
      <c r="D6" s="592"/>
      <c r="E6" s="592"/>
      <c r="F6" s="592"/>
      <c r="G6" s="592"/>
      <c r="H6" s="592"/>
    </row>
    <row r="7" spans="1:29" ht="30" customHeight="1">
      <c r="A7" s="593"/>
      <c r="B7" s="593"/>
      <c r="C7" s="593"/>
      <c r="D7" s="593"/>
      <c r="E7" s="593"/>
      <c r="F7" s="593"/>
      <c r="G7" s="593"/>
      <c r="H7" s="593"/>
    </row>
    <row r="8" spans="1:29">
      <c r="A8" s="191"/>
      <c r="B8" s="192" t="s">
        <v>12</v>
      </c>
      <c r="C8" s="32"/>
      <c r="D8" s="32"/>
      <c r="E8" s="32"/>
      <c r="F8" s="32"/>
      <c r="G8" s="251">
        <f t="shared" ref="G8" si="0">SUM(G9,G10,G21,G22,G23,G36)</f>
        <v>2140</v>
      </c>
      <c r="H8" s="270"/>
    </row>
    <row r="9" spans="1:29" s="283" customFormat="1" ht="31.5" customHeight="1">
      <c r="A9" s="271" t="s">
        <v>215</v>
      </c>
      <c r="B9" s="202" t="s">
        <v>46</v>
      </c>
      <c r="C9" s="203" t="s">
        <v>370</v>
      </c>
      <c r="D9" s="203"/>
      <c r="E9" s="203"/>
      <c r="F9" s="203">
        <v>2022</v>
      </c>
      <c r="G9" s="272">
        <v>300</v>
      </c>
      <c r="H9" s="273"/>
      <c r="Q9" s="399"/>
      <c r="AC9" s="341"/>
    </row>
    <row r="10" spans="1:29" s="283" customFormat="1" ht="36.75" customHeight="1">
      <c r="A10" s="271" t="s">
        <v>216</v>
      </c>
      <c r="B10" s="202" t="s">
        <v>47</v>
      </c>
      <c r="C10" s="203" t="s">
        <v>370</v>
      </c>
      <c r="D10" s="203"/>
      <c r="E10" s="203"/>
      <c r="F10" s="203"/>
      <c r="G10" s="272">
        <f>SUM(G11:G20)</f>
        <v>500</v>
      </c>
      <c r="H10" s="273"/>
      <c r="Q10" s="399"/>
      <c r="AC10" s="341"/>
    </row>
    <row r="11" spans="1:29">
      <c r="A11" s="205" t="s">
        <v>60</v>
      </c>
      <c r="B11" s="2" t="s">
        <v>110</v>
      </c>
      <c r="C11" s="1" t="s">
        <v>243</v>
      </c>
      <c r="D11" s="1" t="s">
        <v>110</v>
      </c>
      <c r="E11" s="1"/>
      <c r="F11" s="1">
        <v>2022</v>
      </c>
      <c r="G11" s="265">
        <v>45</v>
      </c>
      <c r="H11" s="267"/>
    </row>
    <row r="12" spans="1:29">
      <c r="A12" s="205" t="s">
        <v>76</v>
      </c>
      <c r="B12" s="2" t="s">
        <v>130</v>
      </c>
      <c r="C12" s="1" t="s">
        <v>138</v>
      </c>
      <c r="D12" s="1" t="s">
        <v>130</v>
      </c>
      <c r="E12" s="1"/>
      <c r="F12" s="1">
        <v>2022</v>
      </c>
      <c r="G12" s="265">
        <v>45</v>
      </c>
      <c r="H12" s="267"/>
    </row>
    <row r="13" spans="1:29">
      <c r="A13" s="205" t="s">
        <v>77</v>
      </c>
      <c r="B13" s="2" t="s">
        <v>222</v>
      </c>
      <c r="C13" s="1" t="s">
        <v>244</v>
      </c>
      <c r="D13" s="1" t="s">
        <v>222</v>
      </c>
      <c r="E13" s="1"/>
      <c r="F13" s="1">
        <v>2022</v>
      </c>
      <c r="G13" s="265">
        <v>45</v>
      </c>
      <c r="H13" s="267"/>
    </row>
    <row r="14" spans="1:29" s="305" customFormat="1">
      <c r="A14" s="268" t="s">
        <v>80</v>
      </c>
      <c r="B14" s="260" t="s">
        <v>223</v>
      </c>
      <c r="C14" s="215" t="s">
        <v>245</v>
      </c>
      <c r="D14" s="215" t="s">
        <v>223</v>
      </c>
      <c r="E14" s="215"/>
      <c r="F14" s="215">
        <v>2022</v>
      </c>
      <c r="G14" s="261">
        <v>45</v>
      </c>
      <c r="H14" s="263"/>
      <c r="Q14" s="416"/>
      <c r="AC14" s="343"/>
    </row>
    <row r="15" spans="1:29">
      <c r="A15" s="205" t="s">
        <v>220</v>
      </c>
      <c r="B15" s="274" t="s">
        <v>116</v>
      </c>
      <c r="C15" s="1" t="s">
        <v>134</v>
      </c>
      <c r="D15" s="1" t="s">
        <v>116</v>
      </c>
      <c r="E15" s="1"/>
      <c r="F15" s="1">
        <v>2022</v>
      </c>
      <c r="G15" s="265">
        <v>45</v>
      </c>
      <c r="H15" s="267"/>
    </row>
    <row r="16" spans="1:29">
      <c r="A16" s="205" t="s">
        <v>239</v>
      </c>
      <c r="B16" s="274" t="s">
        <v>113</v>
      </c>
      <c r="C16" s="1" t="s">
        <v>133</v>
      </c>
      <c r="D16" s="1" t="s">
        <v>113</v>
      </c>
      <c r="E16" s="1"/>
      <c r="F16" s="1">
        <v>2022</v>
      </c>
      <c r="G16" s="265">
        <v>45</v>
      </c>
      <c r="H16" s="267"/>
    </row>
    <row r="17" spans="1:29">
      <c r="A17" s="205" t="s">
        <v>221</v>
      </c>
      <c r="B17" s="274" t="s">
        <v>120</v>
      </c>
      <c r="C17" s="1" t="s">
        <v>135</v>
      </c>
      <c r="D17" s="1" t="s">
        <v>120</v>
      </c>
      <c r="E17" s="1"/>
      <c r="F17" s="1">
        <v>2022</v>
      </c>
      <c r="G17" s="265">
        <v>45</v>
      </c>
      <c r="H17" s="267"/>
    </row>
    <row r="18" spans="1:29">
      <c r="A18" s="205" t="s">
        <v>240</v>
      </c>
      <c r="B18" s="274" t="s">
        <v>224</v>
      </c>
      <c r="C18" s="1" t="s">
        <v>132</v>
      </c>
      <c r="D18" s="1" t="s">
        <v>224</v>
      </c>
      <c r="E18" s="1"/>
      <c r="F18" s="1">
        <v>2022</v>
      </c>
      <c r="G18" s="265">
        <v>45</v>
      </c>
      <c r="H18" s="267"/>
    </row>
    <row r="19" spans="1:29">
      <c r="A19" s="205" t="s">
        <v>241</v>
      </c>
      <c r="B19" s="274" t="s">
        <v>90</v>
      </c>
      <c r="C19" s="1" t="s">
        <v>86</v>
      </c>
      <c r="D19" s="1" t="s">
        <v>90</v>
      </c>
      <c r="E19" s="1"/>
      <c r="F19" s="1">
        <v>2022</v>
      </c>
      <c r="G19" s="265">
        <v>45</v>
      </c>
      <c r="H19" s="267"/>
    </row>
    <row r="20" spans="1:29" ht="32.25" customHeight="1">
      <c r="A20" s="205" t="s">
        <v>242</v>
      </c>
      <c r="B20" s="274" t="s">
        <v>95</v>
      </c>
      <c r="C20" s="1" t="s">
        <v>136</v>
      </c>
      <c r="D20" s="1" t="s">
        <v>95</v>
      </c>
      <c r="E20" s="1"/>
      <c r="F20" s="1">
        <v>2022</v>
      </c>
      <c r="G20" s="265">
        <v>95</v>
      </c>
      <c r="H20" s="267"/>
    </row>
    <row r="21" spans="1:29" s="283" customFormat="1" ht="41.4">
      <c r="A21" s="271" t="s">
        <v>217</v>
      </c>
      <c r="B21" s="202" t="s">
        <v>48</v>
      </c>
      <c r="C21" s="203" t="s">
        <v>370</v>
      </c>
      <c r="D21" s="203"/>
      <c r="E21" s="203"/>
      <c r="F21" s="203"/>
      <c r="G21" s="272">
        <v>60</v>
      </c>
      <c r="H21" s="273"/>
      <c r="Q21" s="399"/>
      <c r="AC21" s="341"/>
    </row>
    <row r="22" spans="1:29" s="283" customFormat="1" ht="24.6">
      <c r="A22" s="271" t="s">
        <v>218</v>
      </c>
      <c r="B22" s="202" t="s">
        <v>49</v>
      </c>
      <c r="C22" s="203" t="s">
        <v>370</v>
      </c>
      <c r="D22" s="203"/>
      <c r="E22" s="203"/>
      <c r="F22" s="203"/>
      <c r="G22" s="272">
        <v>50</v>
      </c>
      <c r="H22" s="273"/>
      <c r="Q22" s="399"/>
      <c r="AC22" s="341"/>
    </row>
    <row r="23" spans="1:29" s="283" customFormat="1" ht="27.6">
      <c r="A23" s="271" t="s">
        <v>219</v>
      </c>
      <c r="B23" s="202" t="s">
        <v>50</v>
      </c>
      <c r="C23" s="203"/>
      <c r="D23" s="203"/>
      <c r="E23" s="203"/>
      <c r="F23" s="203"/>
      <c r="G23" s="272">
        <f>+G24+G25</f>
        <v>230</v>
      </c>
      <c r="H23" s="273"/>
      <c r="Q23" s="399"/>
      <c r="AC23" s="341"/>
    </row>
    <row r="24" spans="1:29" s="283" customFormat="1" ht="24.6">
      <c r="A24" s="271" t="s">
        <v>237</v>
      </c>
      <c r="B24" s="202" t="s">
        <v>225</v>
      </c>
      <c r="C24" s="203" t="s">
        <v>370</v>
      </c>
      <c r="D24" s="203"/>
      <c r="E24" s="203"/>
      <c r="F24" s="203">
        <v>2022</v>
      </c>
      <c r="G24" s="272">
        <v>30</v>
      </c>
      <c r="H24" s="273"/>
      <c r="Q24" s="399"/>
      <c r="AC24" s="341"/>
    </row>
    <row r="25" spans="1:29" s="283" customFormat="1" ht="24.6">
      <c r="A25" s="271" t="s">
        <v>238</v>
      </c>
      <c r="B25" s="202" t="s">
        <v>226</v>
      </c>
      <c r="C25" s="203"/>
      <c r="D25" s="203"/>
      <c r="E25" s="203"/>
      <c r="F25" s="203"/>
      <c r="G25" s="272">
        <f>SUM(G26:G35)</f>
        <v>200</v>
      </c>
      <c r="H25" s="273"/>
      <c r="Q25" s="399"/>
      <c r="AC25" s="341"/>
    </row>
    <row r="26" spans="1:29">
      <c r="A26" s="205" t="s">
        <v>60</v>
      </c>
      <c r="B26" s="2" t="s">
        <v>227</v>
      </c>
      <c r="C26" s="1" t="s">
        <v>243</v>
      </c>
      <c r="D26" s="1" t="s">
        <v>110</v>
      </c>
      <c r="E26" s="1"/>
      <c r="F26" s="1">
        <v>2022</v>
      </c>
      <c r="G26" s="265">
        <v>20</v>
      </c>
      <c r="H26" s="275"/>
    </row>
    <row r="27" spans="1:29">
      <c r="A27" s="205" t="s">
        <v>76</v>
      </c>
      <c r="B27" s="2" t="s">
        <v>228</v>
      </c>
      <c r="C27" s="1" t="s">
        <v>138</v>
      </c>
      <c r="D27" s="1" t="s">
        <v>130</v>
      </c>
      <c r="E27" s="1"/>
      <c r="F27" s="1">
        <v>2022</v>
      </c>
      <c r="G27" s="265">
        <v>20</v>
      </c>
      <c r="H27" s="275"/>
    </row>
    <row r="28" spans="1:29">
      <c r="A28" s="205" t="s">
        <v>77</v>
      </c>
      <c r="B28" s="2" t="s">
        <v>229</v>
      </c>
      <c r="C28" s="1" t="s">
        <v>244</v>
      </c>
      <c r="D28" s="1" t="s">
        <v>222</v>
      </c>
      <c r="E28" s="1"/>
      <c r="F28" s="1">
        <v>2022</v>
      </c>
      <c r="G28" s="265">
        <v>20</v>
      </c>
      <c r="H28" s="275"/>
    </row>
    <row r="29" spans="1:29">
      <c r="A29" s="205" t="s">
        <v>80</v>
      </c>
      <c r="B29" s="2" t="s">
        <v>230</v>
      </c>
      <c r="C29" s="1" t="s">
        <v>245</v>
      </c>
      <c r="D29" s="1" t="s">
        <v>223</v>
      </c>
      <c r="E29" s="1"/>
      <c r="F29" s="1">
        <v>2022</v>
      </c>
      <c r="G29" s="265">
        <v>20</v>
      </c>
      <c r="H29" s="275"/>
    </row>
    <row r="30" spans="1:29">
      <c r="A30" s="205" t="s">
        <v>220</v>
      </c>
      <c r="B30" s="2" t="s">
        <v>231</v>
      </c>
      <c r="C30" s="1" t="s">
        <v>134</v>
      </c>
      <c r="D30" s="1" t="s">
        <v>116</v>
      </c>
      <c r="E30" s="1"/>
      <c r="F30" s="1">
        <v>2022</v>
      </c>
      <c r="G30" s="265">
        <v>20</v>
      </c>
      <c r="H30" s="275"/>
    </row>
    <row r="31" spans="1:29">
      <c r="A31" s="205" t="s">
        <v>239</v>
      </c>
      <c r="B31" s="2" t="s">
        <v>232</v>
      </c>
      <c r="C31" s="1" t="s">
        <v>133</v>
      </c>
      <c r="D31" s="1" t="s">
        <v>113</v>
      </c>
      <c r="E31" s="1"/>
      <c r="F31" s="1">
        <v>2022</v>
      </c>
      <c r="G31" s="265">
        <v>20</v>
      </c>
      <c r="H31" s="275"/>
    </row>
    <row r="32" spans="1:29">
      <c r="A32" s="205" t="s">
        <v>221</v>
      </c>
      <c r="B32" s="2" t="s">
        <v>233</v>
      </c>
      <c r="C32" s="1" t="s">
        <v>135</v>
      </c>
      <c r="D32" s="1" t="s">
        <v>120</v>
      </c>
      <c r="E32" s="1"/>
      <c r="F32" s="1">
        <v>2022</v>
      </c>
      <c r="G32" s="265">
        <v>20</v>
      </c>
      <c r="H32" s="275"/>
    </row>
    <row r="33" spans="1:29">
      <c r="A33" s="205" t="s">
        <v>240</v>
      </c>
      <c r="B33" s="2" t="s">
        <v>234</v>
      </c>
      <c r="C33" s="1" t="s">
        <v>132</v>
      </c>
      <c r="D33" s="1" t="s">
        <v>224</v>
      </c>
      <c r="E33" s="1"/>
      <c r="F33" s="1">
        <v>2022</v>
      </c>
      <c r="G33" s="265">
        <v>20</v>
      </c>
      <c r="H33" s="275"/>
    </row>
    <row r="34" spans="1:29">
      <c r="A34" s="205" t="s">
        <v>241</v>
      </c>
      <c r="B34" s="2" t="s">
        <v>235</v>
      </c>
      <c r="C34" s="1" t="s">
        <v>86</v>
      </c>
      <c r="D34" s="1" t="s">
        <v>90</v>
      </c>
      <c r="E34" s="1"/>
      <c r="F34" s="1">
        <v>2022</v>
      </c>
      <c r="G34" s="265">
        <v>20</v>
      </c>
      <c r="H34" s="275"/>
    </row>
    <row r="35" spans="1:29" ht="26.4">
      <c r="A35" s="205" t="s">
        <v>242</v>
      </c>
      <c r="B35" s="2" t="s">
        <v>236</v>
      </c>
      <c r="C35" s="1" t="s">
        <v>136</v>
      </c>
      <c r="D35" s="1" t="s">
        <v>95</v>
      </c>
      <c r="E35" s="1"/>
      <c r="F35" s="1">
        <v>2022</v>
      </c>
      <c r="G35" s="265">
        <v>20</v>
      </c>
      <c r="H35" s="275"/>
    </row>
    <row r="36" spans="1:29" s="283" customFormat="1" ht="82.8">
      <c r="A36" s="271" t="s">
        <v>246</v>
      </c>
      <c r="B36" s="202" t="s">
        <v>577</v>
      </c>
      <c r="C36" s="203"/>
      <c r="D36" s="203"/>
      <c r="E36" s="203"/>
      <c r="F36" s="203"/>
      <c r="G36" s="272">
        <f>SUM(G37:G46)</f>
        <v>1000</v>
      </c>
      <c r="H36" s="273"/>
      <c r="Q36" s="399"/>
      <c r="AC36" s="341"/>
    </row>
    <row r="37" spans="1:29">
      <c r="A37" s="205" t="s">
        <v>60</v>
      </c>
      <c r="B37" s="2" t="s">
        <v>110</v>
      </c>
      <c r="C37" s="1" t="s">
        <v>243</v>
      </c>
      <c r="D37" s="1" t="s">
        <v>110</v>
      </c>
      <c r="E37" s="1"/>
      <c r="F37" s="1">
        <v>2022</v>
      </c>
      <c r="G37" s="265">
        <v>100</v>
      </c>
      <c r="H37" s="275"/>
    </row>
    <row r="38" spans="1:29">
      <c r="A38" s="205" t="s">
        <v>76</v>
      </c>
      <c r="B38" s="2" t="s">
        <v>130</v>
      </c>
      <c r="C38" s="1" t="s">
        <v>138</v>
      </c>
      <c r="D38" s="1" t="s">
        <v>130</v>
      </c>
      <c r="E38" s="1"/>
      <c r="F38" s="1">
        <v>2022</v>
      </c>
      <c r="G38" s="265">
        <v>100</v>
      </c>
      <c r="H38" s="275"/>
    </row>
    <row r="39" spans="1:29">
      <c r="A39" s="205" t="s">
        <v>77</v>
      </c>
      <c r="B39" s="2" t="s">
        <v>222</v>
      </c>
      <c r="C39" s="1" t="s">
        <v>244</v>
      </c>
      <c r="D39" s="1" t="s">
        <v>222</v>
      </c>
      <c r="E39" s="1"/>
      <c r="F39" s="1">
        <v>2022</v>
      </c>
      <c r="G39" s="265">
        <v>100</v>
      </c>
      <c r="H39" s="275"/>
    </row>
    <row r="40" spans="1:29">
      <c r="A40" s="205" t="s">
        <v>80</v>
      </c>
      <c r="B40" s="2" t="s">
        <v>223</v>
      </c>
      <c r="C40" s="1" t="s">
        <v>245</v>
      </c>
      <c r="D40" s="1" t="s">
        <v>223</v>
      </c>
      <c r="E40" s="1"/>
      <c r="F40" s="1">
        <v>2022</v>
      </c>
      <c r="G40" s="265">
        <v>100</v>
      </c>
      <c r="H40" s="275"/>
    </row>
    <row r="41" spans="1:29">
      <c r="A41" s="205" t="s">
        <v>220</v>
      </c>
      <c r="B41" s="274" t="s">
        <v>116</v>
      </c>
      <c r="C41" s="1" t="s">
        <v>134</v>
      </c>
      <c r="D41" s="1" t="s">
        <v>116</v>
      </c>
      <c r="E41" s="227"/>
      <c r="F41" s="1">
        <v>2022</v>
      </c>
      <c r="G41" s="265">
        <v>100</v>
      </c>
      <c r="H41" s="277"/>
    </row>
    <row r="42" spans="1:29">
      <c r="A42" s="205" t="s">
        <v>239</v>
      </c>
      <c r="B42" s="274" t="s">
        <v>113</v>
      </c>
      <c r="C42" s="1" t="s">
        <v>133</v>
      </c>
      <c r="D42" s="1" t="s">
        <v>113</v>
      </c>
      <c r="E42" s="227"/>
      <c r="F42" s="1">
        <v>2022</v>
      </c>
      <c r="G42" s="265">
        <v>100</v>
      </c>
      <c r="H42" s="277"/>
    </row>
    <row r="43" spans="1:29">
      <c r="A43" s="205" t="s">
        <v>221</v>
      </c>
      <c r="B43" s="274" t="s">
        <v>120</v>
      </c>
      <c r="C43" s="1" t="s">
        <v>135</v>
      </c>
      <c r="D43" s="1" t="s">
        <v>120</v>
      </c>
      <c r="E43" s="227"/>
      <c r="F43" s="1">
        <v>2022</v>
      </c>
      <c r="G43" s="265">
        <v>100</v>
      </c>
      <c r="H43" s="277"/>
    </row>
    <row r="44" spans="1:29">
      <c r="A44" s="205" t="s">
        <v>240</v>
      </c>
      <c r="B44" s="274" t="s">
        <v>224</v>
      </c>
      <c r="C44" s="1" t="s">
        <v>132</v>
      </c>
      <c r="D44" s="1" t="s">
        <v>224</v>
      </c>
      <c r="E44" s="227"/>
      <c r="F44" s="1">
        <v>2022</v>
      </c>
      <c r="G44" s="265">
        <v>100</v>
      </c>
      <c r="H44" s="277"/>
    </row>
    <row r="45" spans="1:29">
      <c r="A45" s="205" t="s">
        <v>241</v>
      </c>
      <c r="B45" s="274" t="s">
        <v>90</v>
      </c>
      <c r="C45" s="1" t="s">
        <v>86</v>
      </c>
      <c r="D45" s="1" t="s">
        <v>90</v>
      </c>
      <c r="E45" s="227"/>
      <c r="F45" s="1">
        <v>2022</v>
      </c>
      <c r="G45" s="265">
        <v>100</v>
      </c>
      <c r="H45" s="277"/>
    </row>
    <row r="46" spans="1:29" ht="26.4">
      <c r="A46" s="205" t="s">
        <v>242</v>
      </c>
      <c r="B46" s="274" t="s">
        <v>95</v>
      </c>
      <c r="C46" s="1" t="s">
        <v>136</v>
      </c>
      <c r="D46" s="1" t="s">
        <v>95</v>
      </c>
      <c r="E46" s="227"/>
      <c r="F46" s="1">
        <v>2022</v>
      </c>
      <c r="G46" s="265">
        <v>100</v>
      </c>
      <c r="H46" s="277"/>
    </row>
    <row r="47" spans="1:29">
      <c r="A47" s="345"/>
      <c r="B47" s="346"/>
      <c r="C47" s="347"/>
      <c r="D47" s="347"/>
      <c r="E47" s="347"/>
      <c r="F47" s="347"/>
      <c r="G47" s="348"/>
      <c r="H47" s="349"/>
    </row>
    <row r="48" spans="1:29" s="390" customFormat="1" ht="17.25" customHeight="1">
      <c r="A48" s="389"/>
      <c r="B48" s="414"/>
      <c r="C48" s="415"/>
      <c r="D48" s="415"/>
      <c r="E48" s="415"/>
      <c r="F48" s="415"/>
      <c r="H48" s="380"/>
      <c r="Q48" s="398"/>
      <c r="AC48" s="334"/>
    </row>
  </sheetData>
  <mergeCells count="11">
    <mergeCell ref="G5:G7"/>
    <mergeCell ref="H5:H7"/>
    <mergeCell ref="A1:H1"/>
    <mergeCell ref="A2:H2"/>
    <mergeCell ref="A3:H3"/>
    <mergeCell ref="A5:A7"/>
    <mergeCell ref="B5:B7"/>
    <mergeCell ref="C5:C7"/>
    <mergeCell ref="D5:D7"/>
    <mergeCell ref="E5:E7"/>
    <mergeCell ref="F5:F7"/>
  </mergeCells>
  <pageMargins left="0.70866141732283472" right="0.31496062992125984" top="0.59055118110236227" bottom="0.45" header="0.31496062992125984" footer="0.23622047244094491"/>
  <pageSetup paperSize="9" scale="84" fitToHeight="0" orientation="portrait" r:id="rId1"/>
  <headerFooter>
    <oddFooter>&amp;R&amp;P/&amp;N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DECC0-8949-43A3-93F7-E93F8FF06E7D}">
  <dimension ref="A1:AE80"/>
  <sheetViews>
    <sheetView showZeros="0" topLeftCell="A70" zoomScale="85" zoomScaleNormal="85" workbookViewId="0">
      <selection activeCell="H12" sqref="H12"/>
    </sheetView>
  </sheetViews>
  <sheetFormatPr defaultColWidth="9.375" defaultRowHeight="25.2"/>
  <cols>
    <col min="1" max="1" width="5.625" style="178" customWidth="1"/>
    <col min="2" max="2" width="50.5" style="179" customWidth="1"/>
    <col min="3" max="3" width="20" style="180" bestFit="1" customWidth="1"/>
    <col min="4" max="4" width="12.5" style="180" customWidth="1"/>
    <col min="5" max="5" width="17.5" style="180" customWidth="1"/>
    <col min="6" max="6" width="10" style="180" bestFit="1" customWidth="1"/>
    <col min="7" max="7" width="16.125" style="181" customWidth="1"/>
    <col min="8" max="8" width="9.5" style="180" bestFit="1" customWidth="1"/>
    <col min="9" max="9" width="18.625" style="181" hidden="1" customWidth="1"/>
    <col min="10" max="10" width="16.125" style="181" hidden="1" customWidth="1"/>
    <col min="11" max="18" width="9.375" style="181"/>
    <col min="19" max="19" width="9.375" style="398"/>
    <col min="20" max="30" width="9.375" style="181"/>
    <col min="31" max="31" width="9.375" style="334"/>
    <col min="32" max="16384" width="9.375" style="181"/>
  </cols>
  <sheetData>
    <row r="1" spans="1:31" ht="18">
      <c r="A1" s="587" t="s">
        <v>624</v>
      </c>
      <c r="B1" s="587"/>
      <c r="C1" s="587"/>
      <c r="D1" s="587"/>
      <c r="E1" s="587"/>
      <c r="F1" s="587"/>
      <c r="G1" s="587"/>
      <c r="H1" s="587"/>
      <c r="I1" s="332"/>
      <c r="J1" s="332"/>
      <c r="K1" s="332"/>
      <c r="L1" s="332"/>
      <c r="M1" s="332"/>
      <c r="N1" s="332"/>
      <c r="O1" s="332"/>
      <c r="S1" s="334"/>
    </row>
    <row r="2" spans="1:31" s="334" customFormat="1" ht="60" customHeight="1">
      <c r="A2" s="588" t="s">
        <v>622</v>
      </c>
      <c r="B2" s="588"/>
      <c r="C2" s="588"/>
      <c r="D2" s="588"/>
      <c r="E2" s="588"/>
      <c r="F2" s="588"/>
      <c r="G2" s="588"/>
      <c r="H2" s="588"/>
      <c r="I2" s="335"/>
      <c r="J2" s="335"/>
      <c r="K2" s="335"/>
      <c r="L2" s="335"/>
      <c r="M2" s="335"/>
      <c r="N2" s="335"/>
      <c r="O2" s="335"/>
    </row>
    <row r="3" spans="1:31" ht="15" hidden="1" customHeight="1">
      <c r="A3" s="589" t="e">
        <f>#REF!</f>
        <v>#REF!</v>
      </c>
      <c r="B3" s="589"/>
      <c r="C3" s="589"/>
      <c r="D3" s="589"/>
      <c r="E3" s="589"/>
      <c r="F3" s="589"/>
      <c r="G3" s="589"/>
      <c r="H3" s="589"/>
      <c r="I3" s="338"/>
      <c r="J3" s="338"/>
      <c r="K3" s="338"/>
      <c r="L3" s="338"/>
      <c r="M3" s="338"/>
      <c r="N3" s="338"/>
      <c r="O3" s="338"/>
      <c r="S3" s="334"/>
    </row>
    <row r="4" spans="1:31" ht="18">
      <c r="H4" s="340"/>
      <c r="S4" s="334"/>
    </row>
    <row r="5" spans="1:31" ht="18.75" customHeight="1">
      <c r="A5" s="591" t="s">
        <v>0</v>
      </c>
      <c r="B5" s="591" t="s">
        <v>45</v>
      </c>
      <c r="C5" s="591" t="s">
        <v>603</v>
      </c>
      <c r="D5" s="591" t="s">
        <v>88</v>
      </c>
      <c r="E5" s="591" t="s">
        <v>619</v>
      </c>
      <c r="F5" s="591" t="s">
        <v>164</v>
      </c>
      <c r="G5" s="601" t="s">
        <v>608</v>
      </c>
      <c r="H5" s="591" t="s">
        <v>1</v>
      </c>
    </row>
    <row r="6" spans="1:31" ht="17.25" customHeight="1">
      <c r="A6" s="592"/>
      <c r="B6" s="592"/>
      <c r="C6" s="592"/>
      <c r="D6" s="592"/>
      <c r="E6" s="592"/>
      <c r="F6" s="592"/>
      <c r="G6" s="700"/>
      <c r="H6" s="592"/>
    </row>
    <row r="7" spans="1:31">
      <c r="A7" s="593"/>
      <c r="B7" s="593"/>
      <c r="C7" s="593"/>
      <c r="D7" s="593"/>
      <c r="E7" s="593"/>
      <c r="F7" s="593"/>
      <c r="G7" s="701"/>
      <c r="H7" s="593"/>
    </row>
    <row r="8" spans="1:31" ht="21.75" customHeight="1">
      <c r="A8" s="191"/>
      <c r="B8" s="192" t="s">
        <v>12</v>
      </c>
      <c r="C8" s="32"/>
      <c r="D8" s="32"/>
      <c r="E8" s="32"/>
      <c r="F8" s="32"/>
      <c r="G8" s="251">
        <v>13749</v>
      </c>
      <c r="H8" s="252"/>
      <c r="I8" s="278" t="e">
        <f>+#REF!+#REF!</f>
        <v>#REF!</v>
      </c>
    </row>
    <row r="9" spans="1:31" s="283" customFormat="1" ht="32.25" customHeight="1">
      <c r="A9" s="253" t="s">
        <v>81</v>
      </c>
      <c r="B9" s="254" t="s">
        <v>213</v>
      </c>
      <c r="C9" s="255"/>
      <c r="D9" s="255"/>
      <c r="E9" s="255"/>
      <c r="F9" s="255"/>
      <c r="G9" s="256">
        <f>SUM(G10:G61)</f>
        <v>11944</v>
      </c>
      <c r="H9" s="258"/>
      <c r="I9" s="417" t="e">
        <f>+#REF!*2</f>
        <v>#REF!</v>
      </c>
      <c r="K9" s="418">
        <f>+G9-11944</f>
        <v>0</v>
      </c>
      <c r="S9" s="399"/>
      <c r="AE9" s="341"/>
    </row>
    <row r="10" spans="1:31">
      <c r="A10" s="269" t="s">
        <v>319</v>
      </c>
      <c r="B10" s="2" t="s">
        <v>223</v>
      </c>
      <c r="C10" s="1"/>
      <c r="D10" s="1"/>
      <c r="E10" s="1"/>
      <c r="F10" s="1"/>
      <c r="G10" s="265">
        <v>427</v>
      </c>
      <c r="H10" s="267"/>
    </row>
    <row r="11" spans="1:31" ht="35.25" customHeight="1">
      <c r="A11" s="269" t="s">
        <v>60</v>
      </c>
      <c r="B11" s="2" t="s">
        <v>247</v>
      </c>
      <c r="C11" s="1" t="s">
        <v>245</v>
      </c>
      <c r="D11" s="1" t="s">
        <v>525</v>
      </c>
      <c r="E11" s="1"/>
      <c r="F11" s="1">
        <v>2022</v>
      </c>
      <c r="G11" s="265"/>
      <c r="H11" s="267"/>
    </row>
    <row r="12" spans="1:31" ht="26.4">
      <c r="A12" s="269" t="s">
        <v>76</v>
      </c>
      <c r="B12" s="2" t="s">
        <v>248</v>
      </c>
      <c r="C12" s="1" t="s">
        <v>245</v>
      </c>
      <c r="D12" s="1" t="s">
        <v>524</v>
      </c>
      <c r="E12" s="1"/>
      <c r="F12" s="1">
        <v>2022</v>
      </c>
      <c r="G12" s="265"/>
      <c r="H12" s="267"/>
      <c r="I12" s="419">
        <v>44797.386182291666</v>
      </c>
      <c r="J12" s="420" t="s">
        <v>610</v>
      </c>
    </row>
    <row r="13" spans="1:31">
      <c r="A13" s="269" t="s">
        <v>320</v>
      </c>
      <c r="B13" s="2" t="s">
        <v>222</v>
      </c>
      <c r="C13" s="1"/>
      <c r="D13" s="1"/>
      <c r="E13" s="1"/>
      <c r="F13" s="1"/>
      <c r="G13" s="265">
        <v>427</v>
      </c>
      <c r="H13" s="267"/>
    </row>
    <row r="14" spans="1:31" ht="26.4">
      <c r="A14" s="269" t="s">
        <v>60</v>
      </c>
      <c r="B14" s="2" t="s">
        <v>249</v>
      </c>
      <c r="C14" s="1" t="s">
        <v>244</v>
      </c>
      <c r="D14" s="1" t="s">
        <v>285</v>
      </c>
      <c r="E14" s="1"/>
      <c r="F14" s="1">
        <v>2022</v>
      </c>
      <c r="G14" s="265"/>
      <c r="H14" s="267"/>
    </row>
    <row r="15" spans="1:31" ht="26.4">
      <c r="A15" s="269" t="s">
        <v>76</v>
      </c>
      <c r="B15" s="2" t="s">
        <v>250</v>
      </c>
      <c r="C15" s="1" t="s">
        <v>244</v>
      </c>
      <c r="D15" s="1" t="s">
        <v>285</v>
      </c>
      <c r="E15" s="1"/>
      <c r="F15" s="1">
        <v>2022</v>
      </c>
      <c r="G15" s="265"/>
      <c r="H15" s="267"/>
    </row>
    <row r="16" spans="1:31" ht="26.4">
      <c r="A16" s="269" t="s">
        <v>77</v>
      </c>
      <c r="B16" s="2" t="s">
        <v>251</v>
      </c>
      <c r="C16" s="1" t="s">
        <v>244</v>
      </c>
      <c r="D16" s="1" t="s">
        <v>285</v>
      </c>
      <c r="E16" s="1"/>
      <c r="F16" s="1">
        <v>2022</v>
      </c>
      <c r="G16" s="265"/>
      <c r="H16" s="267"/>
    </row>
    <row r="17" spans="1:8" ht="33" customHeight="1">
      <c r="A17" s="269" t="s">
        <v>80</v>
      </c>
      <c r="B17" s="2" t="s">
        <v>252</v>
      </c>
      <c r="C17" s="1" t="s">
        <v>244</v>
      </c>
      <c r="D17" s="1" t="s">
        <v>286</v>
      </c>
      <c r="E17" s="1"/>
      <c r="F17" s="1">
        <v>2022</v>
      </c>
      <c r="G17" s="265"/>
      <c r="H17" s="267"/>
    </row>
    <row r="18" spans="1:8" ht="44.25" customHeight="1">
      <c r="A18" s="269" t="s">
        <v>220</v>
      </c>
      <c r="B18" s="2" t="s">
        <v>253</v>
      </c>
      <c r="C18" s="1" t="s">
        <v>244</v>
      </c>
      <c r="D18" s="1" t="s">
        <v>287</v>
      </c>
      <c r="E18" s="1"/>
      <c r="F18" s="1">
        <v>2022</v>
      </c>
      <c r="G18" s="265"/>
      <c r="H18" s="267"/>
    </row>
    <row r="19" spans="1:8">
      <c r="A19" s="269" t="s">
        <v>321</v>
      </c>
      <c r="B19" s="2" t="s">
        <v>130</v>
      </c>
      <c r="C19" s="1"/>
      <c r="D19" s="1"/>
      <c r="E19" s="1"/>
      <c r="F19" s="1"/>
      <c r="G19" s="265">
        <v>412</v>
      </c>
      <c r="H19" s="267"/>
    </row>
    <row r="20" spans="1:8" ht="26.4">
      <c r="A20" s="269" t="s">
        <v>60</v>
      </c>
      <c r="B20" s="2" t="s">
        <v>254</v>
      </c>
      <c r="C20" s="1" t="s">
        <v>138</v>
      </c>
      <c r="D20" s="1" t="s">
        <v>288</v>
      </c>
      <c r="E20" s="1"/>
      <c r="F20" s="1">
        <v>2022</v>
      </c>
      <c r="G20" s="265"/>
      <c r="H20" s="267"/>
    </row>
    <row r="21" spans="1:8">
      <c r="A21" s="269" t="s">
        <v>322</v>
      </c>
      <c r="B21" s="2" t="s">
        <v>110</v>
      </c>
      <c r="C21" s="1"/>
      <c r="D21" s="1"/>
      <c r="E21" s="1"/>
      <c r="F21" s="1"/>
      <c r="G21" s="265">
        <v>442</v>
      </c>
      <c r="H21" s="267"/>
    </row>
    <row r="22" spans="1:8" ht="39.6">
      <c r="A22" s="269" t="s">
        <v>60</v>
      </c>
      <c r="B22" s="2" t="s">
        <v>255</v>
      </c>
      <c r="C22" s="1" t="s">
        <v>243</v>
      </c>
      <c r="D22" s="1" t="s">
        <v>289</v>
      </c>
      <c r="E22" s="1"/>
      <c r="F22" s="1">
        <v>2022</v>
      </c>
      <c r="G22" s="265"/>
      <c r="H22" s="267"/>
    </row>
    <row r="23" spans="1:8">
      <c r="A23" s="269" t="s">
        <v>323</v>
      </c>
      <c r="B23" s="2" t="s">
        <v>95</v>
      </c>
      <c r="C23" s="1"/>
      <c r="D23" s="1"/>
      <c r="E23" s="1"/>
      <c r="F23" s="1"/>
      <c r="G23" s="265">
        <v>1706</v>
      </c>
      <c r="H23" s="267"/>
    </row>
    <row r="24" spans="1:8" ht="39.6">
      <c r="A24" s="269" t="s">
        <v>60</v>
      </c>
      <c r="B24" s="2" t="s">
        <v>256</v>
      </c>
      <c r="C24" s="1" t="s">
        <v>136</v>
      </c>
      <c r="D24" s="1" t="s">
        <v>290</v>
      </c>
      <c r="E24" s="1"/>
      <c r="F24" s="1">
        <v>2022</v>
      </c>
      <c r="G24" s="265"/>
      <c r="H24" s="267"/>
    </row>
    <row r="25" spans="1:8" ht="26.4">
      <c r="A25" s="269" t="s">
        <v>76</v>
      </c>
      <c r="B25" s="2" t="s">
        <v>257</v>
      </c>
      <c r="C25" s="1" t="s">
        <v>136</v>
      </c>
      <c r="D25" s="1" t="s">
        <v>291</v>
      </c>
      <c r="E25" s="1"/>
      <c r="F25" s="1">
        <v>2022</v>
      </c>
      <c r="G25" s="265"/>
      <c r="H25" s="267"/>
    </row>
    <row r="26" spans="1:8" ht="39.6">
      <c r="A26" s="269" t="s">
        <v>77</v>
      </c>
      <c r="B26" s="2" t="s">
        <v>258</v>
      </c>
      <c r="C26" s="1" t="s">
        <v>136</v>
      </c>
      <c r="D26" s="1" t="s">
        <v>292</v>
      </c>
      <c r="E26" s="1"/>
      <c r="F26" s="1">
        <v>2022</v>
      </c>
      <c r="G26" s="265"/>
      <c r="H26" s="267"/>
    </row>
    <row r="27" spans="1:8" ht="39.6">
      <c r="A27" s="269" t="s">
        <v>80</v>
      </c>
      <c r="B27" s="2" t="s">
        <v>259</v>
      </c>
      <c r="C27" s="1" t="s">
        <v>136</v>
      </c>
      <c r="D27" s="1" t="s">
        <v>293</v>
      </c>
      <c r="E27" s="1"/>
      <c r="F27" s="1">
        <v>2022</v>
      </c>
      <c r="G27" s="265"/>
      <c r="H27" s="267"/>
    </row>
    <row r="28" spans="1:8">
      <c r="A28" s="269" t="s">
        <v>324</v>
      </c>
      <c r="B28" s="2" t="s">
        <v>116</v>
      </c>
      <c r="C28" s="1"/>
      <c r="D28" s="1"/>
      <c r="E28" s="1"/>
      <c r="F28" s="1"/>
      <c r="G28" s="265">
        <v>1706</v>
      </c>
      <c r="H28" s="267"/>
    </row>
    <row r="29" spans="1:8" ht="26.4">
      <c r="A29" s="269" t="s">
        <v>60</v>
      </c>
      <c r="B29" s="2" t="s">
        <v>260</v>
      </c>
      <c r="C29" s="1" t="s">
        <v>134</v>
      </c>
      <c r="D29" s="1" t="s">
        <v>294</v>
      </c>
      <c r="E29" s="1"/>
      <c r="F29" s="1">
        <v>2022</v>
      </c>
      <c r="G29" s="265"/>
      <c r="H29" s="267"/>
    </row>
    <row r="30" spans="1:8">
      <c r="A30" s="269" t="s">
        <v>76</v>
      </c>
      <c r="B30" s="2" t="s">
        <v>261</v>
      </c>
      <c r="C30" s="1" t="s">
        <v>134</v>
      </c>
      <c r="D30" s="1" t="s">
        <v>295</v>
      </c>
      <c r="E30" s="1"/>
      <c r="F30" s="1">
        <v>2022</v>
      </c>
      <c r="G30" s="265"/>
      <c r="H30" s="267"/>
    </row>
    <row r="31" spans="1:8" ht="26.4">
      <c r="A31" s="269" t="s">
        <v>77</v>
      </c>
      <c r="B31" s="2" t="s">
        <v>262</v>
      </c>
      <c r="C31" s="1" t="s">
        <v>134</v>
      </c>
      <c r="D31" s="1" t="s">
        <v>294</v>
      </c>
      <c r="E31" s="1"/>
      <c r="F31" s="1">
        <v>2022</v>
      </c>
      <c r="G31" s="265"/>
      <c r="H31" s="267"/>
    </row>
    <row r="32" spans="1:8" ht="50.25" customHeight="1">
      <c r="A32" s="269" t="s">
        <v>80</v>
      </c>
      <c r="B32" s="2" t="s">
        <v>263</v>
      </c>
      <c r="C32" s="1" t="s">
        <v>572</v>
      </c>
      <c r="D32" s="1" t="s">
        <v>294</v>
      </c>
      <c r="E32" s="1"/>
      <c r="F32" s="1">
        <v>2022</v>
      </c>
      <c r="G32" s="265"/>
      <c r="H32" s="267"/>
    </row>
    <row r="33" spans="1:8" ht="26.4">
      <c r="A33" s="269" t="s">
        <v>220</v>
      </c>
      <c r="B33" s="2" t="s">
        <v>264</v>
      </c>
      <c r="C33" s="1" t="s">
        <v>572</v>
      </c>
      <c r="D33" s="1" t="s">
        <v>294</v>
      </c>
      <c r="E33" s="1"/>
      <c r="F33" s="1">
        <v>2022</v>
      </c>
      <c r="G33" s="265"/>
      <c r="H33" s="267"/>
    </row>
    <row r="34" spans="1:8">
      <c r="A34" s="269" t="s">
        <v>325</v>
      </c>
      <c r="B34" s="2" t="s">
        <v>120</v>
      </c>
      <c r="C34" s="1"/>
      <c r="D34" s="1"/>
      <c r="E34" s="1"/>
      <c r="F34" s="1"/>
      <c r="G34" s="265">
        <v>1706</v>
      </c>
      <c r="H34" s="267"/>
    </row>
    <row r="35" spans="1:8" ht="26.4">
      <c r="A35" s="269" t="s">
        <v>60</v>
      </c>
      <c r="B35" s="2" t="s">
        <v>265</v>
      </c>
      <c r="C35" s="1" t="s">
        <v>572</v>
      </c>
      <c r="D35" s="1" t="s">
        <v>296</v>
      </c>
      <c r="E35" s="1"/>
      <c r="F35" s="1">
        <v>2022</v>
      </c>
      <c r="G35" s="265"/>
      <c r="H35" s="267"/>
    </row>
    <row r="36" spans="1:8" ht="26.4">
      <c r="A36" s="269" t="s">
        <v>76</v>
      </c>
      <c r="B36" s="2" t="s">
        <v>266</v>
      </c>
      <c r="C36" s="1" t="s">
        <v>573</v>
      </c>
      <c r="D36" s="1" t="s">
        <v>296</v>
      </c>
      <c r="E36" s="1"/>
      <c r="F36" s="1">
        <v>2022</v>
      </c>
      <c r="G36" s="265"/>
      <c r="H36" s="267"/>
    </row>
    <row r="37" spans="1:8" ht="26.4">
      <c r="A37" s="269" t="s">
        <v>77</v>
      </c>
      <c r="B37" s="2" t="s">
        <v>267</v>
      </c>
      <c r="C37" s="1" t="s">
        <v>572</v>
      </c>
      <c r="D37" s="1" t="s">
        <v>296</v>
      </c>
      <c r="E37" s="1"/>
      <c r="F37" s="1">
        <v>2022</v>
      </c>
      <c r="G37" s="265"/>
      <c r="H37" s="267"/>
    </row>
    <row r="38" spans="1:8">
      <c r="A38" s="269" t="s">
        <v>326</v>
      </c>
      <c r="B38" s="2" t="s">
        <v>90</v>
      </c>
      <c r="C38" s="1"/>
      <c r="D38" s="1"/>
      <c r="E38" s="1"/>
      <c r="F38" s="1"/>
      <c r="G38" s="265">
        <v>1706</v>
      </c>
      <c r="H38" s="267"/>
    </row>
    <row r="39" spans="1:8" ht="26.4">
      <c r="A39" s="269" t="s">
        <v>60</v>
      </c>
      <c r="B39" s="2" t="s">
        <v>268</v>
      </c>
      <c r="C39" s="1" t="s">
        <v>572</v>
      </c>
      <c r="D39" s="1" t="s">
        <v>297</v>
      </c>
      <c r="E39" s="1"/>
      <c r="F39" s="1">
        <v>2022</v>
      </c>
      <c r="G39" s="265"/>
      <c r="H39" s="267"/>
    </row>
    <row r="40" spans="1:8" ht="26.4">
      <c r="A40" s="269">
        <v>2</v>
      </c>
      <c r="B40" s="2" t="s">
        <v>329</v>
      </c>
      <c r="C40" s="1" t="s">
        <v>572</v>
      </c>
      <c r="D40" s="1" t="s">
        <v>298</v>
      </c>
      <c r="E40" s="1"/>
      <c r="F40" s="1">
        <v>2022</v>
      </c>
      <c r="G40" s="265"/>
      <c r="H40" s="267"/>
    </row>
    <row r="41" spans="1:8" ht="45" customHeight="1">
      <c r="A41" s="269">
        <v>3</v>
      </c>
      <c r="B41" s="2" t="s">
        <v>269</v>
      </c>
      <c r="C41" s="1" t="s">
        <v>86</v>
      </c>
      <c r="D41" s="1" t="s">
        <v>297</v>
      </c>
      <c r="E41" s="1"/>
      <c r="F41" s="1">
        <v>2022</v>
      </c>
      <c r="G41" s="265"/>
      <c r="H41" s="267"/>
    </row>
    <row r="42" spans="1:8" ht="44.25" customHeight="1">
      <c r="A42" s="269">
        <v>4</v>
      </c>
      <c r="B42" s="2" t="s">
        <v>270</v>
      </c>
      <c r="C42" s="1" t="s">
        <v>86</v>
      </c>
      <c r="D42" s="1" t="s">
        <v>298</v>
      </c>
      <c r="E42" s="1"/>
      <c r="F42" s="1">
        <v>2022</v>
      </c>
      <c r="G42" s="265"/>
      <c r="H42" s="267"/>
    </row>
    <row r="43" spans="1:8">
      <c r="A43" s="269">
        <v>5</v>
      </c>
      <c r="B43" s="2" t="s">
        <v>271</v>
      </c>
      <c r="C43" s="1" t="s">
        <v>86</v>
      </c>
      <c r="D43" s="1" t="s">
        <v>298</v>
      </c>
      <c r="E43" s="1"/>
      <c r="F43" s="1">
        <v>2022</v>
      </c>
      <c r="G43" s="265"/>
      <c r="H43" s="267"/>
    </row>
    <row r="44" spans="1:8">
      <c r="A44" s="269">
        <v>6</v>
      </c>
      <c r="B44" s="2" t="s">
        <v>272</v>
      </c>
      <c r="C44" s="1" t="s">
        <v>86</v>
      </c>
      <c r="D44" s="1" t="s">
        <v>299</v>
      </c>
      <c r="E44" s="1"/>
      <c r="F44" s="1">
        <v>2022</v>
      </c>
      <c r="G44" s="265"/>
      <c r="H44" s="267"/>
    </row>
    <row r="45" spans="1:8">
      <c r="A45" s="269" t="s">
        <v>327</v>
      </c>
      <c r="B45" s="2" t="s">
        <v>113</v>
      </c>
      <c r="C45" s="1"/>
      <c r="D45" s="1"/>
      <c r="E45" s="1"/>
      <c r="F45" s="1"/>
      <c r="G45" s="265">
        <v>1706</v>
      </c>
      <c r="H45" s="267"/>
    </row>
    <row r="46" spans="1:8" ht="33" customHeight="1">
      <c r="A46" s="269" t="s">
        <v>60</v>
      </c>
      <c r="B46" s="2" t="s">
        <v>519</v>
      </c>
      <c r="C46" s="1" t="s">
        <v>133</v>
      </c>
      <c r="D46" s="1" t="s">
        <v>300</v>
      </c>
      <c r="E46" s="1"/>
      <c r="F46" s="1">
        <v>2022</v>
      </c>
      <c r="G46" s="265"/>
      <c r="H46" s="267"/>
    </row>
    <row r="47" spans="1:8" ht="33" customHeight="1">
      <c r="A47" s="269" t="s">
        <v>76</v>
      </c>
      <c r="B47" s="2" t="s">
        <v>520</v>
      </c>
      <c r="C47" s="1" t="s">
        <v>133</v>
      </c>
      <c r="D47" s="1" t="s">
        <v>300</v>
      </c>
      <c r="E47" s="1"/>
      <c r="F47" s="1">
        <v>2022</v>
      </c>
      <c r="G47" s="265"/>
      <c r="H47" s="267"/>
    </row>
    <row r="48" spans="1:8" ht="33" customHeight="1">
      <c r="A48" s="269" t="s">
        <v>77</v>
      </c>
      <c r="B48" s="2" t="s">
        <v>521</v>
      </c>
      <c r="C48" s="1" t="s">
        <v>133</v>
      </c>
      <c r="D48" s="1" t="s">
        <v>300</v>
      </c>
      <c r="E48" s="1"/>
      <c r="F48" s="1">
        <v>2022</v>
      </c>
      <c r="G48" s="265"/>
      <c r="H48" s="267"/>
    </row>
    <row r="49" spans="1:31" ht="33" customHeight="1">
      <c r="A49" s="269" t="s">
        <v>80</v>
      </c>
      <c r="B49" s="2" t="s">
        <v>273</v>
      </c>
      <c r="C49" s="1" t="s">
        <v>133</v>
      </c>
      <c r="D49" s="1" t="s">
        <v>300</v>
      </c>
      <c r="E49" s="1"/>
      <c r="F49" s="1">
        <v>2022</v>
      </c>
      <c r="G49" s="265"/>
      <c r="H49" s="267"/>
    </row>
    <row r="50" spans="1:31" ht="33" customHeight="1">
      <c r="A50" s="269" t="s">
        <v>220</v>
      </c>
      <c r="B50" s="2" t="s">
        <v>274</v>
      </c>
      <c r="C50" s="1" t="s">
        <v>133</v>
      </c>
      <c r="D50" s="1" t="s">
        <v>301</v>
      </c>
      <c r="E50" s="1"/>
      <c r="F50" s="1">
        <v>2022</v>
      </c>
      <c r="G50" s="265"/>
      <c r="H50" s="267"/>
    </row>
    <row r="51" spans="1:31" ht="33" customHeight="1">
      <c r="A51" s="269" t="s">
        <v>239</v>
      </c>
      <c r="B51" s="2" t="s">
        <v>275</v>
      </c>
      <c r="C51" s="1" t="s">
        <v>133</v>
      </c>
      <c r="D51" s="1" t="s">
        <v>300</v>
      </c>
      <c r="E51" s="1"/>
      <c r="F51" s="1">
        <v>2022</v>
      </c>
      <c r="G51" s="265"/>
      <c r="H51" s="267"/>
    </row>
    <row r="52" spans="1:31" ht="33" customHeight="1">
      <c r="A52" s="269" t="s">
        <v>221</v>
      </c>
      <c r="B52" s="2" t="s">
        <v>276</v>
      </c>
      <c r="C52" s="1" t="s">
        <v>133</v>
      </c>
      <c r="D52" s="1" t="s">
        <v>302</v>
      </c>
      <c r="E52" s="1"/>
      <c r="F52" s="1">
        <v>2022</v>
      </c>
      <c r="G52" s="265"/>
      <c r="H52" s="267"/>
    </row>
    <row r="53" spans="1:31" ht="26.4">
      <c r="A53" s="269" t="s">
        <v>240</v>
      </c>
      <c r="B53" s="2" t="s">
        <v>277</v>
      </c>
      <c r="C53" s="1" t="s">
        <v>133</v>
      </c>
      <c r="D53" s="1" t="s">
        <v>303</v>
      </c>
      <c r="E53" s="1"/>
      <c r="F53" s="1">
        <v>2022</v>
      </c>
      <c r="G53" s="265"/>
      <c r="H53" s="267"/>
    </row>
    <row r="54" spans="1:31" ht="34.5" customHeight="1">
      <c r="A54" s="269" t="s">
        <v>241</v>
      </c>
      <c r="B54" s="2" t="s">
        <v>278</v>
      </c>
      <c r="C54" s="1" t="s">
        <v>133</v>
      </c>
      <c r="D54" s="1" t="s">
        <v>303</v>
      </c>
      <c r="E54" s="1"/>
      <c r="F54" s="1">
        <v>2022</v>
      </c>
      <c r="G54" s="265"/>
      <c r="H54" s="267"/>
    </row>
    <row r="55" spans="1:31">
      <c r="A55" s="269" t="s">
        <v>242</v>
      </c>
      <c r="B55" s="2" t="s">
        <v>279</v>
      </c>
      <c r="C55" s="1" t="s">
        <v>133</v>
      </c>
      <c r="D55" s="1" t="s">
        <v>303</v>
      </c>
      <c r="E55" s="1"/>
      <c r="F55" s="1">
        <v>2022</v>
      </c>
      <c r="G55" s="265"/>
      <c r="H55" s="267"/>
    </row>
    <row r="56" spans="1:31" ht="34.5" customHeight="1">
      <c r="A56" s="269" t="s">
        <v>405</v>
      </c>
      <c r="B56" s="2" t="s">
        <v>522</v>
      </c>
      <c r="C56" s="1" t="s">
        <v>133</v>
      </c>
      <c r="D56" s="1" t="s">
        <v>300</v>
      </c>
      <c r="E56" s="1"/>
      <c r="F56" s="1">
        <v>2022</v>
      </c>
      <c r="G56" s="265"/>
      <c r="H56" s="267"/>
    </row>
    <row r="57" spans="1:31">
      <c r="A57" s="269" t="s">
        <v>328</v>
      </c>
      <c r="B57" s="2" t="s">
        <v>224</v>
      </c>
      <c r="C57" s="1"/>
      <c r="D57" s="1"/>
      <c r="E57" s="1"/>
      <c r="F57" s="1"/>
      <c r="G57" s="265">
        <v>1706</v>
      </c>
      <c r="H57" s="267"/>
    </row>
    <row r="58" spans="1:31" ht="60.75" customHeight="1">
      <c r="A58" s="269" t="s">
        <v>60</v>
      </c>
      <c r="B58" s="2" t="s">
        <v>280</v>
      </c>
      <c r="C58" s="1" t="s">
        <v>572</v>
      </c>
      <c r="D58" s="1" t="s">
        <v>304</v>
      </c>
      <c r="E58" s="1"/>
      <c r="F58" s="1">
        <v>2022</v>
      </c>
      <c r="G58" s="265"/>
      <c r="H58" s="267"/>
    </row>
    <row r="59" spans="1:31" ht="47.25" customHeight="1">
      <c r="A59" s="269" t="s">
        <v>76</v>
      </c>
      <c r="B59" s="2" t="s">
        <v>281</v>
      </c>
      <c r="C59" s="1" t="s">
        <v>572</v>
      </c>
      <c r="D59" s="1" t="s">
        <v>305</v>
      </c>
      <c r="E59" s="1"/>
      <c r="F59" s="1">
        <v>2022</v>
      </c>
      <c r="G59" s="265"/>
      <c r="H59" s="267"/>
    </row>
    <row r="60" spans="1:31" ht="48" customHeight="1">
      <c r="A60" s="269" t="s">
        <v>77</v>
      </c>
      <c r="B60" s="2" t="s">
        <v>282</v>
      </c>
      <c r="C60" s="1" t="s">
        <v>572</v>
      </c>
      <c r="D60" s="1" t="s">
        <v>306</v>
      </c>
      <c r="E60" s="1"/>
      <c r="F60" s="1">
        <v>2022</v>
      </c>
      <c r="G60" s="265"/>
      <c r="H60" s="267"/>
    </row>
    <row r="61" spans="1:31" ht="31.5" customHeight="1">
      <c r="A61" s="269" t="s">
        <v>80</v>
      </c>
      <c r="B61" s="2" t="s">
        <v>283</v>
      </c>
      <c r="C61" s="1" t="s">
        <v>132</v>
      </c>
      <c r="D61" s="1" t="s">
        <v>307</v>
      </c>
      <c r="E61" s="1"/>
      <c r="F61" s="1">
        <v>2022</v>
      </c>
      <c r="G61" s="265"/>
      <c r="H61" s="267"/>
    </row>
    <row r="62" spans="1:31" s="283" customFormat="1" ht="24.6">
      <c r="A62" s="253" t="s">
        <v>82</v>
      </c>
      <c r="B62" s="254" t="s">
        <v>214</v>
      </c>
      <c r="C62" s="255"/>
      <c r="D62" s="255"/>
      <c r="E62" s="255"/>
      <c r="F62" s="255"/>
      <c r="G62" s="256">
        <f>SUM(G63:G77)</f>
        <v>1805</v>
      </c>
      <c r="H62" s="258"/>
      <c r="S62" s="399"/>
      <c r="AE62" s="341"/>
    </row>
    <row r="63" spans="1:31">
      <c r="A63" s="269" t="s">
        <v>319</v>
      </c>
      <c r="B63" s="2" t="s">
        <v>110</v>
      </c>
      <c r="C63" s="1"/>
      <c r="D63" s="1"/>
      <c r="E63" s="1"/>
      <c r="F63" s="1"/>
      <c r="G63" s="265">
        <v>436</v>
      </c>
      <c r="H63" s="267"/>
    </row>
    <row r="64" spans="1:31" ht="39.6">
      <c r="A64" s="269">
        <v>1</v>
      </c>
      <c r="B64" s="2" t="s">
        <v>529</v>
      </c>
      <c r="C64" s="1" t="s">
        <v>243</v>
      </c>
      <c r="D64" s="1" t="s">
        <v>530</v>
      </c>
      <c r="E64" s="1"/>
      <c r="F64" s="1">
        <v>2022</v>
      </c>
      <c r="G64" s="265"/>
      <c r="H64" s="267"/>
    </row>
    <row r="65" spans="1:31">
      <c r="A65" s="269" t="s">
        <v>320</v>
      </c>
      <c r="B65" s="2" t="s">
        <v>222</v>
      </c>
      <c r="C65" s="1"/>
      <c r="D65" s="1"/>
      <c r="E65" s="1"/>
      <c r="F65" s="1"/>
      <c r="G65" s="265">
        <v>451</v>
      </c>
      <c r="H65" s="267"/>
    </row>
    <row r="66" spans="1:31" ht="26.4">
      <c r="A66" s="269" t="s">
        <v>60</v>
      </c>
      <c r="B66" s="2" t="s">
        <v>349</v>
      </c>
      <c r="C66" s="1" t="s">
        <v>244</v>
      </c>
      <c r="D66" s="1" t="s">
        <v>287</v>
      </c>
      <c r="E66" s="1"/>
      <c r="F66" s="1">
        <v>2022</v>
      </c>
      <c r="G66" s="265"/>
      <c r="H66" s="267"/>
    </row>
    <row r="67" spans="1:31" ht="26.4">
      <c r="A67" s="269" t="s">
        <v>76</v>
      </c>
      <c r="B67" s="2" t="s">
        <v>350</v>
      </c>
      <c r="C67" s="1" t="s">
        <v>244</v>
      </c>
      <c r="D67" s="1" t="s">
        <v>287</v>
      </c>
      <c r="E67" s="1"/>
      <c r="F67" s="1">
        <v>2022</v>
      </c>
      <c r="G67" s="265"/>
      <c r="H67" s="267"/>
    </row>
    <row r="68" spans="1:31" ht="26.4">
      <c r="A68" s="269" t="s">
        <v>77</v>
      </c>
      <c r="B68" s="2" t="s">
        <v>351</v>
      </c>
      <c r="C68" s="1" t="s">
        <v>244</v>
      </c>
      <c r="D68" s="1" t="s">
        <v>359</v>
      </c>
      <c r="E68" s="1"/>
      <c r="F68" s="1">
        <v>2022</v>
      </c>
      <c r="G68" s="265"/>
      <c r="H68" s="267"/>
    </row>
    <row r="69" spans="1:31" ht="26.4">
      <c r="A69" s="269" t="s">
        <v>80</v>
      </c>
      <c r="B69" s="2" t="s">
        <v>352</v>
      </c>
      <c r="C69" s="1" t="s">
        <v>244</v>
      </c>
      <c r="D69" s="1" t="s">
        <v>359</v>
      </c>
      <c r="E69" s="1"/>
      <c r="F69" s="1">
        <v>2022</v>
      </c>
      <c r="G69" s="265"/>
      <c r="H69" s="267"/>
    </row>
    <row r="70" spans="1:31" ht="26.4">
      <c r="A70" s="269" t="s">
        <v>220</v>
      </c>
      <c r="B70" s="2" t="s">
        <v>353</v>
      </c>
      <c r="C70" s="1" t="s">
        <v>244</v>
      </c>
      <c r="D70" s="1" t="s">
        <v>287</v>
      </c>
      <c r="E70" s="1"/>
      <c r="F70" s="1">
        <v>2022</v>
      </c>
      <c r="G70" s="265"/>
      <c r="H70" s="267"/>
    </row>
    <row r="71" spans="1:31">
      <c r="A71" s="269" t="s">
        <v>321</v>
      </c>
      <c r="B71" s="2" t="s">
        <v>130</v>
      </c>
      <c r="C71" s="1"/>
      <c r="D71" s="1"/>
      <c r="E71" s="1"/>
      <c r="F71" s="1"/>
      <c r="G71" s="265">
        <v>467</v>
      </c>
      <c r="H71" s="267"/>
    </row>
    <row r="72" spans="1:31" ht="26.4">
      <c r="A72" s="269" t="s">
        <v>60</v>
      </c>
      <c r="B72" s="2" t="s">
        <v>354</v>
      </c>
      <c r="C72" s="1" t="s">
        <v>572</v>
      </c>
      <c r="D72" s="1" t="s">
        <v>360</v>
      </c>
      <c r="E72" s="1"/>
      <c r="F72" s="1">
        <v>2022</v>
      </c>
      <c r="G72" s="265"/>
      <c r="H72" s="267"/>
    </row>
    <row r="73" spans="1:31">
      <c r="A73" s="269" t="s">
        <v>322</v>
      </c>
      <c r="B73" s="2" t="s">
        <v>223</v>
      </c>
      <c r="C73" s="1"/>
      <c r="D73" s="1"/>
      <c r="E73" s="1"/>
      <c r="F73" s="1"/>
      <c r="G73" s="265">
        <v>451</v>
      </c>
      <c r="H73" s="267"/>
    </row>
    <row r="74" spans="1:31" ht="26.4">
      <c r="A74" s="269" t="s">
        <v>60</v>
      </c>
      <c r="B74" s="2" t="s">
        <v>355</v>
      </c>
      <c r="C74" s="1" t="s">
        <v>572</v>
      </c>
      <c r="D74" s="1" t="s">
        <v>361</v>
      </c>
      <c r="E74" s="1"/>
      <c r="F74" s="1">
        <v>2022</v>
      </c>
      <c r="G74" s="265"/>
      <c r="H74" s="267"/>
    </row>
    <row r="75" spans="1:31">
      <c r="A75" s="269">
        <v>2</v>
      </c>
      <c r="B75" s="2" t="s">
        <v>356</v>
      </c>
      <c r="C75" s="1" t="s">
        <v>245</v>
      </c>
      <c r="D75" s="1" t="s">
        <v>284</v>
      </c>
      <c r="E75" s="1"/>
      <c r="F75" s="1">
        <v>2022</v>
      </c>
      <c r="G75" s="265"/>
      <c r="H75" s="267"/>
    </row>
    <row r="76" spans="1:31">
      <c r="A76" s="269">
        <v>3</v>
      </c>
      <c r="B76" s="2" t="s">
        <v>357</v>
      </c>
      <c r="C76" s="1" t="s">
        <v>245</v>
      </c>
      <c r="D76" s="1" t="s">
        <v>362</v>
      </c>
      <c r="E76" s="1"/>
      <c r="F76" s="1">
        <v>2022</v>
      </c>
      <c r="G76" s="265"/>
      <c r="H76" s="267"/>
    </row>
    <row r="77" spans="1:31" ht="26.4">
      <c r="A77" s="269">
        <v>4</v>
      </c>
      <c r="B77" s="2" t="s">
        <v>358</v>
      </c>
      <c r="C77" s="1" t="s">
        <v>245</v>
      </c>
      <c r="D77" s="1" t="s">
        <v>525</v>
      </c>
      <c r="E77" s="1"/>
      <c r="F77" s="1">
        <v>2022</v>
      </c>
      <c r="G77" s="265"/>
      <c r="H77" s="267"/>
    </row>
    <row r="78" spans="1:31">
      <c r="A78" s="345"/>
      <c r="B78" s="346"/>
      <c r="C78" s="347"/>
      <c r="D78" s="347"/>
      <c r="E78" s="347"/>
      <c r="F78" s="347"/>
      <c r="G78" s="348"/>
      <c r="H78" s="349"/>
    </row>
    <row r="79" spans="1:31" s="390" customFormat="1" ht="22.5" customHeight="1">
      <c r="A79" s="389"/>
      <c r="B79" s="414" t="s">
        <v>8</v>
      </c>
      <c r="C79" s="415"/>
      <c r="D79" s="415"/>
      <c r="E79" s="415"/>
      <c r="F79" s="415"/>
      <c r="H79" s="380"/>
      <c r="S79" s="398"/>
      <c r="AE79" s="334"/>
    </row>
    <row r="80" spans="1:31" s="393" customFormat="1" ht="37.5" customHeight="1">
      <c r="A80" s="391"/>
      <c r="B80" s="603" t="s">
        <v>620</v>
      </c>
      <c r="C80" s="603"/>
      <c r="D80" s="603"/>
      <c r="E80" s="603"/>
      <c r="F80" s="603"/>
      <c r="G80" s="604"/>
      <c r="H80" s="604"/>
      <c r="S80" s="421"/>
      <c r="AE80" s="394"/>
    </row>
  </sheetData>
  <mergeCells count="12">
    <mergeCell ref="B80:H80"/>
    <mergeCell ref="H5:H7"/>
    <mergeCell ref="A1:H1"/>
    <mergeCell ref="A2:H2"/>
    <mergeCell ref="A3:H3"/>
    <mergeCell ref="A5:A7"/>
    <mergeCell ref="B5:B7"/>
    <mergeCell ref="C5:C7"/>
    <mergeCell ref="D5:D7"/>
    <mergeCell ref="E5:E7"/>
    <mergeCell ref="F5:F7"/>
    <mergeCell ref="G5:G7"/>
  </mergeCells>
  <pageMargins left="0.70866141732283472" right="0.31496062992125984" top="0.59055118110236227" bottom="0.37" header="0.31496062992125984" footer="0.22"/>
  <pageSetup paperSize="9" scale="95" orientation="landscape" r:id="rId1"/>
  <headerFooter>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23865-BDE5-488D-BFE5-6F285592A038}">
  <dimension ref="A1:AK119"/>
  <sheetViews>
    <sheetView showZeros="0" topLeftCell="A4" zoomScaleNormal="100" workbookViewId="0">
      <selection activeCell="A2" sqref="A2:P2"/>
    </sheetView>
  </sheetViews>
  <sheetFormatPr defaultColWidth="9.375" defaultRowHeight="24.6"/>
  <cols>
    <col min="1" max="1" width="5.625" style="9" customWidth="1"/>
    <col min="2" max="2" width="50.5" style="13" customWidth="1"/>
    <col min="3" max="3" width="20" style="14" bestFit="1" customWidth="1"/>
    <col min="4" max="4" width="12.5" style="14" customWidth="1"/>
    <col min="5" max="5" width="20.375" style="14" customWidth="1"/>
    <col min="6" max="6" width="10" style="14" bestFit="1" customWidth="1"/>
    <col min="7" max="7" width="10" style="14" customWidth="1"/>
    <col min="8" max="8" width="12.375" style="14" customWidth="1"/>
    <col min="9" max="9" width="11.5" style="14" bestFit="1" customWidth="1"/>
    <col min="10" max="10" width="10.625" style="14" bestFit="1" customWidth="1"/>
    <col min="11" max="11" width="10.875" style="9" customWidth="1"/>
    <col min="12" max="12" width="11" style="9" bestFit="1" customWidth="1"/>
    <col min="13" max="13" width="12" style="9" customWidth="1"/>
    <col min="14" max="14" width="10.875" style="9" customWidth="1"/>
    <col min="15" max="15" width="11.5" style="9" customWidth="1"/>
    <col min="16" max="16" width="19" style="14" bestFit="1" customWidth="1"/>
    <col min="17" max="24" width="9.375" style="9"/>
    <col min="25" max="25" width="9.375" style="168"/>
    <col min="26" max="36" width="9.375" style="9"/>
    <col min="37" max="37" width="9.375" style="22"/>
    <col min="38" max="16384" width="9.375" style="9"/>
  </cols>
  <sheetData>
    <row r="1" spans="1:37" ht="17.399999999999999">
      <c r="A1" s="659" t="s">
        <v>589</v>
      </c>
      <c r="B1" s="659"/>
      <c r="C1" s="659"/>
      <c r="D1" s="659"/>
      <c r="E1" s="659"/>
      <c r="F1" s="659"/>
      <c r="G1" s="659"/>
      <c r="H1" s="659"/>
      <c r="I1" s="659"/>
      <c r="J1" s="659"/>
      <c r="K1" s="659"/>
      <c r="L1" s="659"/>
      <c r="M1" s="659"/>
      <c r="N1" s="659"/>
      <c r="O1" s="659"/>
      <c r="P1" s="659"/>
      <c r="Q1" s="8"/>
      <c r="R1" s="8"/>
      <c r="S1" s="8"/>
      <c r="T1" s="8"/>
      <c r="U1" s="8"/>
      <c r="Y1" s="22"/>
    </row>
    <row r="2" spans="1:37" s="22" customFormat="1" ht="60" customHeight="1">
      <c r="A2" s="660" t="s">
        <v>586</v>
      </c>
      <c r="B2" s="660"/>
      <c r="C2" s="660"/>
      <c r="D2" s="660"/>
      <c r="E2" s="660"/>
      <c r="F2" s="660"/>
      <c r="G2" s="660"/>
      <c r="H2" s="660"/>
      <c r="I2" s="660"/>
      <c r="J2" s="660"/>
      <c r="K2" s="660"/>
      <c r="L2" s="660"/>
      <c r="M2" s="660"/>
      <c r="N2" s="660"/>
      <c r="O2" s="660"/>
      <c r="P2" s="660"/>
      <c r="Q2" s="10"/>
      <c r="R2" s="10"/>
      <c r="S2" s="10"/>
      <c r="T2" s="10"/>
      <c r="U2" s="10"/>
    </row>
    <row r="3" spans="1:37" ht="15" customHeight="1">
      <c r="A3" s="661" t="e">
        <f>#REF!</f>
        <v>#REF!</v>
      </c>
      <c r="B3" s="661"/>
      <c r="C3" s="661"/>
      <c r="D3" s="661"/>
      <c r="E3" s="661"/>
      <c r="F3" s="661"/>
      <c r="G3" s="661"/>
      <c r="H3" s="661"/>
      <c r="I3" s="661"/>
      <c r="J3" s="661"/>
      <c r="K3" s="661"/>
      <c r="L3" s="661"/>
      <c r="M3" s="661"/>
      <c r="N3" s="661"/>
      <c r="O3" s="661"/>
      <c r="P3" s="661"/>
      <c r="Q3" s="11"/>
      <c r="R3" s="11"/>
      <c r="S3" s="11"/>
      <c r="T3" s="11"/>
      <c r="U3" s="11"/>
      <c r="Y3" s="22"/>
    </row>
    <row r="4" spans="1:37" ht="17.399999999999999">
      <c r="A4" s="12"/>
      <c r="P4" s="25"/>
      <c r="Y4" s="22"/>
    </row>
    <row r="5" spans="1:37" ht="18.75" customHeight="1">
      <c r="A5" s="591" t="s">
        <v>0</v>
      </c>
      <c r="B5" s="591" t="s">
        <v>45</v>
      </c>
      <c r="C5" s="591" t="s">
        <v>582</v>
      </c>
      <c r="D5" s="591" t="s">
        <v>88</v>
      </c>
      <c r="E5" s="591" t="s">
        <v>89</v>
      </c>
      <c r="F5" s="591" t="s">
        <v>164</v>
      </c>
      <c r="G5" s="247"/>
      <c r="H5" s="594" t="s">
        <v>444</v>
      </c>
      <c r="I5" s="595"/>
      <c r="J5" s="596"/>
      <c r="K5" s="599" t="s">
        <v>98</v>
      </c>
      <c r="L5" s="600"/>
      <c r="M5" s="600"/>
      <c r="N5" s="600"/>
      <c r="O5" s="601"/>
      <c r="P5" s="591" t="s">
        <v>1</v>
      </c>
    </row>
    <row r="6" spans="1:37" ht="17.25" customHeight="1">
      <c r="A6" s="592"/>
      <c r="B6" s="592"/>
      <c r="C6" s="592"/>
      <c r="D6" s="592"/>
      <c r="E6" s="592"/>
      <c r="F6" s="592"/>
      <c r="G6" s="184"/>
      <c r="H6" s="583" t="s">
        <v>567</v>
      </c>
      <c r="I6" s="583" t="s">
        <v>568</v>
      </c>
      <c r="J6" s="583" t="s">
        <v>97</v>
      </c>
      <c r="K6" s="591" t="s">
        <v>51</v>
      </c>
      <c r="L6" s="594" t="s">
        <v>9</v>
      </c>
      <c r="M6" s="596"/>
      <c r="N6" s="583" t="s">
        <v>13</v>
      </c>
      <c r="O6" s="583"/>
      <c r="P6" s="592"/>
    </row>
    <row r="7" spans="1:37" ht="52.8">
      <c r="A7" s="593"/>
      <c r="B7" s="593"/>
      <c r="C7" s="593"/>
      <c r="D7" s="593"/>
      <c r="E7" s="593"/>
      <c r="F7" s="593"/>
      <c r="G7" s="185"/>
      <c r="H7" s="583"/>
      <c r="I7" s="583"/>
      <c r="J7" s="583"/>
      <c r="K7" s="593"/>
      <c r="L7" s="182" t="s">
        <v>78</v>
      </c>
      <c r="M7" s="327" t="s">
        <v>79</v>
      </c>
      <c r="N7" s="182" t="s">
        <v>78</v>
      </c>
      <c r="O7" s="182" t="s">
        <v>79</v>
      </c>
      <c r="P7" s="593"/>
    </row>
    <row r="8" spans="1:37" ht="21.75" customHeight="1">
      <c r="A8" s="187"/>
      <c r="B8" s="187" t="s">
        <v>12</v>
      </c>
      <c r="C8" s="188"/>
      <c r="D8" s="188"/>
      <c r="E8" s="188"/>
      <c r="F8" s="188"/>
      <c r="G8" s="248"/>
      <c r="H8" s="248"/>
      <c r="I8" s="249">
        <f t="shared" ref="I8:O8" si="0">SUM(I9,I79,)</f>
        <v>22171</v>
      </c>
      <c r="J8" s="249">
        <f>J9</f>
        <v>13749</v>
      </c>
      <c r="K8" s="249">
        <f t="shared" si="0"/>
        <v>24267</v>
      </c>
      <c r="L8" s="249">
        <f t="shared" si="0"/>
        <v>22149</v>
      </c>
      <c r="M8" s="249">
        <f t="shared" si="0"/>
        <v>13749</v>
      </c>
      <c r="N8" s="249">
        <f t="shared" si="0"/>
        <v>2140</v>
      </c>
      <c r="O8" s="249">
        <f t="shared" si="0"/>
        <v>2140</v>
      </c>
      <c r="P8" s="250"/>
      <c r="V8" s="326">
        <f>J8-M8</f>
        <v>0</v>
      </c>
    </row>
    <row r="9" spans="1:37">
      <c r="A9" s="191" t="s">
        <v>5</v>
      </c>
      <c r="B9" s="192" t="s">
        <v>40</v>
      </c>
      <c r="C9" s="32"/>
      <c r="D9" s="32"/>
      <c r="E9" s="32"/>
      <c r="F9" s="32"/>
      <c r="G9" s="32"/>
      <c r="H9" s="32"/>
      <c r="I9" s="251">
        <f t="shared" ref="I9:O9" si="1">+I10+I63</f>
        <v>22149</v>
      </c>
      <c r="J9" s="251">
        <f t="shared" si="1"/>
        <v>13749</v>
      </c>
      <c r="K9" s="251">
        <f t="shared" si="1"/>
        <v>22127</v>
      </c>
      <c r="L9" s="251">
        <f t="shared" si="1"/>
        <v>22149</v>
      </c>
      <c r="M9" s="249">
        <f t="shared" si="1"/>
        <v>13749</v>
      </c>
      <c r="N9" s="251">
        <f t="shared" si="1"/>
        <v>0</v>
      </c>
      <c r="O9" s="251">
        <f t="shared" si="1"/>
        <v>0</v>
      </c>
      <c r="P9" s="252"/>
      <c r="V9" s="326">
        <f t="shared" ref="V9:V72" si="2">J9-M9</f>
        <v>0</v>
      </c>
    </row>
    <row r="10" spans="1:37" s="28" customFormat="1" ht="27.6">
      <c r="A10" s="253" t="s">
        <v>81</v>
      </c>
      <c r="B10" s="254" t="s">
        <v>213</v>
      </c>
      <c r="C10" s="255"/>
      <c r="D10" s="255"/>
      <c r="E10" s="255"/>
      <c r="F10" s="255"/>
      <c r="G10" s="255"/>
      <c r="H10" s="255"/>
      <c r="I10" s="256">
        <f t="shared" ref="I10:L10" si="3">SUM(I11:I62)/2</f>
        <v>19140</v>
      </c>
      <c r="J10" s="256">
        <f t="shared" si="3"/>
        <v>11944</v>
      </c>
      <c r="K10" s="256">
        <f>SUM(K11:K62)/2</f>
        <v>19118</v>
      </c>
      <c r="L10" s="256">
        <f t="shared" si="3"/>
        <v>19140</v>
      </c>
      <c r="M10" s="272">
        <f>SUM(M11:M62)/2</f>
        <v>11944</v>
      </c>
      <c r="N10" s="257">
        <f t="shared" ref="N10:O10" si="4">SUM(N11:N61)/2</f>
        <v>0</v>
      </c>
      <c r="O10" s="257">
        <f t="shared" si="4"/>
        <v>0</v>
      </c>
      <c r="P10" s="258"/>
      <c r="V10" s="326">
        <f t="shared" si="2"/>
        <v>0</v>
      </c>
      <c r="Y10" s="169"/>
      <c r="AK10" s="29"/>
    </row>
    <row r="11" spans="1:37" s="23" customFormat="1">
      <c r="A11" s="259" t="s">
        <v>319</v>
      </c>
      <c r="B11" s="260" t="s">
        <v>223</v>
      </c>
      <c r="C11" s="215"/>
      <c r="D11" s="215"/>
      <c r="E11" s="215"/>
      <c r="F11" s="215"/>
      <c r="G11" s="215"/>
      <c r="H11" s="215"/>
      <c r="I11" s="261">
        <f t="shared" ref="I11:L11" si="5">SUM(I12:I13)</f>
        <v>591</v>
      </c>
      <c r="J11" s="261">
        <f t="shared" si="5"/>
        <v>427</v>
      </c>
      <c r="K11" s="261">
        <f t="shared" si="5"/>
        <v>591</v>
      </c>
      <c r="L11" s="261">
        <f t="shared" si="5"/>
        <v>591</v>
      </c>
      <c r="M11" s="261">
        <f>SUM(M12:M13)</f>
        <v>427</v>
      </c>
      <c r="N11" s="262"/>
      <c r="O11" s="262"/>
      <c r="P11" s="263"/>
      <c r="V11" s="326">
        <f t="shared" si="2"/>
        <v>0</v>
      </c>
      <c r="Y11" s="171"/>
      <c r="AK11" s="24"/>
    </row>
    <row r="12" spans="1:37" ht="29.25" customHeight="1">
      <c r="A12" s="205" t="s">
        <v>60</v>
      </c>
      <c r="B12" s="2" t="s">
        <v>247</v>
      </c>
      <c r="C12" s="1" t="s">
        <v>245</v>
      </c>
      <c r="D12" s="1" t="s">
        <v>525</v>
      </c>
      <c r="E12" s="1" t="s">
        <v>308</v>
      </c>
      <c r="F12" s="1">
        <v>2022</v>
      </c>
      <c r="G12" s="1">
        <v>1</v>
      </c>
      <c r="H12" s="264"/>
      <c r="I12" s="265">
        <v>234</v>
      </c>
      <c r="J12" s="265">
        <v>213</v>
      </c>
      <c r="K12" s="265">
        <f t="shared" ref="K12:K78" si="6">+L12+N12</f>
        <v>234</v>
      </c>
      <c r="L12" s="265">
        <v>234</v>
      </c>
      <c r="M12" s="265">
        <v>213</v>
      </c>
      <c r="N12" s="266"/>
      <c r="O12" s="266"/>
      <c r="P12" s="267"/>
      <c r="V12" s="326">
        <f t="shared" si="2"/>
        <v>0</v>
      </c>
    </row>
    <row r="13" spans="1:37" ht="39.6">
      <c r="A13" s="268" t="s">
        <v>76</v>
      </c>
      <c r="B13" s="260" t="s">
        <v>248</v>
      </c>
      <c r="C13" s="215" t="s">
        <v>245</v>
      </c>
      <c r="D13" s="215" t="s">
        <v>524</v>
      </c>
      <c r="E13" s="215" t="s">
        <v>561</v>
      </c>
      <c r="F13" s="1">
        <v>2022</v>
      </c>
      <c r="G13" s="1">
        <v>1</v>
      </c>
      <c r="H13" s="264"/>
      <c r="I13" s="265">
        <f>+K13</f>
        <v>357</v>
      </c>
      <c r="J13" s="265">
        <v>214</v>
      </c>
      <c r="K13" s="265">
        <f t="shared" si="6"/>
        <v>357</v>
      </c>
      <c r="L13" s="265">
        <v>357</v>
      </c>
      <c r="M13" s="265">
        <v>214</v>
      </c>
      <c r="N13" s="266"/>
      <c r="O13" s="266"/>
      <c r="P13" s="267"/>
      <c r="V13" s="326">
        <f t="shared" si="2"/>
        <v>0</v>
      </c>
    </row>
    <row r="14" spans="1:37" s="23" customFormat="1">
      <c r="A14" s="259" t="s">
        <v>320</v>
      </c>
      <c r="B14" s="260" t="s">
        <v>222</v>
      </c>
      <c r="C14" s="215"/>
      <c r="D14" s="215"/>
      <c r="E14" s="215"/>
      <c r="F14" s="215"/>
      <c r="G14" s="215"/>
      <c r="H14" s="215"/>
      <c r="I14" s="261">
        <f t="shared" ref="I14:L14" si="7">SUM(I15:I19)</f>
        <v>684</v>
      </c>
      <c r="J14" s="261">
        <f t="shared" si="7"/>
        <v>427</v>
      </c>
      <c r="K14" s="261">
        <f t="shared" si="7"/>
        <v>684</v>
      </c>
      <c r="L14" s="261">
        <f t="shared" si="7"/>
        <v>684</v>
      </c>
      <c r="M14" s="261">
        <f>SUM(M15:M19)</f>
        <v>427</v>
      </c>
      <c r="N14" s="262"/>
      <c r="O14" s="262"/>
      <c r="P14" s="263"/>
      <c r="V14" s="326">
        <f t="shared" si="2"/>
        <v>0</v>
      </c>
      <c r="Y14" s="171"/>
      <c r="AK14" s="24"/>
    </row>
    <row r="15" spans="1:37" ht="26.4">
      <c r="A15" s="205" t="s">
        <v>60</v>
      </c>
      <c r="B15" s="2" t="s">
        <v>249</v>
      </c>
      <c r="C15" s="1" t="s">
        <v>244</v>
      </c>
      <c r="D15" s="1" t="s">
        <v>285</v>
      </c>
      <c r="E15" s="1" t="s">
        <v>330</v>
      </c>
      <c r="F15" s="1">
        <v>2022</v>
      </c>
      <c r="G15" s="1">
        <v>1</v>
      </c>
      <c r="H15" s="264"/>
      <c r="I15" s="265">
        <v>47</v>
      </c>
      <c r="J15" s="265">
        <v>28</v>
      </c>
      <c r="K15" s="265">
        <f t="shared" si="6"/>
        <v>47</v>
      </c>
      <c r="L15" s="265">
        <v>47</v>
      </c>
      <c r="M15" s="265">
        <v>28</v>
      </c>
      <c r="N15" s="266"/>
      <c r="O15" s="266"/>
      <c r="P15" s="267"/>
      <c r="V15" s="326">
        <f t="shared" si="2"/>
        <v>0</v>
      </c>
    </row>
    <row r="16" spans="1:37" ht="26.4">
      <c r="A16" s="205" t="s">
        <v>76</v>
      </c>
      <c r="B16" s="2" t="s">
        <v>250</v>
      </c>
      <c r="C16" s="1" t="s">
        <v>244</v>
      </c>
      <c r="D16" s="1" t="s">
        <v>285</v>
      </c>
      <c r="E16" s="1" t="s">
        <v>331</v>
      </c>
      <c r="F16" s="1">
        <v>2022</v>
      </c>
      <c r="G16" s="1">
        <v>1</v>
      </c>
      <c r="H16" s="264"/>
      <c r="I16" s="265">
        <v>317</v>
      </c>
      <c r="J16" s="265">
        <v>200</v>
      </c>
      <c r="K16" s="265">
        <f t="shared" si="6"/>
        <v>317</v>
      </c>
      <c r="L16" s="265">
        <v>317</v>
      </c>
      <c r="M16" s="265">
        <v>200</v>
      </c>
      <c r="N16" s="266"/>
      <c r="O16" s="266"/>
      <c r="P16" s="267"/>
      <c r="V16" s="326">
        <f t="shared" si="2"/>
        <v>0</v>
      </c>
    </row>
    <row r="17" spans="1:37" ht="26.4">
      <c r="A17" s="205" t="s">
        <v>77</v>
      </c>
      <c r="B17" s="2" t="s">
        <v>251</v>
      </c>
      <c r="C17" s="1" t="s">
        <v>244</v>
      </c>
      <c r="D17" s="1" t="s">
        <v>285</v>
      </c>
      <c r="E17" s="1" t="s">
        <v>332</v>
      </c>
      <c r="F17" s="1">
        <v>2022</v>
      </c>
      <c r="G17" s="1">
        <v>1</v>
      </c>
      <c r="H17" s="264"/>
      <c r="I17" s="265">
        <v>29</v>
      </c>
      <c r="J17" s="265">
        <v>17</v>
      </c>
      <c r="K17" s="265">
        <f t="shared" si="6"/>
        <v>29</v>
      </c>
      <c r="L17" s="265">
        <v>29</v>
      </c>
      <c r="M17" s="265">
        <v>17</v>
      </c>
      <c r="N17" s="266"/>
      <c r="O17" s="266"/>
      <c r="P17" s="267"/>
      <c r="V17" s="326">
        <f t="shared" si="2"/>
        <v>0</v>
      </c>
    </row>
    <row r="18" spans="1:37" ht="26.4">
      <c r="A18" s="205" t="s">
        <v>80</v>
      </c>
      <c r="B18" s="2" t="s">
        <v>252</v>
      </c>
      <c r="C18" s="1" t="s">
        <v>244</v>
      </c>
      <c r="D18" s="1" t="s">
        <v>286</v>
      </c>
      <c r="E18" s="1" t="s">
        <v>332</v>
      </c>
      <c r="F18" s="1">
        <v>2022</v>
      </c>
      <c r="G18" s="1">
        <v>1</v>
      </c>
      <c r="H18" s="264"/>
      <c r="I18" s="265">
        <v>29</v>
      </c>
      <c r="J18" s="265">
        <v>17</v>
      </c>
      <c r="K18" s="265">
        <f t="shared" si="6"/>
        <v>29</v>
      </c>
      <c r="L18" s="265">
        <v>29</v>
      </c>
      <c r="M18" s="265">
        <v>17</v>
      </c>
      <c r="N18" s="266"/>
      <c r="O18" s="266"/>
      <c r="P18" s="267"/>
      <c r="V18" s="326">
        <f t="shared" si="2"/>
        <v>0</v>
      </c>
    </row>
    <row r="19" spans="1:37" ht="39.6">
      <c r="A19" s="205" t="s">
        <v>220</v>
      </c>
      <c r="B19" s="2" t="s">
        <v>253</v>
      </c>
      <c r="C19" s="1" t="s">
        <v>244</v>
      </c>
      <c r="D19" s="1" t="s">
        <v>287</v>
      </c>
      <c r="E19" s="1" t="s">
        <v>333</v>
      </c>
      <c r="F19" s="1">
        <v>2022</v>
      </c>
      <c r="G19" s="1">
        <v>1</v>
      </c>
      <c r="H19" s="264"/>
      <c r="I19" s="265">
        <v>262</v>
      </c>
      <c r="J19" s="265">
        <v>165</v>
      </c>
      <c r="K19" s="265">
        <f t="shared" si="6"/>
        <v>262</v>
      </c>
      <c r="L19" s="265">
        <v>262</v>
      </c>
      <c r="M19" s="265">
        <v>165</v>
      </c>
      <c r="N19" s="266"/>
      <c r="O19" s="266"/>
      <c r="P19" s="267"/>
      <c r="V19" s="326">
        <f t="shared" si="2"/>
        <v>0</v>
      </c>
    </row>
    <row r="20" spans="1:37" s="23" customFormat="1">
      <c r="A20" s="259" t="s">
        <v>321</v>
      </c>
      <c r="B20" s="260" t="s">
        <v>130</v>
      </c>
      <c r="C20" s="215"/>
      <c r="D20" s="215"/>
      <c r="E20" s="215"/>
      <c r="F20" s="215"/>
      <c r="G20" s="215"/>
      <c r="H20" s="215"/>
      <c r="I20" s="261">
        <f t="shared" ref="I20:L20" si="8">+I21</f>
        <v>700</v>
      </c>
      <c r="J20" s="261">
        <f t="shared" si="8"/>
        <v>412</v>
      </c>
      <c r="K20" s="261">
        <f t="shared" si="8"/>
        <v>700</v>
      </c>
      <c r="L20" s="261">
        <f t="shared" si="8"/>
        <v>700</v>
      </c>
      <c r="M20" s="261">
        <f>+M21</f>
        <v>412</v>
      </c>
      <c r="N20" s="262"/>
      <c r="O20" s="262"/>
      <c r="P20" s="263"/>
      <c r="V20" s="326">
        <f t="shared" si="2"/>
        <v>0</v>
      </c>
      <c r="Y20" s="171"/>
      <c r="AK20" s="24"/>
    </row>
    <row r="21" spans="1:37" ht="26.4">
      <c r="A21" s="205" t="s">
        <v>60</v>
      </c>
      <c r="B21" s="2" t="s">
        <v>254</v>
      </c>
      <c r="C21" s="1" t="s">
        <v>138</v>
      </c>
      <c r="D21" s="1" t="s">
        <v>288</v>
      </c>
      <c r="E21" s="1" t="s">
        <v>334</v>
      </c>
      <c r="F21" s="1">
        <v>2022</v>
      </c>
      <c r="G21" s="1">
        <v>1</v>
      </c>
      <c r="H21" s="264"/>
      <c r="I21" s="265">
        <v>700</v>
      </c>
      <c r="J21" s="265">
        <v>412</v>
      </c>
      <c r="K21" s="265">
        <f t="shared" si="6"/>
        <v>700</v>
      </c>
      <c r="L21" s="265">
        <v>700</v>
      </c>
      <c r="M21" s="265">
        <v>412</v>
      </c>
      <c r="N21" s="266"/>
      <c r="O21" s="266"/>
      <c r="P21" s="267"/>
      <c r="V21" s="326">
        <f t="shared" si="2"/>
        <v>0</v>
      </c>
    </row>
    <row r="22" spans="1:37" s="23" customFormat="1">
      <c r="A22" s="259" t="s">
        <v>322</v>
      </c>
      <c r="B22" s="260" t="s">
        <v>110</v>
      </c>
      <c r="C22" s="215"/>
      <c r="D22" s="215"/>
      <c r="E22" s="215"/>
      <c r="F22" s="215"/>
      <c r="G22" s="215"/>
      <c r="H22" s="215"/>
      <c r="I22" s="261">
        <f t="shared" ref="I22:L22" si="9">+I23</f>
        <v>510</v>
      </c>
      <c r="J22" s="261">
        <f t="shared" si="9"/>
        <v>442</v>
      </c>
      <c r="K22" s="261">
        <f t="shared" si="9"/>
        <v>510</v>
      </c>
      <c r="L22" s="261">
        <f t="shared" si="9"/>
        <v>510</v>
      </c>
      <c r="M22" s="261">
        <f>+M23</f>
        <v>442</v>
      </c>
      <c r="N22" s="262"/>
      <c r="O22" s="262"/>
      <c r="P22" s="263"/>
      <c r="V22" s="326">
        <f t="shared" si="2"/>
        <v>0</v>
      </c>
      <c r="Y22" s="171"/>
      <c r="AK22" s="24"/>
    </row>
    <row r="23" spans="1:37" ht="39.6">
      <c r="A23" s="205" t="s">
        <v>60</v>
      </c>
      <c r="B23" s="2" t="s">
        <v>255</v>
      </c>
      <c r="C23" s="1" t="s">
        <v>243</v>
      </c>
      <c r="D23" s="1" t="s">
        <v>289</v>
      </c>
      <c r="E23" s="1" t="s">
        <v>309</v>
      </c>
      <c r="F23" s="1">
        <v>2022</v>
      </c>
      <c r="G23" s="1">
        <v>1</v>
      </c>
      <c r="H23" s="264"/>
      <c r="I23" s="265">
        <v>510</v>
      </c>
      <c r="J23" s="265">
        <v>442</v>
      </c>
      <c r="K23" s="265">
        <f t="shared" si="6"/>
        <v>510</v>
      </c>
      <c r="L23" s="265">
        <v>510</v>
      </c>
      <c r="M23" s="265">
        <v>442</v>
      </c>
      <c r="N23" s="266"/>
      <c r="O23" s="266"/>
      <c r="P23" s="267"/>
      <c r="V23" s="326">
        <f t="shared" si="2"/>
        <v>0</v>
      </c>
    </row>
    <row r="24" spans="1:37" s="23" customFormat="1">
      <c r="A24" s="259" t="s">
        <v>323</v>
      </c>
      <c r="B24" s="260" t="s">
        <v>95</v>
      </c>
      <c r="C24" s="215"/>
      <c r="D24" s="215"/>
      <c r="E24" s="215"/>
      <c r="F24" s="215"/>
      <c r="G24" s="215"/>
      <c r="H24" s="215"/>
      <c r="I24" s="261">
        <f t="shared" ref="I24:L24" si="10">SUM(I25:I28)</f>
        <v>1876</v>
      </c>
      <c r="J24" s="261">
        <f t="shared" si="10"/>
        <v>1706</v>
      </c>
      <c r="K24" s="261">
        <f t="shared" si="10"/>
        <v>1876</v>
      </c>
      <c r="L24" s="261">
        <f t="shared" si="10"/>
        <v>1876</v>
      </c>
      <c r="M24" s="261">
        <f>SUM(M25:M28)</f>
        <v>1706</v>
      </c>
      <c r="N24" s="262"/>
      <c r="O24" s="262"/>
      <c r="P24" s="263"/>
      <c r="V24" s="326">
        <f t="shared" si="2"/>
        <v>0</v>
      </c>
      <c r="Y24" s="171"/>
      <c r="AK24" s="24"/>
    </row>
    <row r="25" spans="1:37" ht="39.6">
      <c r="A25" s="205" t="s">
        <v>60</v>
      </c>
      <c r="B25" s="2" t="s">
        <v>256</v>
      </c>
      <c r="C25" s="1" t="s">
        <v>136</v>
      </c>
      <c r="D25" s="1" t="s">
        <v>290</v>
      </c>
      <c r="E25" s="1" t="s">
        <v>310</v>
      </c>
      <c r="F25" s="1">
        <v>2022</v>
      </c>
      <c r="G25" s="1">
        <v>1</v>
      </c>
      <c r="H25" s="264"/>
      <c r="I25" s="265">
        <v>484</v>
      </c>
      <c r="J25" s="265">
        <v>440</v>
      </c>
      <c r="K25" s="265">
        <f t="shared" si="6"/>
        <v>484</v>
      </c>
      <c r="L25" s="265">
        <v>484</v>
      </c>
      <c r="M25" s="265">
        <v>440</v>
      </c>
      <c r="N25" s="266"/>
      <c r="O25" s="266"/>
      <c r="P25" s="267"/>
      <c r="V25" s="326">
        <f t="shared" si="2"/>
        <v>0</v>
      </c>
    </row>
    <row r="26" spans="1:37" ht="26.4">
      <c r="A26" s="205" t="s">
        <v>76</v>
      </c>
      <c r="B26" s="2" t="s">
        <v>257</v>
      </c>
      <c r="C26" s="1" t="s">
        <v>136</v>
      </c>
      <c r="D26" s="1" t="s">
        <v>291</v>
      </c>
      <c r="E26" s="1" t="s">
        <v>311</v>
      </c>
      <c r="F26" s="1">
        <v>2022</v>
      </c>
      <c r="G26" s="1">
        <v>1</v>
      </c>
      <c r="H26" s="264"/>
      <c r="I26" s="265">
        <v>622</v>
      </c>
      <c r="J26" s="265">
        <v>566</v>
      </c>
      <c r="K26" s="265">
        <f t="shared" si="6"/>
        <v>622</v>
      </c>
      <c r="L26" s="265">
        <v>622</v>
      </c>
      <c r="M26" s="265">
        <v>566</v>
      </c>
      <c r="N26" s="266"/>
      <c r="O26" s="266"/>
      <c r="P26" s="267"/>
      <c r="V26" s="326">
        <f t="shared" si="2"/>
        <v>0</v>
      </c>
    </row>
    <row r="27" spans="1:37" ht="39.6">
      <c r="A27" s="205" t="s">
        <v>77</v>
      </c>
      <c r="B27" s="2" t="s">
        <v>258</v>
      </c>
      <c r="C27" s="1" t="s">
        <v>136</v>
      </c>
      <c r="D27" s="1" t="s">
        <v>292</v>
      </c>
      <c r="E27" s="1" t="s">
        <v>312</v>
      </c>
      <c r="F27" s="1">
        <v>2022</v>
      </c>
      <c r="G27" s="1">
        <v>1</v>
      </c>
      <c r="H27" s="264"/>
      <c r="I27" s="265">
        <v>330</v>
      </c>
      <c r="J27" s="265">
        <v>300</v>
      </c>
      <c r="K27" s="265">
        <f t="shared" si="6"/>
        <v>330</v>
      </c>
      <c r="L27" s="265">
        <v>330</v>
      </c>
      <c r="M27" s="265">
        <v>300</v>
      </c>
      <c r="N27" s="266"/>
      <c r="O27" s="266"/>
      <c r="P27" s="267"/>
      <c r="V27" s="326">
        <f t="shared" si="2"/>
        <v>0</v>
      </c>
    </row>
    <row r="28" spans="1:37" ht="39.6">
      <c r="A28" s="205" t="s">
        <v>80</v>
      </c>
      <c r="B28" s="2" t="s">
        <v>259</v>
      </c>
      <c r="C28" s="1" t="s">
        <v>136</v>
      </c>
      <c r="D28" s="1" t="s">
        <v>293</v>
      </c>
      <c r="E28" s="1" t="s">
        <v>313</v>
      </c>
      <c r="F28" s="1">
        <v>2022</v>
      </c>
      <c r="G28" s="1">
        <v>1</v>
      </c>
      <c r="H28" s="264"/>
      <c r="I28" s="265">
        <v>440</v>
      </c>
      <c r="J28" s="265">
        <v>400</v>
      </c>
      <c r="K28" s="265">
        <f t="shared" si="6"/>
        <v>440</v>
      </c>
      <c r="L28" s="265">
        <v>440</v>
      </c>
      <c r="M28" s="265">
        <v>400</v>
      </c>
      <c r="N28" s="266"/>
      <c r="O28" s="266"/>
      <c r="P28" s="267"/>
      <c r="V28" s="326">
        <f t="shared" si="2"/>
        <v>0</v>
      </c>
    </row>
    <row r="29" spans="1:37" s="23" customFormat="1">
      <c r="A29" s="259" t="s">
        <v>324</v>
      </c>
      <c r="B29" s="260" t="s">
        <v>116</v>
      </c>
      <c r="C29" s="215"/>
      <c r="D29" s="215"/>
      <c r="E29" s="215"/>
      <c r="F29" s="215"/>
      <c r="G29" s="215"/>
      <c r="H29" s="215"/>
      <c r="I29" s="261">
        <f t="shared" ref="I29:L29" si="11">SUM(I30:I34)</f>
        <v>3020</v>
      </c>
      <c r="J29" s="261">
        <f t="shared" si="11"/>
        <v>1706</v>
      </c>
      <c r="K29" s="261">
        <f t="shared" si="11"/>
        <v>3020</v>
      </c>
      <c r="L29" s="261">
        <f t="shared" si="11"/>
        <v>3020</v>
      </c>
      <c r="M29" s="261">
        <f>SUM(M30:M34)</f>
        <v>1706</v>
      </c>
      <c r="N29" s="262"/>
      <c r="O29" s="262"/>
      <c r="P29" s="263"/>
      <c r="V29" s="326">
        <f t="shared" si="2"/>
        <v>0</v>
      </c>
      <c r="Y29" s="171"/>
      <c r="AK29" s="24"/>
    </row>
    <row r="30" spans="1:37" ht="26.4">
      <c r="A30" s="205" t="s">
        <v>60</v>
      </c>
      <c r="B30" s="2" t="s">
        <v>260</v>
      </c>
      <c r="C30" s="1" t="s">
        <v>134</v>
      </c>
      <c r="D30" s="1" t="s">
        <v>294</v>
      </c>
      <c r="E30" s="1" t="s">
        <v>335</v>
      </c>
      <c r="F30" s="1">
        <v>2022</v>
      </c>
      <c r="G30" s="1">
        <v>1</v>
      </c>
      <c r="H30" s="264"/>
      <c r="I30" s="265">
        <v>199</v>
      </c>
      <c r="J30" s="265">
        <v>181</v>
      </c>
      <c r="K30" s="265">
        <f t="shared" si="6"/>
        <v>199</v>
      </c>
      <c r="L30" s="265">
        <v>199</v>
      </c>
      <c r="M30" s="265">
        <v>181</v>
      </c>
      <c r="N30" s="266"/>
      <c r="O30" s="266"/>
      <c r="P30" s="267"/>
      <c r="V30" s="326">
        <f t="shared" si="2"/>
        <v>0</v>
      </c>
    </row>
    <row r="31" spans="1:37" ht="26.4">
      <c r="A31" s="205" t="s">
        <v>76</v>
      </c>
      <c r="B31" s="2" t="s">
        <v>261</v>
      </c>
      <c r="C31" s="1" t="s">
        <v>134</v>
      </c>
      <c r="D31" s="1" t="s">
        <v>295</v>
      </c>
      <c r="E31" s="1" t="s">
        <v>336</v>
      </c>
      <c r="F31" s="1">
        <v>2022</v>
      </c>
      <c r="G31" s="1">
        <v>1</v>
      </c>
      <c r="H31" s="264"/>
      <c r="I31" s="265">
        <v>218</v>
      </c>
      <c r="J31" s="265">
        <v>198</v>
      </c>
      <c r="K31" s="265">
        <f t="shared" si="6"/>
        <v>218</v>
      </c>
      <c r="L31" s="265">
        <v>218</v>
      </c>
      <c r="M31" s="265">
        <v>198</v>
      </c>
      <c r="N31" s="266"/>
      <c r="O31" s="266"/>
      <c r="P31" s="267"/>
      <c r="V31" s="326">
        <f t="shared" si="2"/>
        <v>0</v>
      </c>
    </row>
    <row r="32" spans="1:37" ht="26.4">
      <c r="A32" s="205" t="s">
        <v>77</v>
      </c>
      <c r="B32" s="2" t="s">
        <v>262</v>
      </c>
      <c r="C32" s="1" t="s">
        <v>134</v>
      </c>
      <c r="D32" s="1" t="s">
        <v>294</v>
      </c>
      <c r="E32" s="1" t="s">
        <v>337</v>
      </c>
      <c r="F32" s="1">
        <v>2022</v>
      </c>
      <c r="G32" s="1">
        <v>1</v>
      </c>
      <c r="H32" s="264"/>
      <c r="I32" s="265">
        <v>63</v>
      </c>
      <c r="J32" s="265">
        <v>57</v>
      </c>
      <c r="K32" s="265">
        <f t="shared" si="6"/>
        <v>63</v>
      </c>
      <c r="L32" s="265">
        <v>63</v>
      </c>
      <c r="M32" s="265">
        <v>57</v>
      </c>
      <c r="N32" s="266"/>
      <c r="O32" s="266"/>
      <c r="P32" s="267"/>
      <c r="V32" s="326">
        <f t="shared" si="2"/>
        <v>0</v>
      </c>
    </row>
    <row r="33" spans="1:37" ht="52.8">
      <c r="A33" s="205" t="s">
        <v>80</v>
      </c>
      <c r="B33" s="2" t="s">
        <v>263</v>
      </c>
      <c r="C33" s="1" t="s">
        <v>523</v>
      </c>
      <c r="D33" s="1" t="s">
        <v>294</v>
      </c>
      <c r="E33" s="1" t="s">
        <v>338</v>
      </c>
      <c r="F33" s="1">
        <v>2022</v>
      </c>
      <c r="G33" s="1">
        <v>1</v>
      </c>
      <c r="H33" s="264"/>
      <c r="I33" s="265">
        <v>1740</v>
      </c>
      <c r="J33" s="265">
        <v>870</v>
      </c>
      <c r="K33" s="265">
        <f t="shared" si="6"/>
        <v>1740</v>
      </c>
      <c r="L33" s="265">
        <v>1740</v>
      </c>
      <c r="M33" s="265">
        <v>870</v>
      </c>
      <c r="N33" s="266"/>
      <c r="O33" s="266"/>
      <c r="P33" s="267"/>
      <c r="V33" s="326">
        <f t="shared" si="2"/>
        <v>0</v>
      </c>
    </row>
    <row r="34" spans="1:37" ht="52.8">
      <c r="A34" s="205" t="s">
        <v>220</v>
      </c>
      <c r="B34" s="2" t="s">
        <v>264</v>
      </c>
      <c r="C34" s="1" t="s">
        <v>523</v>
      </c>
      <c r="D34" s="1" t="s">
        <v>294</v>
      </c>
      <c r="E34" s="1" t="s">
        <v>339</v>
      </c>
      <c r="F34" s="1">
        <v>2022</v>
      </c>
      <c r="G34" s="1">
        <v>1</v>
      </c>
      <c r="H34" s="264"/>
      <c r="I34" s="265">
        <v>800</v>
      </c>
      <c r="J34" s="265">
        <v>400</v>
      </c>
      <c r="K34" s="265">
        <f t="shared" si="6"/>
        <v>800</v>
      </c>
      <c r="L34" s="265">
        <v>800</v>
      </c>
      <c r="M34" s="265">
        <v>400</v>
      </c>
      <c r="N34" s="266"/>
      <c r="O34" s="266"/>
      <c r="P34" s="267"/>
      <c r="V34" s="326">
        <f t="shared" si="2"/>
        <v>0</v>
      </c>
    </row>
    <row r="35" spans="1:37" s="23" customFormat="1">
      <c r="A35" s="268" t="s">
        <v>325</v>
      </c>
      <c r="B35" s="260" t="s">
        <v>120</v>
      </c>
      <c r="C35" s="215"/>
      <c r="D35" s="215"/>
      <c r="E35" s="215"/>
      <c r="F35" s="215"/>
      <c r="G35" s="215"/>
      <c r="H35" s="215"/>
      <c r="I35" s="261">
        <f t="shared" ref="I35:L35" si="12">SUM(I36:I38)</f>
        <v>3412</v>
      </c>
      <c r="J35" s="261">
        <f t="shared" si="12"/>
        <v>1706</v>
      </c>
      <c r="K35" s="261">
        <f t="shared" si="12"/>
        <v>3412</v>
      </c>
      <c r="L35" s="261">
        <f t="shared" si="12"/>
        <v>3412</v>
      </c>
      <c r="M35" s="261">
        <f>SUM(M36:M38)</f>
        <v>1706</v>
      </c>
      <c r="N35" s="262"/>
      <c r="O35" s="262"/>
      <c r="P35" s="263"/>
      <c r="V35" s="326">
        <f t="shared" si="2"/>
        <v>0</v>
      </c>
      <c r="Y35" s="171"/>
      <c r="AK35" s="24"/>
    </row>
    <row r="36" spans="1:37" ht="52.8">
      <c r="A36" s="205" t="s">
        <v>60</v>
      </c>
      <c r="B36" s="2" t="s">
        <v>265</v>
      </c>
      <c r="C36" s="1" t="s">
        <v>572</v>
      </c>
      <c r="D36" s="1" t="s">
        <v>296</v>
      </c>
      <c r="E36" s="1" t="s">
        <v>340</v>
      </c>
      <c r="F36" s="1">
        <v>2022</v>
      </c>
      <c r="G36" s="1">
        <v>1</v>
      </c>
      <c r="H36" s="264"/>
      <c r="I36" s="265">
        <v>1620</v>
      </c>
      <c r="J36" s="265">
        <v>810</v>
      </c>
      <c r="K36" s="265">
        <f t="shared" si="6"/>
        <v>1620</v>
      </c>
      <c r="L36" s="265">
        <v>1620</v>
      </c>
      <c r="M36" s="265">
        <v>810</v>
      </c>
      <c r="N36" s="266"/>
      <c r="O36" s="266"/>
      <c r="P36" s="267"/>
      <c r="V36" s="326">
        <f t="shared" si="2"/>
        <v>0</v>
      </c>
    </row>
    <row r="37" spans="1:37" ht="52.8">
      <c r="A37" s="205" t="s">
        <v>76</v>
      </c>
      <c r="B37" s="2" t="s">
        <v>266</v>
      </c>
      <c r="C37" s="1" t="s">
        <v>573</v>
      </c>
      <c r="D37" s="1" t="s">
        <v>296</v>
      </c>
      <c r="E37" s="1" t="s">
        <v>341</v>
      </c>
      <c r="F37" s="1">
        <v>2022</v>
      </c>
      <c r="G37" s="1">
        <v>1</v>
      </c>
      <c r="H37" s="264"/>
      <c r="I37" s="265">
        <v>510</v>
      </c>
      <c r="J37" s="265">
        <v>255</v>
      </c>
      <c r="K37" s="265">
        <f t="shared" si="6"/>
        <v>510</v>
      </c>
      <c r="L37" s="265">
        <v>510</v>
      </c>
      <c r="M37" s="265">
        <v>255</v>
      </c>
      <c r="N37" s="266"/>
      <c r="O37" s="266"/>
      <c r="P37" s="267"/>
      <c r="V37" s="326">
        <f t="shared" si="2"/>
        <v>0</v>
      </c>
    </row>
    <row r="38" spans="1:37" ht="52.8">
      <c r="A38" s="205" t="s">
        <v>77</v>
      </c>
      <c r="B38" s="2" t="s">
        <v>267</v>
      </c>
      <c r="C38" s="1" t="s">
        <v>523</v>
      </c>
      <c r="D38" s="1" t="s">
        <v>296</v>
      </c>
      <c r="E38" s="1" t="s">
        <v>342</v>
      </c>
      <c r="F38" s="1">
        <v>2022</v>
      </c>
      <c r="G38" s="1">
        <v>1</v>
      </c>
      <c r="H38" s="264"/>
      <c r="I38" s="265">
        <v>1282</v>
      </c>
      <c r="J38" s="265">
        <v>641</v>
      </c>
      <c r="K38" s="265">
        <f t="shared" si="6"/>
        <v>1282</v>
      </c>
      <c r="L38" s="265">
        <v>1282</v>
      </c>
      <c r="M38" s="265">
        <v>641</v>
      </c>
      <c r="N38" s="266"/>
      <c r="O38" s="266"/>
      <c r="P38" s="267"/>
      <c r="V38" s="326">
        <f t="shared" si="2"/>
        <v>0</v>
      </c>
    </row>
    <row r="39" spans="1:37" s="23" customFormat="1">
      <c r="A39" s="268" t="s">
        <v>326</v>
      </c>
      <c r="B39" s="260" t="s">
        <v>90</v>
      </c>
      <c r="C39" s="215"/>
      <c r="D39" s="215"/>
      <c r="E39" s="215"/>
      <c r="F39" s="215"/>
      <c r="G39" s="215"/>
      <c r="H39" s="215"/>
      <c r="I39" s="261">
        <f t="shared" ref="I39:L39" si="13">SUM(I40:I45)</f>
        <v>3077</v>
      </c>
      <c r="J39" s="261">
        <f t="shared" si="13"/>
        <v>1706</v>
      </c>
      <c r="K39" s="261">
        <f t="shared" si="13"/>
        <v>3077</v>
      </c>
      <c r="L39" s="261">
        <f t="shared" si="13"/>
        <v>3077</v>
      </c>
      <c r="M39" s="261">
        <f>SUM(M40:M45)</f>
        <v>1706</v>
      </c>
      <c r="N39" s="262"/>
      <c r="O39" s="262"/>
      <c r="P39" s="263"/>
      <c r="V39" s="326">
        <f t="shared" si="2"/>
        <v>0</v>
      </c>
      <c r="Y39" s="171"/>
      <c r="AK39" s="24"/>
    </row>
    <row r="40" spans="1:37" ht="52.8">
      <c r="A40" s="205" t="s">
        <v>60</v>
      </c>
      <c r="B40" s="2" t="s">
        <v>268</v>
      </c>
      <c r="C40" s="1" t="s">
        <v>523</v>
      </c>
      <c r="D40" s="1" t="s">
        <v>297</v>
      </c>
      <c r="E40" s="1" t="s">
        <v>343</v>
      </c>
      <c r="F40" s="1">
        <v>2022</v>
      </c>
      <c r="G40" s="1">
        <v>1</v>
      </c>
      <c r="H40" s="264"/>
      <c r="I40" s="265">
        <v>1832</v>
      </c>
      <c r="J40" s="265">
        <v>916</v>
      </c>
      <c r="K40" s="265">
        <f t="shared" si="6"/>
        <v>1832</v>
      </c>
      <c r="L40" s="265">
        <v>1832</v>
      </c>
      <c r="M40" s="265">
        <v>916</v>
      </c>
      <c r="N40" s="266"/>
      <c r="O40" s="266"/>
      <c r="P40" s="267"/>
      <c r="V40" s="326">
        <f t="shared" si="2"/>
        <v>0</v>
      </c>
    </row>
    <row r="41" spans="1:37" ht="52.8">
      <c r="A41" s="205">
        <v>2</v>
      </c>
      <c r="B41" s="2" t="s">
        <v>329</v>
      </c>
      <c r="C41" s="1" t="s">
        <v>523</v>
      </c>
      <c r="D41" s="1" t="s">
        <v>298</v>
      </c>
      <c r="E41" s="1" t="s">
        <v>344</v>
      </c>
      <c r="F41" s="1">
        <v>2022</v>
      </c>
      <c r="G41" s="1">
        <v>1</v>
      </c>
      <c r="H41" s="264"/>
      <c r="I41" s="265">
        <v>840</v>
      </c>
      <c r="J41" s="265">
        <v>420</v>
      </c>
      <c r="K41" s="265">
        <f t="shared" si="6"/>
        <v>840</v>
      </c>
      <c r="L41" s="265">
        <v>840</v>
      </c>
      <c r="M41" s="265">
        <v>420</v>
      </c>
      <c r="N41" s="266"/>
      <c r="O41" s="266"/>
      <c r="P41" s="267"/>
      <c r="V41" s="326">
        <f t="shared" si="2"/>
        <v>0</v>
      </c>
    </row>
    <row r="42" spans="1:37" ht="26.4">
      <c r="A42" s="205">
        <v>3</v>
      </c>
      <c r="B42" s="2" t="s">
        <v>269</v>
      </c>
      <c r="C42" s="1" t="s">
        <v>86</v>
      </c>
      <c r="D42" s="1" t="s">
        <v>297</v>
      </c>
      <c r="E42" s="1" t="s">
        <v>345</v>
      </c>
      <c r="F42" s="1">
        <v>2022</v>
      </c>
      <c r="G42" s="1">
        <v>1</v>
      </c>
      <c r="H42" s="264"/>
      <c r="I42" s="265">
        <v>220</v>
      </c>
      <c r="J42" s="265">
        <v>200</v>
      </c>
      <c r="K42" s="265">
        <f t="shared" si="6"/>
        <v>220</v>
      </c>
      <c r="L42" s="265">
        <v>220</v>
      </c>
      <c r="M42" s="265">
        <v>200</v>
      </c>
      <c r="N42" s="266"/>
      <c r="O42" s="266"/>
      <c r="P42" s="267"/>
      <c r="V42" s="326">
        <f t="shared" si="2"/>
        <v>0</v>
      </c>
    </row>
    <row r="43" spans="1:37" ht="26.4">
      <c r="A43" s="205">
        <v>4</v>
      </c>
      <c r="B43" s="2" t="s">
        <v>270</v>
      </c>
      <c r="C43" s="1" t="s">
        <v>86</v>
      </c>
      <c r="D43" s="1" t="s">
        <v>298</v>
      </c>
      <c r="E43" s="1" t="s">
        <v>346</v>
      </c>
      <c r="F43" s="1">
        <v>2022</v>
      </c>
      <c r="G43" s="1">
        <v>1</v>
      </c>
      <c r="H43" s="264"/>
      <c r="I43" s="265">
        <v>130</v>
      </c>
      <c r="J43" s="265">
        <v>120</v>
      </c>
      <c r="K43" s="265">
        <f t="shared" si="6"/>
        <v>130</v>
      </c>
      <c r="L43" s="265">
        <v>130</v>
      </c>
      <c r="M43" s="265">
        <v>120</v>
      </c>
      <c r="N43" s="266"/>
      <c r="O43" s="266"/>
      <c r="P43" s="267"/>
      <c r="V43" s="326">
        <f t="shared" si="2"/>
        <v>0</v>
      </c>
    </row>
    <row r="44" spans="1:37">
      <c r="A44" s="205">
        <v>5</v>
      </c>
      <c r="B44" s="2" t="s">
        <v>271</v>
      </c>
      <c r="C44" s="1" t="s">
        <v>86</v>
      </c>
      <c r="D44" s="1" t="s">
        <v>298</v>
      </c>
      <c r="E44" s="1"/>
      <c r="F44" s="1">
        <v>2022</v>
      </c>
      <c r="G44" s="1">
        <v>1</v>
      </c>
      <c r="H44" s="264"/>
      <c r="I44" s="265">
        <v>33</v>
      </c>
      <c r="J44" s="265">
        <v>30</v>
      </c>
      <c r="K44" s="265">
        <f t="shared" si="6"/>
        <v>33</v>
      </c>
      <c r="L44" s="265">
        <v>33</v>
      </c>
      <c r="M44" s="265">
        <v>30</v>
      </c>
      <c r="N44" s="266"/>
      <c r="O44" s="266"/>
      <c r="P44" s="267"/>
      <c r="V44" s="326">
        <f t="shared" si="2"/>
        <v>0</v>
      </c>
    </row>
    <row r="45" spans="1:37">
      <c r="A45" s="205">
        <v>6</v>
      </c>
      <c r="B45" s="2" t="s">
        <v>272</v>
      </c>
      <c r="C45" s="1" t="s">
        <v>86</v>
      </c>
      <c r="D45" s="1" t="s">
        <v>299</v>
      </c>
      <c r="E45" s="1"/>
      <c r="F45" s="1">
        <v>2022</v>
      </c>
      <c r="G45" s="1">
        <v>1</v>
      </c>
      <c r="H45" s="264"/>
      <c r="I45" s="265">
        <v>22</v>
      </c>
      <c r="J45" s="265">
        <v>20</v>
      </c>
      <c r="K45" s="265">
        <f t="shared" si="6"/>
        <v>22</v>
      </c>
      <c r="L45" s="265">
        <v>22</v>
      </c>
      <c r="M45" s="265">
        <v>20</v>
      </c>
      <c r="N45" s="266"/>
      <c r="O45" s="266"/>
      <c r="P45" s="267"/>
      <c r="V45" s="326">
        <f t="shared" si="2"/>
        <v>0</v>
      </c>
    </row>
    <row r="46" spans="1:37" s="23" customFormat="1">
      <c r="A46" s="268" t="s">
        <v>327</v>
      </c>
      <c r="B46" s="260" t="s">
        <v>113</v>
      </c>
      <c r="C46" s="215"/>
      <c r="D46" s="215"/>
      <c r="E46" s="215"/>
      <c r="F46" s="215"/>
      <c r="G46" s="215"/>
      <c r="H46" s="215"/>
      <c r="I46" s="261">
        <f t="shared" ref="I46:L46" si="14">SUM(I47:I57)</f>
        <v>1876</v>
      </c>
      <c r="J46" s="261">
        <f t="shared" si="14"/>
        <v>1706</v>
      </c>
      <c r="K46" s="261">
        <f t="shared" si="14"/>
        <v>1876</v>
      </c>
      <c r="L46" s="261">
        <f t="shared" si="14"/>
        <v>1876</v>
      </c>
      <c r="M46" s="261">
        <f>SUM(M47:M57)</f>
        <v>1706</v>
      </c>
      <c r="N46" s="262"/>
      <c r="O46" s="262"/>
      <c r="P46" s="263"/>
      <c r="V46" s="326">
        <f t="shared" si="2"/>
        <v>0</v>
      </c>
      <c r="Y46" s="171"/>
      <c r="AK46" s="24"/>
    </row>
    <row r="47" spans="1:37" ht="26.4">
      <c r="A47" s="205" t="s">
        <v>60</v>
      </c>
      <c r="B47" s="2" t="s">
        <v>519</v>
      </c>
      <c r="C47" s="1" t="s">
        <v>133</v>
      </c>
      <c r="D47" s="1" t="s">
        <v>300</v>
      </c>
      <c r="E47" s="1" t="s">
        <v>526</v>
      </c>
      <c r="F47" s="1">
        <v>2022</v>
      </c>
      <c r="G47" s="1">
        <v>1</v>
      </c>
      <c r="H47" s="264"/>
      <c r="I47" s="265">
        <v>539</v>
      </c>
      <c r="J47" s="265">
        <v>490</v>
      </c>
      <c r="K47" s="265">
        <f t="shared" si="6"/>
        <v>539</v>
      </c>
      <c r="L47" s="265">
        <v>539</v>
      </c>
      <c r="M47" s="265">
        <v>490</v>
      </c>
      <c r="N47" s="266"/>
      <c r="O47" s="266"/>
      <c r="P47" s="267"/>
      <c r="V47" s="326">
        <f t="shared" si="2"/>
        <v>0</v>
      </c>
    </row>
    <row r="48" spans="1:37" ht="26.4">
      <c r="A48" s="205" t="s">
        <v>76</v>
      </c>
      <c r="B48" s="2" t="s">
        <v>520</v>
      </c>
      <c r="C48" s="1" t="s">
        <v>133</v>
      </c>
      <c r="D48" s="1" t="s">
        <v>300</v>
      </c>
      <c r="E48" s="1" t="s">
        <v>527</v>
      </c>
      <c r="F48" s="1">
        <v>2022</v>
      </c>
      <c r="G48" s="1">
        <v>1</v>
      </c>
      <c r="H48" s="264"/>
      <c r="I48" s="265">
        <v>165</v>
      </c>
      <c r="J48" s="265">
        <v>150</v>
      </c>
      <c r="K48" s="265">
        <f t="shared" si="6"/>
        <v>165</v>
      </c>
      <c r="L48" s="265">
        <v>165</v>
      </c>
      <c r="M48" s="265">
        <v>150</v>
      </c>
      <c r="N48" s="266"/>
      <c r="O48" s="266"/>
      <c r="P48" s="267"/>
      <c r="V48" s="326">
        <f t="shared" si="2"/>
        <v>0</v>
      </c>
    </row>
    <row r="49" spans="1:37" ht="26.4">
      <c r="A49" s="205" t="s">
        <v>77</v>
      </c>
      <c r="B49" s="2" t="s">
        <v>521</v>
      </c>
      <c r="C49" s="1" t="s">
        <v>133</v>
      </c>
      <c r="D49" s="1" t="s">
        <v>300</v>
      </c>
      <c r="E49" s="1" t="s">
        <v>527</v>
      </c>
      <c r="F49" s="1">
        <v>2022</v>
      </c>
      <c r="G49" s="1">
        <v>1</v>
      </c>
      <c r="H49" s="264"/>
      <c r="I49" s="265">
        <v>171</v>
      </c>
      <c r="J49" s="265">
        <v>155</v>
      </c>
      <c r="K49" s="265">
        <f t="shared" si="6"/>
        <v>171</v>
      </c>
      <c r="L49" s="265">
        <v>171</v>
      </c>
      <c r="M49" s="265">
        <v>155</v>
      </c>
      <c r="N49" s="266"/>
      <c r="O49" s="266"/>
      <c r="P49" s="267"/>
      <c r="V49" s="326">
        <f t="shared" si="2"/>
        <v>0</v>
      </c>
    </row>
    <row r="50" spans="1:37" ht="26.4">
      <c r="A50" s="205" t="s">
        <v>80</v>
      </c>
      <c r="B50" s="2" t="s">
        <v>273</v>
      </c>
      <c r="C50" s="1" t="s">
        <v>133</v>
      </c>
      <c r="D50" s="1" t="s">
        <v>300</v>
      </c>
      <c r="E50" s="1" t="s">
        <v>314</v>
      </c>
      <c r="F50" s="1">
        <v>2022</v>
      </c>
      <c r="G50" s="1">
        <v>1</v>
      </c>
      <c r="H50" s="264"/>
      <c r="I50" s="265">
        <v>169</v>
      </c>
      <c r="J50" s="265">
        <v>154</v>
      </c>
      <c r="K50" s="265">
        <f t="shared" si="6"/>
        <v>169</v>
      </c>
      <c r="L50" s="265">
        <v>169</v>
      </c>
      <c r="M50" s="265">
        <v>154</v>
      </c>
      <c r="N50" s="266"/>
      <c r="O50" s="266"/>
      <c r="P50" s="267"/>
      <c r="V50" s="326">
        <f t="shared" si="2"/>
        <v>0</v>
      </c>
    </row>
    <row r="51" spans="1:37" ht="26.4">
      <c r="A51" s="205" t="s">
        <v>220</v>
      </c>
      <c r="B51" s="2" t="s">
        <v>274</v>
      </c>
      <c r="C51" s="1" t="s">
        <v>133</v>
      </c>
      <c r="D51" s="1" t="s">
        <v>301</v>
      </c>
      <c r="E51" s="1" t="s">
        <v>315</v>
      </c>
      <c r="F51" s="1">
        <v>2022</v>
      </c>
      <c r="G51" s="1">
        <v>1</v>
      </c>
      <c r="H51" s="264"/>
      <c r="I51" s="265">
        <v>297</v>
      </c>
      <c r="J51" s="265">
        <v>270</v>
      </c>
      <c r="K51" s="265">
        <f t="shared" si="6"/>
        <v>297</v>
      </c>
      <c r="L51" s="265">
        <v>297</v>
      </c>
      <c r="M51" s="265">
        <v>270</v>
      </c>
      <c r="N51" s="266"/>
      <c r="O51" s="266"/>
      <c r="P51" s="267"/>
      <c r="V51" s="326">
        <f t="shared" si="2"/>
        <v>0</v>
      </c>
    </row>
    <row r="52" spans="1:37" ht="26.4">
      <c r="A52" s="205" t="s">
        <v>239</v>
      </c>
      <c r="B52" s="2" t="s">
        <v>275</v>
      </c>
      <c r="C52" s="1" t="s">
        <v>133</v>
      </c>
      <c r="D52" s="1" t="s">
        <v>300</v>
      </c>
      <c r="E52" s="1" t="s">
        <v>316</v>
      </c>
      <c r="F52" s="1">
        <v>2022</v>
      </c>
      <c r="G52" s="1">
        <v>1</v>
      </c>
      <c r="H52" s="264"/>
      <c r="I52" s="265">
        <v>297</v>
      </c>
      <c r="J52" s="265">
        <v>270</v>
      </c>
      <c r="K52" s="265">
        <f t="shared" si="6"/>
        <v>297</v>
      </c>
      <c r="L52" s="265">
        <v>297</v>
      </c>
      <c r="M52" s="265">
        <v>270</v>
      </c>
      <c r="N52" s="266"/>
      <c r="O52" s="266"/>
      <c r="P52" s="267"/>
      <c r="V52" s="326">
        <f t="shared" si="2"/>
        <v>0</v>
      </c>
    </row>
    <row r="53" spans="1:37" ht="26.4">
      <c r="A53" s="205" t="s">
        <v>221</v>
      </c>
      <c r="B53" s="2" t="s">
        <v>276</v>
      </c>
      <c r="C53" s="1" t="s">
        <v>133</v>
      </c>
      <c r="D53" s="1" t="s">
        <v>302</v>
      </c>
      <c r="E53" s="1" t="s">
        <v>317</v>
      </c>
      <c r="F53" s="1">
        <v>2022</v>
      </c>
      <c r="G53" s="1">
        <v>1</v>
      </c>
      <c r="H53" s="264"/>
      <c r="I53" s="265">
        <v>65</v>
      </c>
      <c r="J53" s="265">
        <v>59</v>
      </c>
      <c r="K53" s="265">
        <f t="shared" si="6"/>
        <v>65</v>
      </c>
      <c r="L53" s="265">
        <v>65</v>
      </c>
      <c r="M53" s="265">
        <v>59</v>
      </c>
      <c r="N53" s="266"/>
      <c r="O53" s="266"/>
      <c r="P53" s="267"/>
      <c r="V53" s="326">
        <f t="shared" si="2"/>
        <v>0</v>
      </c>
    </row>
    <row r="54" spans="1:37" ht="26.4">
      <c r="A54" s="205" t="s">
        <v>240</v>
      </c>
      <c r="B54" s="2" t="s">
        <v>277</v>
      </c>
      <c r="C54" s="1" t="s">
        <v>133</v>
      </c>
      <c r="D54" s="1" t="s">
        <v>303</v>
      </c>
      <c r="E54" s="1" t="s">
        <v>318</v>
      </c>
      <c r="F54" s="1">
        <v>2022</v>
      </c>
      <c r="G54" s="1">
        <v>1</v>
      </c>
      <c r="H54" s="264"/>
      <c r="I54" s="265">
        <v>59</v>
      </c>
      <c r="J54" s="265">
        <v>54</v>
      </c>
      <c r="K54" s="265">
        <f t="shared" si="6"/>
        <v>59</v>
      </c>
      <c r="L54" s="265">
        <v>59</v>
      </c>
      <c r="M54" s="265">
        <v>54</v>
      </c>
      <c r="N54" s="266"/>
      <c r="O54" s="266"/>
      <c r="P54" s="267"/>
      <c r="V54" s="326">
        <f t="shared" si="2"/>
        <v>0</v>
      </c>
    </row>
    <row r="55" spans="1:37" ht="26.4">
      <c r="A55" s="205" t="s">
        <v>241</v>
      </c>
      <c r="B55" s="2" t="s">
        <v>278</v>
      </c>
      <c r="C55" s="1" t="s">
        <v>133</v>
      </c>
      <c r="D55" s="1" t="s">
        <v>303</v>
      </c>
      <c r="E55" s="1" t="s">
        <v>318</v>
      </c>
      <c r="F55" s="1">
        <v>2022</v>
      </c>
      <c r="G55" s="1">
        <v>1</v>
      </c>
      <c r="H55" s="264"/>
      <c r="I55" s="265">
        <v>59</v>
      </c>
      <c r="J55" s="265">
        <v>54</v>
      </c>
      <c r="K55" s="265">
        <f t="shared" si="6"/>
        <v>59</v>
      </c>
      <c r="L55" s="265">
        <v>59</v>
      </c>
      <c r="M55" s="265">
        <v>54</v>
      </c>
      <c r="N55" s="266"/>
      <c r="O55" s="266"/>
      <c r="P55" s="267"/>
      <c r="V55" s="326">
        <f t="shared" si="2"/>
        <v>0</v>
      </c>
    </row>
    <row r="56" spans="1:37">
      <c r="A56" s="205" t="s">
        <v>242</v>
      </c>
      <c r="B56" s="2" t="s">
        <v>279</v>
      </c>
      <c r="C56" s="1" t="s">
        <v>133</v>
      </c>
      <c r="D56" s="1" t="s">
        <v>303</v>
      </c>
      <c r="E56" s="1"/>
      <c r="F56" s="1">
        <v>2022</v>
      </c>
      <c r="G56" s="1">
        <v>1</v>
      </c>
      <c r="H56" s="264"/>
      <c r="I56" s="265">
        <v>33</v>
      </c>
      <c r="J56" s="265">
        <v>30</v>
      </c>
      <c r="K56" s="265">
        <f t="shared" si="6"/>
        <v>33</v>
      </c>
      <c r="L56" s="265">
        <v>33</v>
      </c>
      <c r="M56" s="265">
        <v>30</v>
      </c>
      <c r="N56" s="266"/>
      <c r="O56" s="266"/>
      <c r="P56" s="267"/>
      <c r="V56" s="326">
        <f t="shared" si="2"/>
        <v>0</v>
      </c>
    </row>
    <row r="57" spans="1:37">
      <c r="A57" s="205" t="s">
        <v>405</v>
      </c>
      <c r="B57" s="2" t="s">
        <v>522</v>
      </c>
      <c r="C57" s="1" t="s">
        <v>133</v>
      </c>
      <c r="D57" s="1" t="s">
        <v>300</v>
      </c>
      <c r="E57" s="1"/>
      <c r="F57" s="1">
        <v>2022</v>
      </c>
      <c r="G57" s="1">
        <v>1</v>
      </c>
      <c r="H57" s="264"/>
      <c r="I57" s="265">
        <v>22</v>
      </c>
      <c r="J57" s="265">
        <v>20</v>
      </c>
      <c r="K57" s="265">
        <f t="shared" si="6"/>
        <v>22</v>
      </c>
      <c r="L57" s="265">
        <v>22</v>
      </c>
      <c r="M57" s="265">
        <v>20</v>
      </c>
      <c r="N57" s="266"/>
      <c r="O57" s="266"/>
      <c r="P57" s="267"/>
      <c r="V57" s="326">
        <f t="shared" si="2"/>
        <v>0</v>
      </c>
    </row>
    <row r="58" spans="1:37" s="23" customFormat="1">
      <c r="A58" s="259" t="s">
        <v>328</v>
      </c>
      <c r="B58" s="260" t="s">
        <v>224</v>
      </c>
      <c r="C58" s="215"/>
      <c r="D58" s="215"/>
      <c r="E58" s="215"/>
      <c r="F58" s="215"/>
      <c r="G58" s="215"/>
      <c r="H58" s="215"/>
      <c r="I58" s="261">
        <f t="shared" ref="I58:L58" si="15">SUM(I59:I62)</f>
        <v>3394</v>
      </c>
      <c r="J58" s="261">
        <f t="shared" si="15"/>
        <v>1706</v>
      </c>
      <c r="K58" s="261">
        <f t="shared" si="15"/>
        <v>3372</v>
      </c>
      <c r="L58" s="261">
        <f t="shared" si="15"/>
        <v>3394</v>
      </c>
      <c r="M58" s="261">
        <f>SUM(M59:M62)</f>
        <v>1706</v>
      </c>
      <c r="N58" s="262"/>
      <c r="O58" s="262"/>
      <c r="P58" s="263"/>
      <c r="V58" s="326">
        <f t="shared" si="2"/>
        <v>0</v>
      </c>
      <c r="Y58" s="171"/>
      <c r="AK58" s="24"/>
    </row>
    <row r="59" spans="1:37" ht="52.8">
      <c r="A59" s="269" t="s">
        <v>60</v>
      </c>
      <c r="B59" s="2" t="s">
        <v>280</v>
      </c>
      <c r="C59" s="1" t="s">
        <v>523</v>
      </c>
      <c r="D59" s="1" t="s">
        <v>304</v>
      </c>
      <c r="E59" s="1" t="s">
        <v>528</v>
      </c>
      <c r="F59" s="1">
        <v>2022</v>
      </c>
      <c r="G59" s="1">
        <v>1</v>
      </c>
      <c r="H59" s="264"/>
      <c r="I59" s="265">
        <v>1360</v>
      </c>
      <c r="J59" s="265">
        <v>680</v>
      </c>
      <c r="K59" s="265">
        <f t="shared" si="6"/>
        <v>1360</v>
      </c>
      <c r="L59" s="265">
        <v>1360</v>
      </c>
      <c r="M59" s="265">
        <v>680</v>
      </c>
      <c r="N59" s="266"/>
      <c r="O59" s="266"/>
      <c r="P59" s="267"/>
      <c r="V59" s="326">
        <f t="shared" si="2"/>
        <v>0</v>
      </c>
    </row>
    <row r="60" spans="1:37" ht="39.6">
      <c r="A60" s="269" t="s">
        <v>76</v>
      </c>
      <c r="B60" s="2" t="s">
        <v>281</v>
      </c>
      <c r="C60" s="1" t="s">
        <v>523</v>
      </c>
      <c r="D60" s="1" t="s">
        <v>305</v>
      </c>
      <c r="E60" s="1" t="s">
        <v>347</v>
      </c>
      <c r="F60" s="1">
        <v>2022</v>
      </c>
      <c r="G60" s="1">
        <v>1</v>
      </c>
      <c r="H60" s="264"/>
      <c r="I60" s="265">
        <v>612</v>
      </c>
      <c r="J60" s="265">
        <v>306</v>
      </c>
      <c r="K60" s="265">
        <f t="shared" si="6"/>
        <v>612</v>
      </c>
      <c r="L60" s="265">
        <v>612</v>
      </c>
      <c r="M60" s="265">
        <v>306</v>
      </c>
      <c r="N60" s="266"/>
      <c r="O60" s="266"/>
      <c r="P60" s="267"/>
      <c r="V60" s="326">
        <f t="shared" si="2"/>
        <v>0</v>
      </c>
    </row>
    <row r="61" spans="1:37" ht="39.6">
      <c r="A61" s="269" t="s">
        <v>77</v>
      </c>
      <c r="B61" s="2" t="s">
        <v>282</v>
      </c>
      <c r="C61" s="1" t="s">
        <v>523</v>
      </c>
      <c r="D61" s="1" t="s">
        <v>306</v>
      </c>
      <c r="E61" s="1" t="s">
        <v>348</v>
      </c>
      <c r="F61" s="1">
        <v>2022</v>
      </c>
      <c r="G61" s="1">
        <v>1</v>
      </c>
      <c r="H61" s="264"/>
      <c r="I61" s="265">
        <v>1400</v>
      </c>
      <c r="J61" s="265">
        <v>700</v>
      </c>
      <c r="K61" s="265">
        <f t="shared" si="6"/>
        <v>1400</v>
      </c>
      <c r="L61" s="265">
        <v>1400</v>
      </c>
      <c r="M61" s="265">
        <v>700</v>
      </c>
      <c r="N61" s="266"/>
      <c r="O61" s="266"/>
      <c r="P61" s="267"/>
      <c r="V61" s="326">
        <f t="shared" si="2"/>
        <v>0</v>
      </c>
    </row>
    <row r="62" spans="1:37" ht="26.4">
      <c r="A62" s="269" t="s">
        <v>80</v>
      </c>
      <c r="B62" s="2" t="s">
        <v>283</v>
      </c>
      <c r="C62" s="1" t="s">
        <v>132</v>
      </c>
      <c r="D62" s="1" t="s">
        <v>307</v>
      </c>
      <c r="E62" s="1"/>
      <c r="F62" s="1">
        <v>2022</v>
      </c>
      <c r="G62" s="1">
        <v>1</v>
      </c>
      <c r="H62" s="264"/>
      <c r="I62" s="265">
        <v>22</v>
      </c>
      <c r="J62" s="265">
        <v>20</v>
      </c>
      <c r="K62" s="265"/>
      <c r="L62" s="265">
        <v>22</v>
      </c>
      <c r="M62" s="265">
        <v>20</v>
      </c>
      <c r="N62" s="266"/>
      <c r="O62" s="266"/>
      <c r="P62" s="267"/>
      <c r="V62" s="326">
        <f t="shared" si="2"/>
        <v>0</v>
      </c>
    </row>
    <row r="63" spans="1:37" s="28" customFormat="1">
      <c r="A63" s="253" t="s">
        <v>82</v>
      </c>
      <c r="B63" s="254" t="s">
        <v>214</v>
      </c>
      <c r="C63" s="255"/>
      <c r="D63" s="255"/>
      <c r="E63" s="255"/>
      <c r="F63" s="255"/>
      <c r="G63" s="255"/>
      <c r="H63" s="255"/>
      <c r="I63" s="256">
        <f>SUM(I64:I78)/2</f>
        <v>3009</v>
      </c>
      <c r="J63" s="256">
        <f t="shared" ref="J63:O63" si="16">SUM(J64:J78)/2</f>
        <v>1805</v>
      </c>
      <c r="K63" s="256">
        <f t="shared" si="16"/>
        <v>3009</v>
      </c>
      <c r="L63" s="256">
        <f t="shared" si="16"/>
        <v>3009</v>
      </c>
      <c r="M63" s="272">
        <f t="shared" si="16"/>
        <v>1805</v>
      </c>
      <c r="N63" s="256">
        <f t="shared" si="16"/>
        <v>0</v>
      </c>
      <c r="O63" s="256">
        <f t="shared" si="16"/>
        <v>0</v>
      </c>
      <c r="P63" s="258"/>
      <c r="V63" s="326">
        <f t="shared" si="2"/>
        <v>0</v>
      </c>
      <c r="Y63" s="169"/>
      <c r="AK63" s="29"/>
    </row>
    <row r="64" spans="1:37" s="23" customFormat="1">
      <c r="A64" s="259" t="s">
        <v>319</v>
      </c>
      <c r="B64" s="260" t="s">
        <v>110</v>
      </c>
      <c r="C64" s="215"/>
      <c r="D64" s="215"/>
      <c r="E64" s="215"/>
      <c r="F64" s="215"/>
      <c r="G64" s="215"/>
      <c r="H64" s="215"/>
      <c r="I64" s="261">
        <f t="shared" ref="I64:L64" si="17">+I65</f>
        <v>500</v>
      </c>
      <c r="J64" s="261">
        <f t="shared" si="17"/>
        <v>436</v>
      </c>
      <c r="K64" s="261">
        <f t="shared" si="17"/>
        <v>500</v>
      </c>
      <c r="L64" s="261">
        <f t="shared" si="17"/>
        <v>500</v>
      </c>
      <c r="M64" s="261">
        <f>+M65</f>
        <v>436</v>
      </c>
      <c r="N64" s="262"/>
      <c r="O64" s="262"/>
      <c r="P64" s="263"/>
      <c r="V64" s="326">
        <f t="shared" si="2"/>
        <v>0</v>
      </c>
      <c r="Y64" s="171"/>
      <c r="AK64" s="24"/>
    </row>
    <row r="65" spans="1:37" ht="39.6">
      <c r="A65" s="205">
        <v>1</v>
      </c>
      <c r="B65" s="2" t="s">
        <v>529</v>
      </c>
      <c r="C65" s="1" t="s">
        <v>243</v>
      </c>
      <c r="D65" s="1" t="s">
        <v>530</v>
      </c>
      <c r="E65" s="1" t="s">
        <v>531</v>
      </c>
      <c r="F65" s="1">
        <v>2022</v>
      </c>
      <c r="G65" s="1">
        <v>1</v>
      </c>
      <c r="H65" s="264"/>
      <c r="I65" s="265">
        <v>500</v>
      </c>
      <c r="J65" s="265">
        <v>436</v>
      </c>
      <c r="K65" s="265">
        <f t="shared" si="6"/>
        <v>500</v>
      </c>
      <c r="L65" s="265">
        <v>500</v>
      </c>
      <c r="M65" s="265">
        <v>436</v>
      </c>
      <c r="N65" s="266"/>
      <c r="O65" s="266"/>
      <c r="P65" s="267"/>
      <c r="V65" s="326">
        <f t="shared" si="2"/>
        <v>0</v>
      </c>
    </row>
    <row r="66" spans="1:37" s="23" customFormat="1">
      <c r="A66" s="259" t="s">
        <v>320</v>
      </c>
      <c r="B66" s="260" t="s">
        <v>222</v>
      </c>
      <c r="C66" s="215"/>
      <c r="D66" s="215"/>
      <c r="E66" s="215"/>
      <c r="F66" s="215"/>
      <c r="G66" s="215"/>
      <c r="H66" s="215"/>
      <c r="I66" s="261">
        <f t="shared" ref="I66:L66" si="18">SUM(I67:I71)</f>
        <v>727</v>
      </c>
      <c r="J66" s="261">
        <f t="shared" si="18"/>
        <v>451</v>
      </c>
      <c r="K66" s="261">
        <f t="shared" si="18"/>
        <v>727</v>
      </c>
      <c r="L66" s="261">
        <f t="shared" si="18"/>
        <v>727</v>
      </c>
      <c r="M66" s="261">
        <f>SUM(M67:M71)</f>
        <v>451</v>
      </c>
      <c r="N66" s="262"/>
      <c r="O66" s="262"/>
      <c r="P66" s="263"/>
      <c r="V66" s="326">
        <f t="shared" si="2"/>
        <v>0</v>
      </c>
      <c r="Y66" s="171"/>
      <c r="AK66" s="24"/>
    </row>
    <row r="67" spans="1:37" ht="26.4">
      <c r="A67" s="205" t="s">
        <v>60</v>
      </c>
      <c r="B67" s="2" t="s">
        <v>349</v>
      </c>
      <c r="C67" s="1" t="s">
        <v>244</v>
      </c>
      <c r="D67" s="1" t="s">
        <v>287</v>
      </c>
      <c r="E67" s="1" t="s">
        <v>363</v>
      </c>
      <c r="F67" s="1">
        <v>2022</v>
      </c>
      <c r="G67" s="1">
        <v>1</v>
      </c>
      <c r="H67" s="264"/>
      <c r="I67" s="265">
        <v>193</v>
      </c>
      <c r="J67" s="265">
        <v>121</v>
      </c>
      <c r="K67" s="265">
        <f t="shared" si="6"/>
        <v>193</v>
      </c>
      <c r="L67" s="265">
        <v>193</v>
      </c>
      <c r="M67" s="265">
        <v>121</v>
      </c>
      <c r="N67" s="266"/>
      <c r="O67" s="266"/>
      <c r="P67" s="267"/>
      <c r="V67" s="326">
        <f t="shared" si="2"/>
        <v>0</v>
      </c>
    </row>
    <row r="68" spans="1:37" ht="26.4">
      <c r="A68" s="205" t="s">
        <v>76</v>
      </c>
      <c r="B68" s="2" t="s">
        <v>350</v>
      </c>
      <c r="C68" s="1" t="s">
        <v>244</v>
      </c>
      <c r="D68" s="1" t="s">
        <v>287</v>
      </c>
      <c r="E68" s="1" t="s">
        <v>364</v>
      </c>
      <c r="F68" s="1">
        <v>2022</v>
      </c>
      <c r="G68" s="1">
        <v>1</v>
      </c>
      <c r="H68" s="264"/>
      <c r="I68" s="265">
        <v>161</v>
      </c>
      <c r="J68" s="265">
        <v>102</v>
      </c>
      <c r="K68" s="265">
        <f t="shared" si="6"/>
        <v>161</v>
      </c>
      <c r="L68" s="265">
        <v>161</v>
      </c>
      <c r="M68" s="265">
        <v>102</v>
      </c>
      <c r="N68" s="266"/>
      <c r="O68" s="266"/>
      <c r="P68" s="267"/>
      <c r="V68" s="326">
        <f t="shared" si="2"/>
        <v>0</v>
      </c>
    </row>
    <row r="69" spans="1:37" ht="26.4">
      <c r="A69" s="205" t="s">
        <v>77</v>
      </c>
      <c r="B69" s="2" t="s">
        <v>351</v>
      </c>
      <c r="C69" s="1" t="s">
        <v>244</v>
      </c>
      <c r="D69" s="1" t="s">
        <v>359</v>
      </c>
      <c r="E69" s="1" t="s">
        <v>365</v>
      </c>
      <c r="F69" s="1">
        <v>2022</v>
      </c>
      <c r="G69" s="1">
        <v>1</v>
      </c>
      <c r="H69" s="264"/>
      <c r="I69" s="265">
        <v>214</v>
      </c>
      <c r="J69" s="265">
        <v>152</v>
      </c>
      <c r="K69" s="265">
        <f t="shared" si="6"/>
        <v>214</v>
      </c>
      <c r="L69" s="265">
        <v>214</v>
      </c>
      <c r="M69" s="265">
        <v>152</v>
      </c>
      <c r="N69" s="266"/>
      <c r="O69" s="266"/>
      <c r="P69" s="267"/>
      <c r="V69" s="326">
        <f t="shared" si="2"/>
        <v>0</v>
      </c>
    </row>
    <row r="70" spans="1:37" ht="26.4">
      <c r="A70" s="205" t="s">
        <v>80</v>
      </c>
      <c r="B70" s="2" t="s">
        <v>352</v>
      </c>
      <c r="C70" s="1" t="s">
        <v>244</v>
      </c>
      <c r="D70" s="1" t="s">
        <v>359</v>
      </c>
      <c r="E70" s="1" t="s">
        <v>366</v>
      </c>
      <c r="F70" s="1">
        <v>2022</v>
      </c>
      <c r="G70" s="1">
        <v>1</v>
      </c>
      <c r="H70" s="264"/>
      <c r="I70" s="265">
        <v>89</v>
      </c>
      <c r="J70" s="265">
        <v>56</v>
      </c>
      <c r="K70" s="265">
        <f t="shared" si="6"/>
        <v>89</v>
      </c>
      <c r="L70" s="265">
        <v>89</v>
      </c>
      <c r="M70" s="265">
        <v>56</v>
      </c>
      <c r="N70" s="266"/>
      <c r="O70" s="266"/>
      <c r="P70" s="267"/>
      <c r="V70" s="326">
        <f t="shared" si="2"/>
        <v>0</v>
      </c>
    </row>
    <row r="71" spans="1:37" ht="26.4">
      <c r="A71" s="205" t="s">
        <v>220</v>
      </c>
      <c r="B71" s="2" t="s">
        <v>353</v>
      </c>
      <c r="C71" s="1" t="s">
        <v>244</v>
      </c>
      <c r="D71" s="1" t="s">
        <v>287</v>
      </c>
      <c r="E71" s="1"/>
      <c r="F71" s="1">
        <v>2022</v>
      </c>
      <c r="G71" s="1">
        <v>1</v>
      </c>
      <c r="H71" s="264"/>
      <c r="I71" s="265">
        <v>70</v>
      </c>
      <c r="J71" s="265">
        <v>20</v>
      </c>
      <c r="K71" s="265">
        <f t="shared" si="6"/>
        <v>70</v>
      </c>
      <c r="L71" s="265">
        <v>70</v>
      </c>
      <c r="M71" s="265">
        <v>20</v>
      </c>
      <c r="N71" s="266"/>
      <c r="O71" s="266"/>
      <c r="P71" s="267"/>
      <c r="V71" s="326">
        <f t="shared" si="2"/>
        <v>0</v>
      </c>
    </row>
    <row r="72" spans="1:37" s="23" customFormat="1">
      <c r="A72" s="259" t="s">
        <v>321</v>
      </c>
      <c r="B72" s="260" t="s">
        <v>130</v>
      </c>
      <c r="C72" s="215"/>
      <c r="D72" s="215"/>
      <c r="E72" s="215"/>
      <c r="F72" s="215"/>
      <c r="G72" s="215"/>
      <c r="H72" s="215"/>
      <c r="I72" s="261">
        <f t="shared" ref="I72:L72" si="19">+I73</f>
        <v>934</v>
      </c>
      <c r="J72" s="261">
        <f t="shared" si="19"/>
        <v>467</v>
      </c>
      <c r="K72" s="261">
        <f t="shared" si="19"/>
        <v>934</v>
      </c>
      <c r="L72" s="261">
        <f t="shared" si="19"/>
        <v>934</v>
      </c>
      <c r="M72" s="261">
        <f>+M73</f>
        <v>467</v>
      </c>
      <c r="N72" s="262"/>
      <c r="O72" s="262"/>
      <c r="P72" s="263"/>
      <c r="V72" s="326">
        <f t="shared" si="2"/>
        <v>0</v>
      </c>
      <c r="Y72" s="171"/>
      <c r="AK72" s="24"/>
    </row>
    <row r="73" spans="1:37" ht="52.8">
      <c r="A73" s="205" t="s">
        <v>60</v>
      </c>
      <c r="B73" s="2" t="s">
        <v>354</v>
      </c>
      <c r="C73" s="1" t="s">
        <v>523</v>
      </c>
      <c r="D73" s="1" t="s">
        <v>360</v>
      </c>
      <c r="E73" s="1" t="s">
        <v>532</v>
      </c>
      <c r="F73" s="1">
        <v>2022</v>
      </c>
      <c r="G73" s="1">
        <v>1</v>
      </c>
      <c r="H73" s="264"/>
      <c r="I73" s="265">
        <v>934</v>
      </c>
      <c r="J73" s="265">
        <v>467</v>
      </c>
      <c r="K73" s="265">
        <f t="shared" si="6"/>
        <v>934</v>
      </c>
      <c r="L73" s="265">
        <v>934</v>
      </c>
      <c r="M73" s="265">
        <v>467</v>
      </c>
      <c r="N73" s="266"/>
      <c r="O73" s="266"/>
      <c r="P73" s="267"/>
      <c r="V73" s="326">
        <f t="shared" ref="V73:V118" si="20">J73-M73</f>
        <v>0</v>
      </c>
    </row>
    <row r="74" spans="1:37" s="23" customFormat="1">
      <c r="A74" s="259" t="s">
        <v>322</v>
      </c>
      <c r="B74" s="260" t="s">
        <v>223</v>
      </c>
      <c r="C74" s="215"/>
      <c r="D74" s="215"/>
      <c r="E74" s="215"/>
      <c r="F74" s="215"/>
      <c r="G74" s="215"/>
      <c r="H74" s="215"/>
      <c r="I74" s="261">
        <f t="shared" ref="I74:L74" si="21">SUM(I75:I78)</f>
        <v>848</v>
      </c>
      <c r="J74" s="261">
        <f t="shared" si="21"/>
        <v>451</v>
      </c>
      <c r="K74" s="261">
        <f t="shared" si="21"/>
        <v>848</v>
      </c>
      <c r="L74" s="261">
        <f t="shared" si="21"/>
        <v>848</v>
      </c>
      <c r="M74" s="261">
        <f>SUM(M75:M78)</f>
        <v>451</v>
      </c>
      <c r="N74" s="262"/>
      <c r="O74" s="262"/>
      <c r="P74" s="263"/>
      <c r="V74" s="326">
        <f t="shared" si="20"/>
        <v>0</v>
      </c>
      <c r="Y74" s="171"/>
      <c r="AK74" s="24"/>
    </row>
    <row r="75" spans="1:37" ht="39.6">
      <c r="A75" s="205" t="s">
        <v>60</v>
      </c>
      <c r="B75" s="2" t="s">
        <v>355</v>
      </c>
      <c r="C75" s="1" t="s">
        <v>523</v>
      </c>
      <c r="D75" s="1" t="s">
        <v>361</v>
      </c>
      <c r="E75" s="1" t="s">
        <v>367</v>
      </c>
      <c r="F75" s="1">
        <v>2022</v>
      </c>
      <c r="G75" s="1">
        <v>1</v>
      </c>
      <c r="H75" s="264"/>
      <c r="I75" s="265">
        <v>782</v>
      </c>
      <c r="J75" s="265">
        <v>391</v>
      </c>
      <c r="K75" s="265">
        <f t="shared" si="6"/>
        <v>782</v>
      </c>
      <c r="L75" s="265">
        <v>782</v>
      </c>
      <c r="M75" s="265">
        <v>391</v>
      </c>
      <c r="N75" s="266"/>
      <c r="O75" s="266"/>
      <c r="P75" s="267"/>
      <c r="V75" s="326">
        <f t="shared" si="20"/>
        <v>0</v>
      </c>
    </row>
    <row r="76" spans="1:37">
      <c r="A76" s="205">
        <v>2</v>
      </c>
      <c r="B76" s="2" t="s">
        <v>356</v>
      </c>
      <c r="C76" s="1" t="s">
        <v>245</v>
      </c>
      <c r="D76" s="1" t="s">
        <v>284</v>
      </c>
      <c r="E76" s="1"/>
      <c r="F76" s="1">
        <v>2022</v>
      </c>
      <c r="G76" s="1">
        <v>1</v>
      </c>
      <c r="H76" s="264"/>
      <c r="I76" s="265">
        <v>22</v>
      </c>
      <c r="J76" s="265">
        <v>20</v>
      </c>
      <c r="K76" s="265">
        <f t="shared" si="6"/>
        <v>22</v>
      </c>
      <c r="L76" s="265">
        <v>22</v>
      </c>
      <c r="M76" s="265">
        <v>20</v>
      </c>
      <c r="N76" s="266"/>
      <c r="O76" s="266"/>
      <c r="P76" s="267"/>
      <c r="V76" s="326">
        <f t="shared" si="20"/>
        <v>0</v>
      </c>
    </row>
    <row r="77" spans="1:37">
      <c r="A77" s="205">
        <v>3</v>
      </c>
      <c r="B77" s="2" t="s">
        <v>357</v>
      </c>
      <c r="C77" s="1" t="s">
        <v>245</v>
      </c>
      <c r="D77" s="1" t="s">
        <v>362</v>
      </c>
      <c r="E77" s="1"/>
      <c r="F77" s="1">
        <v>2022</v>
      </c>
      <c r="G77" s="1">
        <v>1</v>
      </c>
      <c r="H77" s="264"/>
      <c r="I77" s="265">
        <v>22</v>
      </c>
      <c r="J77" s="265">
        <v>20</v>
      </c>
      <c r="K77" s="265">
        <f t="shared" si="6"/>
        <v>22</v>
      </c>
      <c r="L77" s="265">
        <v>22</v>
      </c>
      <c r="M77" s="265">
        <v>20</v>
      </c>
      <c r="N77" s="266"/>
      <c r="O77" s="266"/>
      <c r="P77" s="267"/>
      <c r="V77" s="326">
        <f t="shared" si="20"/>
        <v>0</v>
      </c>
    </row>
    <row r="78" spans="1:37" ht="26.4">
      <c r="A78" s="205">
        <v>4</v>
      </c>
      <c r="B78" s="2" t="s">
        <v>358</v>
      </c>
      <c r="C78" s="1" t="s">
        <v>245</v>
      </c>
      <c r="D78" s="1" t="s">
        <v>525</v>
      </c>
      <c r="E78" s="1"/>
      <c r="F78" s="1">
        <v>2022</v>
      </c>
      <c r="G78" s="1">
        <v>1</v>
      </c>
      <c r="H78" s="264"/>
      <c r="I78" s="265">
        <v>22</v>
      </c>
      <c r="J78" s="265">
        <v>20</v>
      </c>
      <c r="K78" s="265">
        <f t="shared" si="6"/>
        <v>22</v>
      </c>
      <c r="L78" s="265">
        <v>22</v>
      </c>
      <c r="M78" s="265">
        <v>20</v>
      </c>
      <c r="N78" s="266"/>
      <c r="O78" s="266"/>
      <c r="P78" s="267"/>
      <c r="V78" s="326">
        <f t="shared" si="20"/>
        <v>0</v>
      </c>
    </row>
    <row r="79" spans="1:37">
      <c r="A79" s="191" t="s">
        <v>92</v>
      </c>
      <c r="B79" s="192" t="s">
        <v>13</v>
      </c>
      <c r="C79" s="32"/>
      <c r="D79" s="32"/>
      <c r="E79" s="32"/>
      <c r="F79" s="32"/>
      <c r="G79" s="32"/>
      <c r="H79" s="32"/>
      <c r="I79" s="251">
        <v>22</v>
      </c>
      <c r="J79" s="251">
        <v>20</v>
      </c>
      <c r="K79" s="251">
        <f t="shared" ref="K79:O79" si="22">SUM(K80,K81,K92,K93,K94,K107)</f>
        <v>2140</v>
      </c>
      <c r="L79" s="251">
        <f t="shared" si="22"/>
        <v>0</v>
      </c>
      <c r="M79" s="249">
        <f t="shared" si="22"/>
        <v>0</v>
      </c>
      <c r="N79" s="251">
        <f t="shared" si="22"/>
        <v>2140</v>
      </c>
      <c r="O79" s="251">
        <f t="shared" si="22"/>
        <v>2140</v>
      </c>
      <c r="P79" s="270"/>
      <c r="V79" s="326">
        <f t="shared" si="20"/>
        <v>20</v>
      </c>
    </row>
    <row r="80" spans="1:37" s="28" customFormat="1">
      <c r="A80" s="271" t="s">
        <v>215</v>
      </c>
      <c r="B80" s="202" t="s">
        <v>46</v>
      </c>
      <c r="C80" s="203" t="s">
        <v>370</v>
      </c>
      <c r="D80" s="203"/>
      <c r="E80" s="203"/>
      <c r="F80" s="203">
        <v>2022</v>
      </c>
      <c r="G80" s="203"/>
      <c r="H80" s="203"/>
      <c r="I80" s="272">
        <f>+J80</f>
        <v>300</v>
      </c>
      <c r="J80" s="272">
        <f>+O80</f>
        <v>300</v>
      </c>
      <c r="K80" s="272">
        <f t="shared" ref="K80" si="23">+L80+N80</f>
        <v>300</v>
      </c>
      <c r="L80" s="272"/>
      <c r="M80" s="272"/>
      <c r="N80" s="272">
        <f>+O80</f>
        <v>300</v>
      </c>
      <c r="O80" s="272">
        <v>300</v>
      </c>
      <c r="P80" s="273"/>
      <c r="V80" s="326">
        <f t="shared" si="20"/>
        <v>300</v>
      </c>
      <c r="Y80" s="169"/>
      <c r="AK80" s="29"/>
    </row>
    <row r="81" spans="1:37" s="28" customFormat="1" ht="27.6">
      <c r="A81" s="271" t="s">
        <v>216</v>
      </c>
      <c r="B81" s="202" t="s">
        <v>47</v>
      </c>
      <c r="C81" s="203" t="s">
        <v>370</v>
      </c>
      <c r="D81" s="203"/>
      <c r="E81" s="203"/>
      <c r="F81" s="203"/>
      <c r="G81" s="203"/>
      <c r="H81" s="203"/>
      <c r="I81" s="272">
        <f t="shared" ref="I81:N81" si="24">SUM(I82:I91)</f>
        <v>500</v>
      </c>
      <c r="J81" s="272">
        <f t="shared" si="24"/>
        <v>500</v>
      </c>
      <c r="K81" s="272">
        <f t="shared" si="24"/>
        <v>500</v>
      </c>
      <c r="L81" s="272">
        <f t="shared" si="24"/>
        <v>0</v>
      </c>
      <c r="M81" s="272">
        <f t="shared" si="24"/>
        <v>0</v>
      </c>
      <c r="N81" s="272">
        <f t="shared" si="24"/>
        <v>500</v>
      </c>
      <c r="O81" s="272">
        <f>SUM(O82:O91)</f>
        <v>500</v>
      </c>
      <c r="P81" s="273"/>
      <c r="V81" s="326">
        <f t="shared" si="20"/>
        <v>500</v>
      </c>
      <c r="Y81" s="169"/>
      <c r="AK81" s="29"/>
    </row>
    <row r="82" spans="1:37">
      <c r="A82" s="205" t="s">
        <v>60</v>
      </c>
      <c r="B82" s="2" t="s">
        <v>110</v>
      </c>
      <c r="C82" s="1" t="s">
        <v>243</v>
      </c>
      <c r="D82" s="1" t="s">
        <v>110</v>
      </c>
      <c r="E82" s="1"/>
      <c r="F82" s="1">
        <v>2022</v>
      </c>
      <c r="G82" s="1"/>
      <c r="H82" s="1"/>
      <c r="I82" s="265">
        <f>+J82</f>
        <v>45</v>
      </c>
      <c r="J82" s="265">
        <f>+O82</f>
        <v>45</v>
      </c>
      <c r="K82" s="265">
        <f t="shared" ref="K82" si="25">+L82+N82</f>
        <v>45</v>
      </c>
      <c r="L82" s="265"/>
      <c r="M82" s="265"/>
      <c r="N82" s="265">
        <f>+O82</f>
        <v>45</v>
      </c>
      <c r="O82" s="265">
        <v>45</v>
      </c>
      <c r="P82" s="267"/>
      <c r="V82" s="326">
        <f t="shared" si="20"/>
        <v>45</v>
      </c>
    </row>
    <row r="83" spans="1:37">
      <c r="A83" s="205" t="s">
        <v>76</v>
      </c>
      <c r="B83" s="2" t="s">
        <v>130</v>
      </c>
      <c r="C83" s="1" t="s">
        <v>138</v>
      </c>
      <c r="D83" s="1" t="s">
        <v>130</v>
      </c>
      <c r="E83" s="1"/>
      <c r="F83" s="1">
        <v>2022</v>
      </c>
      <c r="G83" s="1"/>
      <c r="H83" s="1"/>
      <c r="I83" s="265">
        <f t="shared" ref="I83:I91" si="26">+J83</f>
        <v>45</v>
      </c>
      <c r="J83" s="265">
        <f t="shared" ref="J83:J91" si="27">+O83</f>
        <v>45</v>
      </c>
      <c r="K83" s="265">
        <f t="shared" ref="K83:K91" si="28">+L83+N83</f>
        <v>45</v>
      </c>
      <c r="L83" s="265"/>
      <c r="M83" s="265"/>
      <c r="N83" s="265">
        <f t="shared" ref="N83:N91" si="29">+O83</f>
        <v>45</v>
      </c>
      <c r="O83" s="265">
        <v>45</v>
      </c>
      <c r="P83" s="267"/>
      <c r="V83" s="326">
        <f t="shared" si="20"/>
        <v>45</v>
      </c>
    </row>
    <row r="84" spans="1:37">
      <c r="A84" s="205" t="s">
        <v>77</v>
      </c>
      <c r="B84" s="2" t="s">
        <v>222</v>
      </c>
      <c r="C84" s="1" t="s">
        <v>244</v>
      </c>
      <c r="D84" s="1" t="s">
        <v>222</v>
      </c>
      <c r="E84" s="1"/>
      <c r="F84" s="1">
        <v>2022</v>
      </c>
      <c r="G84" s="1"/>
      <c r="H84" s="1"/>
      <c r="I84" s="265">
        <f t="shared" si="26"/>
        <v>45</v>
      </c>
      <c r="J84" s="265">
        <f t="shared" si="27"/>
        <v>45</v>
      </c>
      <c r="K84" s="265">
        <f t="shared" si="28"/>
        <v>45</v>
      </c>
      <c r="L84" s="265"/>
      <c r="M84" s="265"/>
      <c r="N84" s="265">
        <f t="shared" si="29"/>
        <v>45</v>
      </c>
      <c r="O84" s="265">
        <v>45</v>
      </c>
      <c r="P84" s="267"/>
      <c r="V84" s="326">
        <f t="shared" si="20"/>
        <v>45</v>
      </c>
    </row>
    <row r="85" spans="1:37" s="23" customFormat="1">
      <c r="A85" s="268" t="s">
        <v>80</v>
      </c>
      <c r="B85" s="260" t="s">
        <v>223</v>
      </c>
      <c r="C85" s="215" t="s">
        <v>245</v>
      </c>
      <c r="D85" s="215" t="s">
        <v>223</v>
      </c>
      <c r="E85" s="215"/>
      <c r="F85" s="215">
        <v>2022</v>
      </c>
      <c r="G85" s="215"/>
      <c r="H85" s="215"/>
      <c r="I85" s="261">
        <f t="shared" si="26"/>
        <v>45</v>
      </c>
      <c r="J85" s="261">
        <f t="shared" si="27"/>
        <v>45</v>
      </c>
      <c r="K85" s="261">
        <f t="shared" si="28"/>
        <v>45</v>
      </c>
      <c r="L85" s="261"/>
      <c r="M85" s="261"/>
      <c r="N85" s="261">
        <f t="shared" si="29"/>
        <v>45</v>
      </c>
      <c r="O85" s="261">
        <v>45</v>
      </c>
      <c r="P85" s="263"/>
      <c r="V85" s="326">
        <f t="shared" si="20"/>
        <v>45</v>
      </c>
      <c r="Y85" s="171"/>
      <c r="AK85" s="24"/>
    </row>
    <row r="86" spans="1:37">
      <c r="A86" s="205" t="s">
        <v>220</v>
      </c>
      <c r="B86" s="274" t="s">
        <v>116</v>
      </c>
      <c r="C86" s="1" t="s">
        <v>134</v>
      </c>
      <c r="D86" s="1" t="s">
        <v>116</v>
      </c>
      <c r="E86" s="1"/>
      <c r="F86" s="1">
        <v>2022</v>
      </c>
      <c r="G86" s="1"/>
      <c r="H86" s="1"/>
      <c r="I86" s="265">
        <f t="shared" si="26"/>
        <v>45</v>
      </c>
      <c r="J86" s="265">
        <f t="shared" si="27"/>
        <v>45</v>
      </c>
      <c r="K86" s="265">
        <f t="shared" si="28"/>
        <v>45</v>
      </c>
      <c r="L86" s="265"/>
      <c r="M86" s="265"/>
      <c r="N86" s="265">
        <f t="shared" si="29"/>
        <v>45</v>
      </c>
      <c r="O86" s="265">
        <v>45</v>
      </c>
      <c r="P86" s="267"/>
      <c r="V86" s="326">
        <f t="shared" si="20"/>
        <v>45</v>
      </c>
    </row>
    <row r="87" spans="1:37">
      <c r="A87" s="205" t="s">
        <v>239</v>
      </c>
      <c r="B87" s="274" t="s">
        <v>113</v>
      </c>
      <c r="C87" s="1" t="s">
        <v>133</v>
      </c>
      <c r="D87" s="1" t="s">
        <v>113</v>
      </c>
      <c r="E87" s="1"/>
      <c r="F87" s="1">
        <v>2022</v>
      </c>
      <c r="G87" s="1"/>
      <c r="H87" s="1"/>
      <c r="I87" s="265">
        <f t="shared" si="26"/>
        <v>45</v>
      </c>
      <c r="J87" s="265">
        <f t="shared" si="27"/>
        <v>45</v>
      </c>
      <c r="K87" s="265">
        <f t="shared" si="28"/>
        <v>45</v>
      </c>
      <c r="L87" s="265"/>
      <c r="M87" s="265"/>
      <c r="N87" s="265">
        <f t="shared" si="29"/>
        <v>45</v>
      </c>
      <c r="O87" s="265">
        <v>45</v>
      </c>
      <c r="P87" s="267"/>
      <c r="V87" s="326">
        <f t="shared" si="20"/>
        <v>45</v>
      </c>
    </row>
    <row r="88" spans="1:37">
      <c r="A88" s="205" t="s">
        <v>221</v>
      </c>
      <c r="B88" s="274" t="s">
        <v>120</v>
      </c>
      <c r="C88" s="1" t="s">
        <v>135</v>
      </c>
      <c r="D88" s="1" t="s">
        <v>120</v>
      </c>
      <c r="E88" s="1"/>
      <c r="F88" s="1">
        <v>2022</v>
      </c>
      <c r="G88" s="1"/>
      <c r="H88" s="1"/>
      <c r="I88" s="265">
        <f t="shared" si="26"/>
        <v>45</v>
      </c>
      <c r="J88" s="265">
        <f t="shared" si="27"/>
        <v>45</v>
      </c>
      <c r="K88" s="265">
        <f t="shared" si="28"/>
        <v>45</v>
      </c>
      <c r="L88" s="265"/>
      <c r="M88" s="265"/>
      <c r="N88" s="265">
        <f t="shared" si="29"/>
        <v>45</v>
      </c>
      <c r="O88" s="265">
        <v>45</v>
      </c>
      <c r="P88" s="267"/>
      <c r="V88" s="326">
        <f t="shared" si="20"/>
        <v>45</v>
      </c>
    </row>
    <row r="89" spans="1:37">
      <c r="A89" s="205" t="s">
        <v>240</v>
      </c>
      <c r="B89" s="274" t="s">
        <v>224</v>
      </c>
      <c r="C89" s="1" t="s">
        <v>132</v>
      </c>
      <c r="D89" s="1" t="s">
        <v>224</v>
      </c>
      <c r="E89" s="1"/>
      <c r="F89" s="1">
        <v>2022</v>
      </c>
      <c r="G89" s="1"/>
      <c r="H89" s="1"/>
      <c r="I89" s="265">
        <f t="shared" si="26"/>
        <v>45</v>
      </c>
      <c r="J89" s="265">
        <f t="shared" si="27"/>
        <v>45</v>
      </c>
      <c r="K89" s="265">
        <f t="shared" si="28"/>
        <v>45</v>
      </c>
      <c r="L89" s="265"/>
      <c r="M89" s="265"/>
      <c r="N89" s="265">
        <f t="shared" si="29"/>
        <v>45</v>
      </c>
      <c r="O89" s="265">
        <v>45</v>
      </c>
      <c r="P89" s="267"/>
      <c r="V89" s="326">
        <f t="shared" si="20"/>
        <v>45</v>
      </c>
    </row>
    <row r="90" spans="1:37">
      <c r="A90" s="205" t="s">
        <v>241</v>
      </c>
      <c r="B90" s="274" t="s">
        <v>90</v>
      </c>
      <c r="C90" s="1" t="s">
        <v>86</v>
      </c>
      <c r="D90" s="1" t="s">
        <v>90</v>
      </c>
      <c r="E90" s="1"/>
      <c r="F90" s="1">
        <v>2022</v>
      </c>
      <c r="G90" s="1"/>
      <c r="H90" s="1"/>
      <c r="I90" s="265">
        <f t="shared" si="26"/>
        <v>45</v>
      </c>
      <c r="J90" s="265">
        <f t="shared" si="27"/>
        <v>45</v>
      </c>
      <c r="K90" s="265">
        <f t="shared" si="28"/>
        <v>45</v>
      </c>
      <c r="L90" s="265"/>
      <c r="M90" s="265"/>
      <c r="N90" s="265">
        <f t="shared" si="29"/>
        <v>45</v>
      </c>
      <c r="O90" s="265">
        <v>45</v>
      </c>
      <c r="P90" s="267"/>
      <c r="V90" s="326">
        <f t="shared" si="20"/>
        <v>45</v>
      </c>
    </row>
    <row r="91" spans="1:37" ht="26.4">
      <c r="A91" s="205" t="s">
        <v>242</v>
      </c>
      <c r="B91" s="274" t="s">
        <v>95</v>
      </c>
      <c r="C91" s="1" t="s">
        <v>136</v>
      </c>
      <c r="D91" s="1" t="s">
        <v>95</v>
      </c>
      <c r="E91" s="1"/>
      <c r="F91" s="1">
        <v>2022</v>
      </c>
      <c r="G91" s="1"/>
      <c r="H91" s="1"/>
      <c r="I91" s="265">
        <f t="shared" si="26"/>
        <v>95</v>
      </c>
      <c r="J91" s="265">
        <f t="shared" si="27"/>
        <v>95</v>
      </c>
      <c r="K91" s="265">
        <f t="shared" si="28"/>
        <v>95</v>
      </c>
      <c r="L91" s="265"/>
      <c r="M91" s="265"/>
      <c r="N91" s="265">
        <f t="shared" si="29"/>
        <v>95</v>
      </c>
      <c r="O91" s="265">
        <v>95</v>
      </c>
      <c r="P91" s="267"/>
      <c r="V91" s="326">
        <f t="shared" si="20"/>
        <v>95</v>
      </c>
    </row>
    <row r="92" spans="1:37" s="28" customFormat="1" ht="41.4">
      <c r="A92" s="271" t="s">
        <v>217</v>
      </c>
      <c r="B92" s="202" t="s">
        <v>48</v>
      </c>
      <c r="C92" s="203" t="s">
        <v>370</v>
      </c>
      <c r="D92" s="203"/>
      <c r="E92" s="203"/>
      <c r="F92" s="203"/>
      <c r="G92" s="203"/>
      <c r="H92" s="203"/>
      <c r="I92" s="272">
        <f>+J92</f>
        <v>60</v>
      </c>
      <c r="J92" s="272">
        <f>+O92</f>
        <v>60</v>
      </c>
      <c r="K92" s="272">
        <f t="shared" ref="K92" si="30">+L92+N92</f>
        <v>60</v>
      </c>
      <c r="L92" s="272"/>
      <c r="M92" s="272"/>
      <c r="N92" s="272">
        <f>+O92</f>
        <v>60</v>
      </c>
      <c r="O92" s="272">
        <v>60</v>
      </c>
      <c r="P92" s="273"/>
      <c r="V92" s="326">
        <f t="shared" si="20"/>
        <v>60</v>
      </c>
      <c r="Y92" s="169"/>
      <c r="AK92" s="29"/>
    </row>
    <row r="93" spans="1:37" s="28" customFormat="1">
      <c r="A93" s="271" t="s">
        <v>218</v>
      </c>
      <c r="B93" s="202" t="s">
        <v>49</v>
      </c>
      <c r="C93" s="203" t="s">
        <v>370</v>
      </c>
      <c r="D93" s="203"/>
      <c r="E93" s="203"/>
      <c r="F93" s="203"/>
      <c r="G93" s="203"/>
      <c r="H93" s="203"/>
      <c r="I93" s="272">
        <f>+J93</f>
        <v>50</v>
      </c>
      <c r="J93" s="272">
        <f>+O93</f>
        <v>50</v>
      </c>
      <c r="K93" s="272">
        <f t="shared" ref="K93" si="31">+L93+N93</f>
        <v>50</v>
      </c>
      <c r="L93" s="272"/>
      <c r="M93" s="272"/>
      <c r="N93" s="272">
        <f>+O93</f>
        <v>50</v>
      </c>
      <c r="O93" s="272">
        <v>50</v>
      </c>
      <c r="P93" s="273"/>
      <c r="V93" s="326">
        <f t="shared" si="20"/>
        <v>50</v>
      </c>
      <c r="Y93" s="169"/>
      <c r="AK93" s="29"/>
    </row>
    <row r="94" spans="1:37" s="28" customFormat="1" ht="27.6">
      <c r="A94" s="271" t="s">
        <v>219</v>
      </c>
      <c r="B94" s="202" t="s">
        <v>50</v>
      </c>
      <c r="C94" s="203"/>
      <c r="D94" s="203"/>
      <c r="E94" s="203"/>
      <c r="F94" s="203"/>
      <c r="G94" s="203"/>
      <c r="H94" s="203"/>
      <c r="I94" s="272">
        <f>+J94</f>
        <v>230</v>
      </c>
      <c r="J94" s="272">
        <f>+O94</f>
        <v>230</v>
      </c>
      <c r="K94" s="272">
        <f t="shared" ref="K94:K117" si="32">+L94+N94</f>
        <v>230</v>
      </c>
      <c r="L94" s="272"/>
      <c r="M94" s="272"/>
      <c r="N94" s="272">
        <f>+O94</f>
        <v>230</v>
      </c>
      <c r="O94" s="272">
        <f>+O95+O96</f>
        <v>230</v>
      </c>
      <c r="P94" s="273"/>
      <c r="V94" s="326">
        <f t="shared" si="20"/>
        <v>230</v>
      </c>
      <c r="Y94" s="169"/>
      <c r="AK94" s="29"/>
    </row>
    <row r="95" spans="1:37" s="28" customFormat="1">
      <c r="A95" s="271" t="s">
        <v>237</v>
      </c>
      <c r="B95" s="202" t="s">
        <v>225</v>
      </c>
      <c r="C95" s="203" t="s">
        <v>370</v>
      </c>
      <c r="D95" s="203"/>
      <c r="E95" s="203"/>
      <c r="F95" s="203">
        <v>2022</v>
      </c>
      <c r="G95" s="203"/>
      <c r="H95" s="203"/>
      <c r="I95" s="272">
        <f>+J95</f>
        <v>30</v>
      </c>
      <c r="J95" s="272">
        <f>+O95</f>
        <v>30</v>
      </c>
      <c r="K95" s="272">
        <f t="shared" si="32"/>
        <v>30</v>
      </c>
      <c r="L95" s="272"/>
      <c r="M95" s="272"/>
      <c r="N95" s="272">
        <f>+O95</f>
        <v>30</v>
      </c>
      <c r="O95" s="272">
        <v>30</v>
      </c>
      <c r="P95" s="273"/>
      <c r="V95" s="326">
        <f t="shared" si="20"/>
        <v>30</v>
      </c>
      <c r="Y95" s="169"/>
      <c r="AK95" s="29"/>
    </row>
    <row r="96" spans="1:37" s="28" customFormat="1">
      <c r="A96" s="271" t="s">
        <v>238</v>
      </c>
      <c r="B96" s="202" t="s">
        <v>226</v>
      </c>
      <c r="C96" s="203"/>
      <c r="D96" s="203"/>
      <c r="E96" s="203"/>
      <c r="F96" s="203"/>
      <c r="G96" s="203"/>
      <c r="H96" s="203"/>
      <c r="I96" s="272">
        <f t="shared" ref="I96:N96" si="33">SUM(I97:I106)</f>
        <v>200</v>
      </c>
      <c r="J96" s="272">
        <f t="shared" si="33"/>
        <v>200</v>
      </c>
      <c r="K96" s="272">
        <f t="shared" si="33"/>
        <v>200</v>
      </c>
      <c r="L96" s="272">
        <f t="shared" si="33"/>
        <v>0</v>
      </c>
      <c r="M96" s="272">
        <f t="shared" si="33"/>
        <v>0</v>
      </c>
      <c r="N96" s="272">
        <f t="shared" si="33"/>
        <v>200</v>
      </c>
      <c r="O96" s="272">
        <f>SUM(O97:O106)</f>
        <v>200</v>
      </c>
      <c r="P96" s="273"/>
      <c r="V96" s="326">
        <f t="shared" si="20"/>
        <v>200</v>
      </c>
      <c r="Y96" s="169"/>
      <c r="AK96" s="29"/>
    </row>
    <row r="97" spans="1:37">
      <c r="A97" s="205" t="s">
        <v>60</v>
      </c>
      <c r="B97" s="2" t="s">
        <v>227</v>
      </c>
      <c r="C97" s="1" t="s">
        <v>243</v>
      </c>
      <c r="D97" s="1" t="s">
        <v>110</v>
      </c>
      <c r="E97" s="1"/>
      <c r="F97" s="1">
        <v>2022</v>
      </c>
      <c r="G97" s="1"/>
      <c r="H97" s="1"/>
      <c r="I97" s="265">
        <f>+J97</f>
        <v>20</v>
      </c>
      <c r="J97" s="265">
        <f>+O97</f>
        <v>20</v>
      </c>
      <c r="K97" s="265">
        <f t="shared" si="32"/>
        <v>20</v>
      </c>
      <c r="L97" s="265"/>
      <c r="M97" s="265"/>
      <c r="N97" s="265">
        <f>+O97</f>
        <v>20</v>
      </c>
      <c r="O97" s="265">
        <v>20</v>
      </c>
      <c r="P97" s="275"/>
      <c r="V97" s="326">
        <f t="shared" si="20"/>
        <v>20</v>
      </c>
    </row>
    <row r="98" spans="1:37">
      <c r="A98" s="205" t="s">
        <v>76</v>
      </c>
      <c r="B98" s="2" t="s">
        <v>228</v>
      </c>
      <c r="C98" s="1" t="s">
        <v>138</v>
      </c>
      <c r="D98" s="1" t="s">
        <v>130</v>
      </c>
      <c r="E98" s="1"/>
      <c r="F98" s="1">
        <v>2022</v>
      </c>
      <c r="G98" s="1"/>
      <c r="H98" s="1"/>
      <c r="I98" s="265">
        <f t="shared" ref="I98:I106" si="34">+J98</f>
        <v>20</v>
      </c>
      <c r="J98" s="265">
        <f t="shared" ref="J98:J106" si="35">+O98</f>
        <v>20</v>
      </c>
      <c r="K98" s="265">
        <f t="shared" si="32"/>
        <v>20</v>
      </c>
      <c r="L98" s="265"/>
      <c r="M98" s="265"/>
      <c r="N98" s="265">
        <f t="shared" ref="N98:N106" si="36">+O98</f>
        <v>20</v>
      </c>
      <c r="O98" s="265">
        <v>20</v>
      </c>
      <c r="P98" s="275"/>
      <c r="V98" s="326">
        <f t="shared" si="20"/>
        <v>20</v>
      </c>
    </row>
    <row r="99" spans="1:37">
      <c r="A99" s="205" t="s">
        <v>77</v>
      </c>
      <c r="B99" s="2" t="s">
        <v>229</v>
      </c>
      <c r="C99" s="1" t="s">
        <v>244</v>
      </c>
      <c r="D99" s="1" t="s">
        <v>222</v>
      </c>
      <c r="E99" s="1"/>
      <c r="F99" s="1">
        <v>2022</v>
      </c>
      <c r="G99" s="1"/>
      <c r="H99" s="1"/>
      <c r="I99" s="265">
        <f t="shared" si="34"/>
        <v>20</v>
      </c>
      <c r="J99" s="265">
        <f t="shared" si="35"/>
        <v>20</v>
      </c>
      <c r="K99" s="265">
        <f t="shared" si="32"/>
        <v>20</v>
      </c>
      <c r="L99" s="265"/>
      <c r="M99" s="265"/>
      <c r="N99" s="265">
        <f t="shared" si="36"/>
        <v>20</v>
      </c>
      <c r="O99" s="265">
        <v>20</v>
      </c>
      <c r="P99" s="275"/>
      <c r="V99" s="326">
        <f t="shared" si="20"/>
        <v>20</v>
      </c>
    </row>
    <row r="100" spans="1:37">
      <c r="A100" s="205" t="s">
        <v>80</v>
      </c>
      <c r="B100" s="2" t="s">
        <v>230</v>
      </c>
      <c r="C100" s="1" t="s">
        <v>245</v>
      </c>
      <c r="D100" s="1" t="s">
        <v>223</v>
      </c>
      <c r="E100" s="1"/>
      <c r="F100" s="1">
        <v>2022</v>
      </c>
      <c r="G100" s="1"/>
      <c r="H100" s="1"/>
      <c r="I100" s="265">
        <f t="shared" si="34"/>
        <v>20</v>
      </c>
      <c r="J100" s="265">
        <f t="shared" si="35"/>
        <v>20</v>
      </c>
      <c r="K100" s="265">
        <f t="shared" si="32"/>
        <v>20</v>
      </c>
      <c r="L100" s="265"/>
      <c r="M100" s="265"/>
      <c r="N100" s="265">
        <f t="shared" si="36"/>
        <v>20</v>
      </c>
      <c r="O100" s="265">
        <v>20</v>
      </c>
      <c r="P100" s="275"/>
      <c r="V100" s="326">
        <f t="shared" si="20"/>
        <v>20</v>
      </c>
    </row>
    <row r="101" spans="1:37">
      <c r="A101" s="205" t="s">
        <v>220</v>
      </c>
      <c r="B101" s="2" t="s">
        <v>231</v>
      </c>
      <c r="C101" s="1" t="s">
        <v>134</v>
      </c>
      <c r="D101" s="1" t="s">
        <v>116</v>
      </c>
      <c r="E101" s="1"/>
      <c r="F101" s="1">
        <v>2022</v>
      </c>
      <c r="G101" s="1"/>
      <c r="H101" s="1"/>
      <c r="I101" s="265">
        <f t="shared" si="34"/>
        <v>20</v>
      </c>
      <c r="J101" s="265">
        <f t="shared" si="35"/>
        <v>20</v>
      </c>
      <c r="K101" s="265">
        <f t="shared" si="32"/>
        <v>20</v>
      </c>
      <c r="L101" s="265"/>
      <c r="M101" s="265"/>
      <c r="N101" s="265">
        <f t="shared" si="36"/>
        <v>20</v>
      </c>
      <c r="O101" s="265">
        <v>20</v>
      </c>
      <c r="P101" s="275"/>
      <c r="V101" s="326">
        <f t="shared" si="20"/>
        <v>20</v>
      </c>
    </row>
    <row r="102" spans="1:37">
      <c r="A102" s="205" t="s">
        <v>239</v>
      </c>
      <c r="B102" s="2" t="s">
        <v>232</v>
      </c>
      <c r="C102" s="1" t="s">
        <v>133</v>
      </c>
      <c r="D102" s="1" t="s">
        <v>113</v>
      </c>
      <c r="E102" s="1"/>
      <c r="F102" s="1">
        <v>2022</v>
      </c>
      <c r="G102" s="1"/>
      <c r="H102" s="1"/>
      <c r="I102" s="265">
        <f t="shared" si="34"/>
        <v>20</v>
      </c>
      <c r="J102" s="265">
        <f t="shared" si="35"/>
        <v>20</v>
      </c>
      <c r="K102" s="265">
        <f t="shared" si="32"/>
        <v>20</v>
      </c>
      <c r="L102" s="265"/>
      <c r="M102" s="265"/>
      <c r="N102" s="265">
        <f t="shared" si="36"/>
        <v>20</v>
      </c>
      <c r="O102" s="265">
        <v>20</v>
      </c>
      <c r="P102" s="275"/>
      <c r="V102" s="326">
        <f t="shared" si="20"/>
        <v>20</v>
      </c>
    </row>
    <row r="103" spans="1:37">
      <c r="A103" s="205" t="s">
        <v>221</v>
      </c>
      <c r="B103" s="2" t="s">
        <v>233</v>
      </c>
      <c r="C103" s="1" t="s">
        <v>135</v>
      </c>
      <c r="D103" s="1" t="s">
        <v>120</v>
      </c>
      <c r="E103" s="1"/>
      <c r="F103" s="1">
        <v>2022</v>
      </c>
      <c r="G103" s="1"/>
      <c r="H103" s="1"/>
      <c r="I103" s="265">
        <f t="shared" si="34"/>
        <v>20</v>
      </c>
      <c r="J103" s="265">
        <f t="shared" si="35"/>
        <v>20</v>
      </c>
      <c r="K103" s="265">
        <f t="shared" si="32"/>
        <v>20</v>
      </c>
      <c r="L103" s="265"/>
      <c r="M103" s="265"/>
      <c r="N103" s="265">
        <f t="shared" si="36"/>
        <v>20</v>
      </c>
      <c r="O103" s="265">
        <v>20</v>
      </c>
      <c r="P103" s="275"/>
      <c r="V103" s="326">
        <f t="shared" si="20"/>
        <v>20</v>
      </c>
    </row>
    <row r="104" spans="1:37">
      <c r="A104" s="205" t="s">
        <v>240</v>
      </c>
      <c r="B104" s="2" t="s">
        <v>234</v>
      </c>
      <c r="C104" s="1" t="s">
        <v>132</v>
      </c>
      <c r="D104" s="1" t="s">
        <v>224</v>
      </c>
      <c r="E104" s="1"/>
      <c r="F104" s="1">
        <v>2022</v>
      </c>
      <c r="G104" s="1"/>
      <c r="H104" s="1"/>
      <c r="I104" s="265">
        <f t="shared" si="34"/>
        <v>20</v>
      </c>
      <c r="J104" s="265">
        <f t="shared" si="35"/>
        <v>20</v>
      </c>
      <c r="K104" s="265">
        <f t="shared" si="32"/>
        <v>20</v>
      </c>
      <c r="L104" s="265"/>
      <c r="M104" s="265"/>
      <c r="N104" s="265">
        <f t="shared" si="36"/>
        <v>20</v>
      </c>
      <c r="O104" s="265">
        <v>20</v>
      </c>
      <c r="P104" s="275"/>
      <c r="V104" s="326">
        <f t="shared" si="20"/>
        <v>20</v>
      </c>
    </row>
    <row r="105" spans="1:37">
      <c r="A105" s="205" t="s">
        <v>241</v>
      </c>
      <c r="B105" s="2" t="s">
        <v>235</v>
      </c>
      <c r="C105" s="1" t="s">
        <v>86</v>
      </c>
      <c r="D105" s="1" t="s">
        <v>90</v>
      </c>
      <c r="E105" s="1"/>
      <c r="F105" s="1">
        <v>2022</v>
      </c>
      <c r="G105" s="1"/>
      <c r="H105" s="1"/>
      <c r="I105" s="265">
        <f t="shared" si="34"/>
        <v>20</v>
      </c>
      <c r="J105" s="265">
        <f t="shared" si="35"/>
        <v>20</v>
      </c>
      <c r="K105" s="265">
        <f t="shared" si="32"/>
        <v>20</v>
      </c>
      <c r="L105" s="265"/>
      <c r="M105" s="265"/>
      <c r="N105" s="265">
        <f t="shared" si="36"/>
        <v>20</v>
      </c>
      <c r="O105" s="265">
        <v>20</v>
      </c>
      <c r="P105" s="275"/>
      <c r="V105" s="326">
        <f t="shared" si="20"/>
        <v>20</v>
      </c>
    </row>
    <row r="106" spans="1:37" ht="26.4">
      <c r="A106" s="205" t="s">
        <v>242</v>
      </c>
      <c r="B106" s="2" t="s">
        <v>236</v>
      </c>
      <c r="C106" s="1" t="s">
        <v>136</v>
      </c>
      <c r="D106" s="1" t="s">
        <v>95</v>
      </c>
      <c r="E106" s="1"/>
      <c r="F106" s="1">
        <v>2022</v>
      </c>
      <c r="G106" s="1"/>
      <c r="H106" s="1"/>
      <c r="I106" s="265">
        <f t="shared" si="34"/>
        <v>20</v>
      </c>
      <c r="J106" s="265">
        <f t="shared" si="35"/>
        <v>20</v>
      </c>
      <c r="K106" s="265">
        <f t="shared" si="32"/>
        <v>20</v>
      </c>
      <c r="L106" s="265"/>
      <c r="M106" s="265"/>
      <c r="N106" s="265">
        <f t="shared" si="36"/>
        <v>20</v>
      </c>
      <c r="O106" s="265">
        <v>20</v>
      </c>
      <c r="P106" s="275"/>
      <c r="V106" s="326">
        <f t="shared" si="20"/>
        <v>20</v>
      </c>
    </row>
    <row r="107" spans="1:37" s="28" customFormat="1" ht="82.8">
      <c r="A107" s="271" t="s">
        <v>246</v>
      </c>
      <c r="B107" s="202" t="s">
        <v>577</v>
      </c>
      <c r="C107" s="203"/>
      <c r="D107" s="203"/>
      <c r="E107" s="203"/>
      <c r="F107" s="203"/>
      <c r="G107" s="203"/>
      <c r="H107" s="203"/>
      <c r="I107" s="272">
        <f t="shared" ref="I107:N107" si="37">SUM(I108:I117)</f>
        <v>1000</v>
      </c>
      <c r="J107" s="272">
        <f t="shared" si="37"/>
        <v>1000</v>
      </c>
      <c r="K107" s="272">
        <f t="shared" si="37"/>
        <v>1000</v>
      </c>
      <c r="L107" s="272">
        <f t="shared" si="37"/>
        <v>0</v>
      </c>
      <c r="M107" s="272">
        <f t="shared" si="37"/>
        <v>0</v>
      </c>
      <c r="N107" s="272">
        <f t="shared" si="37"/>
        <v>1000</v>
      </c>
      <c r="O107" s="272">
        <f>SUM(O108:O117)</f>
        <v>1000</v>
      </c>
      <c r="P107" s="273"/>
      <c r="V107" s="326">
        <f t="shared" si="20"/>
        <v>1000</v>
      </c>
      <c r="Y107" s="169"/>
      <c r="AK107" s="29"/>
    </row>
    <row r="108" spans="1:37">
      <c r="A108" s="205" t="s">
        <v>60</v>
      </c>
      <c r="B108" s="2" t="s">
        <v>110</v>
      </c>
      <c r="C108" s="1" t="s">
        <v>243</v>
      </c>
      <c r="D108" s="1" t="s">
        <v>110</v>
      </c>
      <c r="E108" s="1"/>
      <c r="F108" s="1">
        <v>2022</v>
      </c>
      <c r="G108" s="1"/>
      <c r="H108" s="1"/>
      <c r="I108" s="265">
        <f>+J108</f>
        <v>100</v>
      </c>
      <c r="J108" s="265">
        <f>+O108</f>
        <v>100</v>
      </c>
      <c r="K108" s="265">
        <f t="shared" si="32"/>
        <v>100</v>
      </c>
      <c r="L108" s="265"/>
      <c r="M108" s="265"/>
      <c r="N108" s="265">
        <f>+O108</f>
        <v>100</v>
      </c>
      <c r="O108" s="265">
        <v>100</v>
      </c>
      <c r="P108" s="275"/>
      <c r="V108" s="326">
        <f t="shared" si="20"/>
        <v>100</v>
      </c>
    </row>
    <row r="109" spans="1:37">
      <c r="A109" s="205" t="s">
        <v>76</v>
      </c>
      <c r="B109" s="2" t="s">
        <v>130</v>
      </c>
      <c r="C109" s="1" t="s">
        <v>138</v>
      </c>
      <c r="D109" s="1" t="s">
        <v>130</v>
      </c>
      <c r="E109" s="1"/>
      <c r="F109" s="1">
        <v>2022</v>
      </c>
      <c r="G109" s="1"/>
      <c r="H109" s="1"/>
      <c r="I109" s="265">
        <f>+J109</f>
        <v>100</v>
      </c>
      <c r="J109" s="265">
        <f>+K109</f>
        <v>100</v>
      </c>
      <c r="K109" s="265">
        <f t="shared" si="32"/>
        <v>100</v>
      </c>
      <c r="L109" s="265"/>
      <c r="M109" s="265"/>
      <c r="N109" s="265">
        <f>+O109</f>
        <v>100</v>
      </c>
      <c r="O109" s="265">
        <v>100</v>
      </c>
      <c r="P109" s="275"/>
      <c r="V109" s="326">
        <f t="shared" si="20"/>
        <v>100</v>
      </c>
    </row>
    <row r="110" spans="1:37">
      <c r="A110" s="205" t="s">
        <v>77</v>
      </c>
      <c r="B110" s="2" t="s">
        <v>222</v>
      </c>
      <c r="C110" s="1" t="s">
        <v>244</v>
      </c>
      <c r="D110" s="1" t="s">
        <v>222</v>
      </c>
      <c r="E110" s="1"/>
      <c r="F110" s="1">
        <v>2022</v>
      </c>
      <c r="G110" s="1"/>
      <c r="H110" s="1"/>
      <c r="I110" s="265">
        <f t="shared" ref="I110:I117" si="38">+J110</f>
        <v>100</v>
      </c>
      <c r="J110" s="265">
        <f t="shared" ref="J110:J117" si="39">+K110</f>
        <v>100</v>
      </c>
      <c r="K110" s="265">
        <f t="shared" si="32"/>
        <v>100</v>
      </c>
      <c r="L110" s="265"/>
      <c r="M110" s="265"/>
      <c r="N110" s="265">
        <f>+O110</f>
        <v>100</v>
      </c>
      <c r="O110" s="265">
        <v>100</v>
      </c>
      <c r="P110" s="275"/>
      <c r="V110" s="326">
        <f t="shared" si="20"/>
        <v>100</v>
      </c>
    </row>
    <row r="111" spans="1:37">
      <c r="A111" s="205" t="s">
        <v>80</v>
      </c>
      <c r="B111" s="2" t="s">
        <v>223</v>
      </c>
      <c r="C111" s="1" t="s">
        <v>245</v>
      </c>
      <c r="D111" s="1" t="s">
        <v>223</v>
      </c>
      <c r="E111" s="1"/>
      <c r="F111" s="1">
        <v>2022</v>
      </c>
      <c r="G111" s="1"/>
      <c r="H111" s="1"/>
      <c r="I111" s="265">
        <f t="shared" si="38"/>
        <v>100</v>
      </c>
      <c r="J111" s="265">
        <f t="shared" si="39"/>
        <v>100</v>
      </c>
      <c r="K111" s="265">
        <f t="shared" si="32"/>
        <v>100</v>
      </c>
      <c r="L111" s="265"/>
      <c r="M111" s="265"/>
      <c r="N111" s="265">
        <f t="shared" ref="N111:N117" si="40">+O111</f>
        <v>100</v>
      </c>
      <c r="O111" s="265">
        <v>100</v>
      </c>
      <c r="P111" s="275"/>
      <c r="V111" s="326">
        <f t="shared" si="20"/>
        <v>100</v>
      </c>
    </row>
    <row r="112" spans="1:37">
      <c r="A112" s="205" t="s">
        <v>220</v>
      </c>
      <c r="B112" s="274" t="s">
        <v>116</v>
      </c>
      <c r="C112" s="1" t="s">
        <v>134</v>
      </c>
      <c r="D112" s="1" t="s">
        <v>116</v>
      </c>
      <c r="E112" s="227"/>
      <c r="F112" s="1">
        <v>2022</v>
      </c>
      <c r="G112" s="1"/>
      <c r="H112" s="1"/>
      <c r="I112" s="265">
        <f t="shared" si="38"/>
        <v>100</v>
      </c>
      <c r="J112" s="265">
        <f t="shared" si="39"/>
        <v>100</v>
      </c>
      <c r="K112" s="265">
        <f t="shared" si="32"/>
        <v>100</v>
      </c>
      <c r="L112" s="276"/>
      <c r="M112" s="276"/>
      <c r="N112" s="265">
        <f t="shared" si="40"/>
        <v>100</v>
      </c>
      <c r="O112" s="265">
        <v>100</v>
      </c>
      <c r="P112" s="277"/>
      <c r="V112" s="326">
        <f t="shared" si="20"/>
        <v>100</v>
      </c>
    </row>
    <row r="113" spans="1:37">
      <c r="A113" s="205" t="s">
        <v>239</v>
      </c>
      <c r="B113" s="274" t="s">
        <v>113</v>
      </c>
      <c r="C113" s="1" t="s">
        <v>133</v>
      </c>
      <c r="D113" s="1" t="s">
        <v>113</v>
      </c>
      <c r="E113" s="227"/>
      <c r="F113" s="1">
        <v>2022</v>
      </c>
      <c r="G113" s="1"/>
      <c r="H113" s="1"/>
      <c r="I113" s="265">
        <f t="shared" si="38"/>
        <v>100</v>
      </c>
      <c r="J113" s="265">
        <f t="shared" si="39"/>
        <v>100</v>
      </c>
      <c r="K113" s="265">
        <f t="shared" si="32"/>
        <v>100</v>
      </c>
      <c r="L113" s="276"/>
      <c r="M113" s="276"/>
      <c r="N113" s="265">
        <f t="shared" si="40"/>
        <v>100</v>
      </c>
      <c r="O113" s="265">
        <v>100</v>
      </c>
      <c r="P113" s="277"/>
      <c r="V113" s="326">
        <f t="shared" si="20"/>
        <v>100</v>
      </c>
    </row>
    <row r="114" spans="1:37">
      <c r="A114" s="205" t="s">
        <v>221</v>
      </c>
      <c r="B114" s="274" t="s">
        <v>120</v>
      </c>
      <c r="C114" s="1" t="s">
        <v>135</v>
      </c>
      <c r="D114" s="1" t="s">
        <v>120</v>
      </c>
      <c r="E114" s="227"/>
      <c r="F114" s="1">
        <v>2022</v>
      </c>
      <c r="G114" s="1"/>
      <c r="H114" s="1"/>
      <c r="I114" s="265">
        <f t="shared" si="38"/>
        <v>100</v>
      </c>
      <c r="J114" s="265">
        <f t="shared" si="39"/>
        <v>100</v>
      </c>
      <c r="K114" s="265">
        <f t="shared" si="32"/>
        <v>100</v>
      </c>
      <c r="L114" s="276"/>
      <c r="M114" s="276"/>
      <c r="N114" s="265">
        <f t="shared" si="40"/>
        <v>100</v>
      </c>
      <c r="O114" s="265">
        <v>100</v>
      </c>
      <c r="P114" s="277"/>
      <c r="V114" s="326">
        <f t="shared" si="20"/>
        <v>100</v>
      </c>
    </row>
    <row r="115" spans="1:37">
      <c r="A115" s="205" t="s">
        <v>240</v>
      </c>
      <c r="B115" s="274" t="s">
        <v>224</v>
      </c>
      <c r="C115" s="1" t="s">
        <v>132</v>
      </c>
      <c r="D115" s="1" t="s">
        <v>224</v>
      </c>
      <c r="E115" s="227"/>
      <c r="F115" s="1">
        <v>2022</v>
      </c>
      <c r="G115" s="1"/>
      <c r="H115" s="1"/>
      <c r="I115" s="265">
        <f t="shared" si="38"/>
        <v>100</v>
      </c>
      <c r="J115" s="265">
        <f t="shared" si="39"/>
        <v>100</v>
      </c>
      <c r="K115" s="265">
        <f t="shared" si="32"/>
        <v>100</v>
      </c>
      <c r="L115" s="276"/>
      <c r="M115" s="276"/>
      <c r="N115" s="265">
        <f t="shared" si="40"/>
        <v>100</v>
      </c>
      <c r="O115" s="265">
        <v>100</v>
      </c>
      <c r="P115" s="277"/>
      <c r="V115" s="326">
        <f t="shared" si="20"/>
        <v>100</v>
      </c>
    </row>
    <row r="116" spans="1:37">
      <c r="A116" s="205" t="s">
        <v>241</v>
      </c>
      <c r="B116" s="274" t="s">
        <v>90</v>
      </c>
      <c r="C116" s="1" t="s">
        <v>86</v>
      </c>
      <c r="D116" s="1" t="s">
        <v>90</v>
      </c>
      <c r="E116" s="227"/>
      <c r="F116" s="1">
        <v>2022</v>
      </c>
      <c r="G116" s="1"/>
      <c r="H116" s="1"/>
      <c r="I116" s="265">
        <f t="shared" si="38"/>
        <v>100</v>
      </c>
      <c r="J116" s="265">
        <f t="shared" si="39"/>
        <v>100</v>
      </c>
      <c r="K116" s="265">
        <f t="shared" si="32"/>
        <v>100</v>
      </c>
      <c r="L116" s="276"/>
      <c r="M116" s="276"/>
      <c r="N116" s="265">
        <f t="shared" si="40"/>
        <v>100</v>
      </c>
      <c r="O116" s="265">
        <v>100</v>
      </c>
      <c r="P116" s="277"/>
      <c r="V116" s="326">
        <f t="shared" si="20"/>
        <v>100</v>
      </c>
    </row>
    <row r="117" spans="1:37" ht="26.4">
      <c r="A117" s="205" t="s">
        <v>242</v>
      </c>
      <c r="B117" s="274" t="s">
        <v>95</v>
      </c>
      <c r="C117" s="1" t="s">
        <v>136</v>
      </c>
      <c r="D117" s="1" t="s">
        <v>95</v>
      </c>
      <c r="E117" s="227"/>
      <c r="F117" s="1">
        <v>2022</v>
      </c>
      <c r="G117" s="1"/>
      <c r="H117" s="1"/>
      <c r="I117" s="265">
        <f t="shared" si="38"/>
        <v>100</v>
      </c>
      <c r="J117" s="265">
        <f t="shared" si="39"/>
        <v>100</v>
      </c>
      <c r="K117" s="265">
        <f t="shared" si="32"/>
        <v>100</v>
      </c>
      <c r="L117" s="276"/>
      <c r="M117" s="276"/>
      <c r="N117" s="265">
        <f t="shared" si="40"/>
        <v>100</v>
      </c>
      <c r="O117" s="265">
        <v>100</v>
      </c>
      <c r="P117" s="277"/>
      <c r="V117" s="326">
        <f t="shared" si="20"/>
        <v>100</v>
      </c>
    </row>
    <row r="118" spans="1:37">
      <c r="A118" s="15"/>
      <c r="B118" s="16"/>
      <c r="C118" s="17"/>
      <c r="D118" s="17"/>
      <c r="E118" s="17"/>
      <c r="F118" s="17"/>
      <c r="G118" s="17"/>
      <c r="H118" s="17"/>
      <c r="I118" s="30"/>
      <c r="J118" s="30"/>
      <c r="K118" s="30"/>
      <c r="L118" s="30"/>
      <c r="M118" s="30"/>
      <c r="N118" s="30"/>
      <c r="O118" s="30"/>
      <c r="P118" s="26"/>
      <c r="V118" s="326">
        <f t="shared" si="20"/>
        <v>0</v>
      </c>
    </row>
    <row r="119" spans="1:37" s="21" customFormat="1" ht="17.25" customHeight="1">
      <c r="A119" s="18"/>
      <c r="B119" s="19" t="s">
        <v>8</v>
      </c>
      <c r="C119" s="20"/>
      <c r="D119" s="20"/>
      <c r="E119" s="20"/>
      <c r="F119" s="20"/>
      <c r="G119" s="20"/>
      <c r="H119" s="20"/>
      <c r="I119" s="20"/>
      <c r="J119" s="20"/>
      <c r="P119" s="27"/>
      <c r="Y119" s="168"/>
      <c r="AK119" s="22"/>
    </row>
  </sheetData>
  <mergeCells count="18">
    <mergeCell ref="A1:P1"/>
    <mergeCell ref="A2:P2"/>
    <mergeCell ref="A3:P3"/>
    <mergeCell ref="A5:A7"/>
    <mergeCell ref="B5:B7"/>
    <mergeCell ref="C5:C7"/>
    <mergeCell ref="D5:D7"/>
    <mergeCell ref="E5:E7"/>
    <mergeCell ref="F5:F7"/>
    <mergeCell ref="H6:H7"/>
    <mergeCell ref="H5:J5"/>
    <mergeCell ref="K5:O5"/>
    <mergeCell ref="P5:P7"/>
    <mergeCell ref="I6:I7"/>
    <mergeCell ref="J6:J7"/>
    <mergeCell ref="K6:K7"/>
    <mergeCell ref="L6:M6"/>
    <mergeCell ref="N6:O6"/>
  </mergeCells>
  <phoneticPr fontId="267" type="noConversion"/>
  <pageMargins left="0.70866141732283472" right="0.31496062992125984" top="0.59055118110236227" bottom="0.37" header="0.31496062992125984" footer="0.22"/>
  <pageSetup paperSize="9" scale="95" orientation="landscape" r:id="rId1"/>
  <headerFooter>
    <oddFooter>&amp;R&amp;P/&amp;N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CB48A-A476-4424-B42C-6904C1519480}">
  <sheetPr>
    <tabColor rgb="FFCCFFFF"/>
  </sheetPr>
  <dimension ref="A1:E17"/>
  <sheetViews>
    <sheetView workbookViewId="0">
      <selection activeCell="E26" sqref="E26"/>
    </sheetView>
  </sheetViews>
  <sheetFormatPr defaultColWidth="9.375" defaultRowHeight="13.2"/>
  <cols>
    <col min="1" max="1" width="7.375" style="40" bestFit="1" customWidth="1"/>
    <col min="2" max="2" width="24" style="40" customWidth="1"/>
    <col min="3" max="3" width="20.125" style="40" customWidth="1"/>
    <col min="4" max="4" width="13.375" style="40" bestFit="1" customWidth="1"/>
    <col min="5" max="5" width="18.375" style="40" bestFit="1" customWidth="1"/>
    <col min="6" max="16384" width="9.375" style="40"/>
  </cols>
  <sheetData>
    <row r="1" spans="1:5" s="242" customFormat="1" ht="15" customHeight="1">
      <c r="A1" s="703" t="s">
        <v>576</v>
      </c>
      <c r="B1" s="703"/>
      <c r="C1" s="703"/>
      <c r="D1" s="703"/>
      <c r="E1" s="703"/>
    </row>
    <row r="2" spans="1:5" s="242" customFormat="1" ht="24.75" customHeight="1">
      <c r="A2" s="703"/>
      <c r="B2" s="703"/>
      <c r="C2" s="703"/>
      <c r="D2" s="703"/>
      <c r="E2" s="703"/>
    </row>
    <row r="4" spans="1:5" ht="18">
      <c r="A4" s="702" t="s">
        <v>44</v>
      </c>
      <c r="B4" s="702" t="s">
        <v>569</v>
      </c>
      <c r="C4" s="702" t="s">
        <v>574</v>
      </c>
      <c r="D4" s="702" t="s">
        <v>575</v>
      </c>
      <c r="E4" s="702"/>
    </row>
    <row r="5" spans="1:5" s="244" customFormat="1" ht="18">
      <c r="A5" s="702"/>
      <c r="B5" s="702"/>
      <c r="C5" s="702"/>
      <c r="D5" s="243" t="s">
        <v>570</v>
      </c>
      <c r="E5" s="243" t="s">
        <v>571</v>
      </c>
    </row>
    <row r="6" spans="1:5" ht="18">
      <c r="A6" s="245" t="s">
        <v>60</v>
      </c>
      <c r="B6" s="246" t="s">
        <v>383</v>
      </c>
      <c r="C6" s="243">
        <f>+D6+E6</f>
        <v>6</v>
      </c>
      <c r="D6" s="243">
        <v>6</v>
      </c>
      <c r="E6" s="243"/>
    </row>
    <row r="7" spans="1:5" ht="18">
      <c r="A7" s="245" t="s">
        <v>76</v>
      </c>
      <c r="B7" s="246" t="s">
        <v>110</v>
      </c>
      <c r="C7" s="243">
        <f t="shared" ref="C7:C16" si="0">+D7+E7</f>
        <v>2</v>
      </c>
      <c r="D7" s="243">
        <v>0</v>
      </c>
      <c r="E7" s="243">
        <v>2</v>
      </c>
    </row>
    <row r="8" spans="1:5" ht="18">
      <c r="A8" s="245" t="s">
        <v>77</v>
      </c>
      <c r="B8" s="246" t="s">
        <v>130</v>
      </c>
      <c r="C8" s="243">
        <f t="shared" si="0"/>
        <v>3</v>
      </c>
      <c r="D8" s="243">
        <v>2</v>
      </c>
      <c r="E8" s="243">
        <v>1</v>
      </c>
    </row>
    <row r="9" spans="1:5" ht="18">
      <c r="A9" s="245" t="s">
        <v>80</v>
      </c>
      <c r="B9" s="246" t="s">
        <v>223</v>
      </c>
      <c r="C9" s="243">
        <f t="shared" si="0"/>
        <v>5</v>
      </c>
      <c r="D9" s="243">
        <v>0</v>
      </c>
      <c r="E9" s="243">
        <v>5</v>
      </c>
    </row>
    <row r="10" spans="1:5" ht="18">
      <c r="A10" s="245" t="s">
        <v>220</v>
      </c>
      <c r="B10" s="246" t="s">
        <v>222</v>
      </c>
      <c r="C10" s="243">
        <f t="shared" si="0"/>
        <v>10</v>
      </c>
      <c r="D10" s="243">
        <v>0</v>
      </c>
      <c r="E10" s="243">
        <v>10</v>
      </c>
    </row>
    <row r="11" spans="1:5" ht="18">
      <c r="A11" s="245" t="s">
        <v>239</v>
      </c>
      <c r="B11" s="246" t="s">
        <v>116</v>
      </c>
      <c r="C11" s="243">
        <f t="shared" si="0"/>
        <v>6</v>
      </c>
      <c r="D11" s="243">
        <v>3</v>
      </c>
      <c r="E11" s="243">
        <v>3</v>
      </c>
    </row>
    <row r="12" spans="1:5" ht="18">
      <c r="A12" s="245" t="s">
        <v>221</v>
      </c>
      <c r="B12" s="246" t="s">
        <v>113</v>
      </c>
      <c r="C12" s="243">
        <f t="shared" si="0"/>
        <v>13</v>
      </c>
      <c r="D12" s="243">
        <v>2</v>
      </c>
      <c r="E12" s="243">
        <v>11</v>
      </c>
    </row>
    <row r="13" spans="1:5" ht="18">
      <c r="A13" s="245" t="s">
        <v>240</v>
      </c>
      <c r="B13" s="246" t="s">
        <v>120</v>
      </c>
      <c r="C13" s="243">
        <f t="shared" si="0"/>
        <v>3</v>
      </c>
      <c r="D13" s="243">
        <v>3</v>
      </c>
      <c r="E13" s="243">
        <v>0</v>
      </c>
    </row>
    <row r="14" spans="1:5" ht="18">
      <c r="A14" s="245" t="s">
        <v>241</v>
      </c>
      <c r="B14" s="246" t="s">
        <v>224</v>
      </c>
      <c r="C14" s="243">
        <f t="shared" si="0"/>
        <v>6</v>
      </c>
      <c r="D14" s="243">
        <v>5</v>
      </c>
      <c r="E14" s="243">
        <v>1</v>
      </c>
    </row>
    <row r="15" spans="1:5" ht="18">
      <c r="A15" s="245" t="s">
        <v>242</v>
      </c>
      <c r="B15" s="246" t="s">
        <v>90</v>
      </c>
      <c r="C15" s="243">
        <f t="shared" si="0"/>
        <v>10</v>
      </c>
      <c r="D15" s="243">
        <v>6</v>
      </c>
      <c r="E15" s="243">
        <v>4</v>
      </c>
    </row>
    <row r="16" spans="1:5" ht="18">
      <c r="A16" s="245" t="s">
        <v>405</v>
      </c>
      <c r="B16" s="246" t="s">
        <v>95</v>
      </c>
      <c r="C16" s="243">
        <f t="shared" si="0"/>
        <v>7</v>
      </c>
      <c r="D16" s="243">
        <v>3</v>
      </c>
      <c r="E16" s="243">
        <v>4</v>
      </c>
    </row>
    <row r="17" spans="1:5" ht="18">
      <c r="A17" s="246"/>
      <c r="B17" s="246"/>
      <c r="C17" s="243">
        <f>SUM(C6:C16)</f>
        <v>71</v>
      </c>
      <c r="D17" s="243">
        <f>SUM(D6:D16)</f>
        <v>30</v>
      </c>
      <c r="E17" s="243">
        <f>SUM(E6:E16)</f>
        <v>41</v>
      </c>
    </row>
  </sheetData>
  <mergeCells count="5">
    <mergeCell ref="B4:B5"/>
    <mergeCell ref="A4:A5"/>
    <mergeCell ref="D4:E4"/>
    <mergeCell ref="C4:C5"/>
    <mergeCell ref="A1:E2"/>
  </mergeCells>
  <phoneticPr fontId="267"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764A4-B9B7-42CA-8E60-ACD16E8851DE}">
  <sheetPr>
    <pageSetUpPr fitToPage="1"/>
  </sheetPr>
  <dimension ref="A1:AC19"/>
  <sheetViews>
    <sheetView showZeros="0" workbookViewId="0">
      <pane xSplit="2" ySplit="6" topLeftCell="C10" activePane="bottomRight" state="frozen"/>
      <selection pane="topRight" activeCell="C1" sqref="C1"/>
      <selection pane="bottomLeft" activeCell="A9" sqref="A9"/>
      <selection pane="bottomRight" activeCell="M10" sqref="M10"/>
    </sheetView>
  </sheetViews>
  <sheetFormatPr defaultColWidth="9.375" defaultRowHeight="22.8"/>
  <cols>
    <col min="1" max="1" width="5.875" style="40" customWidth="1"/>
    <col min="2" max="2" width="48.375" style="40" customWidth="1"/>
    <col min="3" max="3" width="8.375" style="40" bestFit="1" customWidth="1"/>
    <col min="4" max="4" width="10.875" style="40" bestFit="1" customWidth="1"/>
    <col min="5" max="5" width="13.5" style="40" hidden="1" customWidth="1"/>
    <col min="6" max="6" width="8.375" style="40" hidden="1" customWidth="1"/>
    <col min="7" max="7" width="8.125" style="40" bestFit="1" customWidth="1"/>
    <col min="8" max="8" width="11.375" style="40" customWidth="1"/>
    <col min="9" max="9" width="8.375" style="40" bestFit="1" customWidth="1"/>
    <col min="10" max="10" width="10" style="40" customWidth="1"/>
    <col min="11" max="11" width="8.5" style="40" customWidth="1"/>
    <col min="12" max="12" width="10.5" style="40" bestFit="1" customWidth="1"/>
    <col min="13" max="13" width="8.375" style="40" customWidth="1"/>
    <col min="14" max="14" width="7.625" style="40" bestFit="1" customWidth="1"/>
    <col min="15" max="15" width="9.5" style="40" bestFit="1" customWidth="1"/>
    <col min="16" max="17" width="8.875" style="40" bestFit="1" customWidth="1"/>
    <col min="18" max="18" width="18.125" style="40" customWidth="1"/>
    <col min="19" max="28" width="9.375" style="40"/>
    <col min="29" max="29" width="9.375" style="39"/>
    <col min="30" max="16384" width="9.375" style="40"/>
  </cols>
  <sheetData>
    <row r="1" spans="1:29" s="39" customFormat="1">
      <c r="A1" s="715" t="s">
        <v>546</v>
      </c>
      <c r="B1" s="715"/>
      <c r="C1" s="715"/>
      <c r="D1" s="715"/>
      <c r="E1" s="715"/>
      <c r="F1" s="715"/>
      <c r="G1" s="715"/>
      <c r="H1" s="715"/>
      <c r="I1" s="715"/>
      <c r="J1" s="715"/>
      <c r="K1" s="715"/>
      <c r="L1" s="715"/>
      <c r="M1" s="715"/>
      <c r="N1" s="715"/>
      <c r="O1" s="715"/>
      <c r="P1" s="715"/>
      <c r="Q1" s="715"/>
      <c r="R1" s="715"/>
    </row>
    <row r="2" spans="1:29">
      <c r="A2" s="35"/>
      <c r="B2" s="36"/>
      <c r="C2" s="36"/>
      <c r="D2" s="36"/>
      <c r="E2" s="36"/>
      <c r="F2" s="36"/>
      <c r="G2" s="36"/>
      <c r="H2" s="36"/>
      <c r="I2" s="36"/>
      <c r="J2" s="36"/>
    </row>
    <row r="3" spans="1:29" ht="36.75" customHeight="1">
      <c r="A3" s="704" t="s">
        <v>0</v>
      </c>
      <c r="B3" s="704" t="s">
        <v>10</v>
      </c>
      <c r="C3" s="707" t="s">
        <v>433</v>
      </c>
      <c r="D3" s="708"/>
      <c r="E3" s="709"/>
      <c r="F3" s="709"/>
      <c r="G3" s="710"/>
      <c r="H3" s="711" t="s">
        <v>500</v>
      </c>
      <c r="I3" s="716" t="s">
        <v>547</v>
      </c>
      <c r="J3" s="717"/>
      <c r="K3" s="718"/>
      <c r="L3" s="716" t="s">
        <v>501</v>
      </c>
      <c r="M3" s="717"/>
      <c r="N3" s="718"/>
      <c r="O3" s="716" t="s">
        <v>499</v>
      </c>
      <c r="P3" s="717"/>
      <c r="Q3" s="718"/>
      <c r="R3" s="719" t="s">
        <v>1</v>
      </c>
    </row>
    <row r="4" spans="1:29" ht="27" customHeight="1">
      <c r="A4" s="705"/>
      <c r="B4" s="705"/>
      <c r="C4" s="712" t="s">
        <v>2</v>
      </c>
      <c r="D4" s="707" t="s">
        <v>7</v>
      </c>
      <c r="E4" s="709"/>
      <c r="F4" s="709"/>
      <c r="G4" s="710"/>
      <c r="H4" s="705"/>
      <c r="I4" s="712" t="s">
        <v>2</v>
      </c>
      <c r="J4" s="707" t="s">
        <v>52</v>
      </c>
      <c r="K4" s="710"/>
      <c r="L4" s="712" t="s">
        <v>2</v>
      </c>
      <c r="M4" s="707" t="s">
        <v>52</v>
      </c>
      <c r="N4" s="710"/>
      <c r="O4" s="712" t="s">
        <v>2</v>
      </c>
      <c r="P4" s="707" t="s">
        <v>52</v>
      </c>
      <c r="Q4" s="710"/>
      <c r="R4" s="720"/>
    </row>
    <row r="5" spans="1:29">
      <c r="A5" s="705"/>
      <c r="B5" s="705"/>
      <c r="C5" s="705"/>
      <c r="D5" s="713" t="s">
        <v>9</v>
      </c>
      <c r="E5" s="714" t="s">
        <v>7</v>
      </c>
      <c r="F5" s="714"/>
      <c r="G5" s="713" t="s">
        <v>369</v>
      </c>
      <c r="H5" s="705"/>
      <c r="I5" s="705"/>
      <c r="J5" s="711" t="s">
        <v>489</v>
      </c>
      <c r="K5" s="711" t="s">
        <v>369</v>
      </c>
      <c r="L5" s="705"/>
      <c r="M5" s="711" t="s">
        <v>489</v>
      </c>
      <c r="N5" s="711" t="s">
        <v>369</v>
      </c>
      <c r="O5" s="705"/>
      <c r="P5" s="711" t="s">
        <v>489</v>
      </c>
      <c r="Q5" s="711" t="s">
        <v>369</v>
      </c>
      <c r="R5" s="720"/>
    </row>
    <row r="6" spans="1:29" ht="52.8">
      <c r="A6" s="706"/>
      <c r="B6" s="706"/>
      <c r="C6" s="706"/>
      <c r="D6" s="713"/>
      <c r="E6" s="31" t="s">
        <v>15</v>
      </c>
      <c r="F6" s="31" t="s">
        <v>368</v>
      </c>
      <c r="G6" s="713"/>
      <c r="H6" s="706"/>
      <c r="I6" s="706"/>
      <c r="J6" s="706"/>
      <c r="K6" s="706"/>
      <c r="L6" s="706"/>
      <c r="M6" s="706"/>
      <c r="N6" s="706"/>
      <c r="O6" s="706"/>
      <c r="P6" s="706"/>
      <c r="Q6" s="706"/>
      <c r="R6" s="721"/>
      <c r="AC6" s="41"/>
    </row>
    <row r="7" spans="1:29" ht="23.25" customHeight="1">
      <c r="A7" s="37" t="s">
        <v>490</v>
      </c>
      <c r="B7" s="37" t="s">
        <v>491</v>
      </c>
      <c r="C7" s="38" t="s">
        <v>492</v>
      </c>
      <c r="D7" s="112" t="s">
        <v>493</v>
      </c>
      <c r="E7" s="112" t="s">
        <v>77</v>
      </c>
      <c r="F7" s="112" t="s">
        <v>80</v>
      </c>
      <c r="G7" s="112" t="s">
        <v>220</v>
      </c>
      <c r="H7" s="112" t="s">
        <v>239</v>
      </c>
      <c r="I7" s="112" t="s">
        <v>494</v>
      </c>
      <c r="J7" s="112" t="s">
        <v>240</v>
      </c>
      <c r="K7" s="112" t="s">
        <v>241</v>
      </c>
      <c r="L7" s="112" t="s">
        <v>495</v>
      </c>
      <c r="M7" s="112" t="s">
        <v>405</v>
      </c>
      <c r="N7" s="112" t="s">
        <v>464</v>
      </c>
      <c r="O7" s="113" t="s">
        <v>496</v>
      </c>
      <c r="P7" s="112" t="s">
        <v>497</v>
      </c>
      <c r="Q7" s="112" t="s">
        <v>498</v>
      </c>
      <c r="R7" s="112" t="s">
        <v>468</v>
      </c>
      <c r="AC7" s="41"/>
    </row>
    <row r="8" spans="1:29">
      <c r="A8" s="32"/>
      <c r="B8" s="33" t="s">
        <v>2</v>
      </c>
      <c r="C8" s="34">
        <f>SUM(C9:C15)</f>
        <v>62683</v>
      </c>
      <c r="D8" s="34" t="e">
        <f>SUM(D9:D15)</f>
        <v>#REF!</v>
      </c>
      <c r="E8" s="34">
        <f>SUM(E9:E15)</f>
        <v>11944</v>
      </c>
      <c r="F8" s="34" t="e">
        <f>SUM(F9:F15)</f>
        <v>#REF!</v>
      </c>
      <c r="G8" s="34">
        <f>SUM(G9:G15)</f>
        <v>20961</v>
      </c>
      <c r="H8" s="34"/>
      <c r="I8" s="34" t="e">
        <f>+J8+K8</f>
        <v>#REF!</v>
      </c>
      <c r="J8" s="34" t="e">
        <f t="shared" ref="J8:R8" si="0">SUM(J9:J15)</f>
        <v>#REF!</v>
      </c>
      <c r="K8" s="34">
        <f t="shared" si="0"/>
        <v>4022.1000000000004</v>
      </c>
      <c r="L8" s="34">
        <f t="shared" si="0"/>
        <v>0</v>
      </c>
      <c r="M8" s="34">
        <f t="shared" si="0"/>
        <v>79893</v>
      </c>
      <c r="N8" s="34">
        <f t="shared" si="0"/>
        <v>0</v>
      </c>
      <c r="O8" s="34">
        <f t="shared" si="0"/>
        <v>2634.9</v>
      </c>
      <c r="P8" s="34">
        <f t="shared" si="0"/>
        <v>0</v>
      </c>
      <c r="Q8" s="34">
        <f t="shared" si="0"/>
        <v>2634.9</v>
      </c>
      <c r="R8" s="34">
        <f t="shared" si="0"/>
        <v>0</v>
      </c>
    </row>
    <row r="9" spans="1:29" s="163" customFormat="1" ht="39.6">
      <c r="A9" s="157" t="s">
        <v>5</v>
      </c>
      <c r="B9" s="158" t="s">
        <v>43</v>
      </c>
      <c r="C9" s="159">
        <f>D9+G9</f>
        <v>41845</v>
      </c>
      <c r="D9" s="159">
        <f t="shared" ref="D9:D15" si="1">SUM(E9:F9)</f>
        <v>27973</v>
      </c>
      <c r="E9" s="159"/>
      <c r="F9" s="159">
        <v>27973</v>
      </c>
      <c r="G9" s="159">
        <v>13872</v>
      </c>
      <c r="H9" s="160">
        <v>0.1</v>
      </c>
      <c r="I9" s="165">
        <f t="shared" ref="I9:I15" si="2">+J9+K9</f>
        <v>4184.5</v>
      </c>
      <c r="J9" s="165">
        <f t="shared" ref="J9:J15" si="3">+D9*H9</f>
        <v>2797.3</v>
      </c>
      <c r="K9" s="165">
        <f>+H9*G9</f>
        <v>1387.2</v>
      </c>
      <c r="L9" s="159"/>
      <c r="M9" s="159">
        <f>SUM(M10:M12)</f>
        <v>26202.5</v>
      </c>
      <c r="N9" s="159">
        <f t="shared" ref="N9:Q9" si="4">SUM(N10:N12)</f>
        <v>0</v>
      </c>
      <c r="O9" s="159">
        <f t="shared" si="4"/>
        <v>0</v>
      </c>
      <c r="P9" s="159">
        <f t="shared" si="4"/>
        <v>0</v>
      </c>
      <c r="Q9" s="159">
        <f t="shared" si="4"/>
        <v>0</v>
      </c>
      <c r="R9" s="159"/>
      <c r="S9" s="161">
        <f>+C9+I9</f>
        <v>46029.5</v>
      </c>
      <c r="T9" s="162">
        <v>5027.5</v>
      </c>
      <c r="U9" s="161">
        <f>+T9+S9</f>
        <v>51057</v>
      </c>
      <c r="AC9" s="164"/>
    </row>
    <row r="10" spans="1:29" ht="52.8">
      <c r="A10" s="152" t="s">
        <v>60</v>
      </c>
      <c r="B10" s="2" t="str">
        <f>'DM DA (doi ung)'!B12</f>
        <v>Nguồn tăng thu năm 2021 (Nguồn vốn thừa dự án: Hỗ trợ trồng rừng sản xuất trên đất trống, đồi núi trọc, đất bạc màu trên địa bàn huyện Sa Thầy năm 2022)</v>
      </c>
      <c r="C10" s="3"/>
      <c r="D10" s="3">
        <f t="shared" si="1"/>
        <v>4505</v>
      </c>
      <c r="E10" s="3"/>
      <c r="F10" s="3">
        <v>4505</v>
      </c>
      <c r="G10" s="3"/>
      <c r="H10" s="110">
        <v>0.1</v>
      </c>
      <c r="I10" s="135">
        <f t="shared" si="2"/>
        <v>450.5</v>
      </c>
      <c r="J10" s="135">
        <f t="shared" si="3"/>
        <v>450.5</v>
      </c>
      <c r="K10" s="135">
        <f>+H10*G10</f>
        <v>0</v>
      </c>
      <c r="L10" s="3"/>
      <c r="M10" s="135">
        <f>'DM DA (doi ung)'!AE12</f>
        <v>450.5</v>
      </c>
      <c r="N10" s="3"/>
      <c r="O10" s="3"/>
      <c r="P10" s="3"/>
      <c r="Q10" s="3"/>
      <c r="R10" s="153" t="s">
        <v>544</v>
      </c>
      <c r="S10" s="137"/>
      <c r="T10" s="136"/>
      <c r="U10" s="137"/>
    </row>
    <row r="11" spans="1:29" ht="48.75" customHeight="1">
      <c r="A11" s="152" t="s">
        <v>76</v>
      </c>
      <c r="B11" s="2" t="str">
        <f>'DM DA (doi ung)'!B19</f>
        <v>Nguồn thu tiền sử dụng đất trong cân đối</v>
      </c>
      <c r="C11" s="3"/>
      <c r="D11" s="3">
        <f t="shared" si="1"/>
        <v>22924</v>
      </c>
      <c r="E11" s="3"/>
      <c r="F11" s="3">
        <v>22924</v>
      </c>
      <c r="G11" s="3"/>
      <c r="H11" s="110">
        <v>0.1</v>
      </c>
      <c r="I11" s="135">
        <f t="shared" ref="I11:I12" si="5">+J11+K11</f>
        <v>2292.4</v>
      </c>
      <c r="J11" s="135">
        <f t="shared" si="3"/>
        <v>2292.4</v>
      </c>
      <c r="K11" s="135"/>
      <c r="L11" s="3"/>
      <c r="M11" s="3">
        <f>'DM DA (doi ung)'!AE19</f>
        <v>25000</v>
      </c>
      <c r="N11" s="3"/>
      <c r="O11" s="3"/>
      <c r="P11" s="3"/>
      <c r="Q11" s="3"/>
      <c r="R11" s="153" t="s">
        <v>545</v>
      </c>
      <c r="S11" s="137"/>
      <c r="T11" s="136"/>
      <c r="U11" s="137"/>
    </row>
    <row r="12" spans="1:29" ht="42" customHeight="1">
      <c r="A12" s="152" t="s">
        <v>77</v>
      </c>
      <c r="B12" s="2" t="str">
        <f>'DM DA (doi ung)'!B22</f>
        <v>Phân cấp hỗ trợ xây dựng NTM (Ưu tiên đầu tư các công trình GD-ĐT)</v>
      </c>
      <c r="C12" s="3"/>
      <c r="D12" s="3" t="e">
        <f t="shared" si="1"/>
        <v>#REF!</v>
      </c>
      <c r="E12" s="3"/>
      <c r="F12" s="3" t="e">
        <f>#REF!</f>
        <v>#REF!</v>
      </c>
      <c r="G12" s="3"/>
      <c r="H12" s="110">
        <v>0.1</v>
      </c>
      <c r="I12" s="135" t="e">
        <f t="shared" si="5"/>
        <v>#REF!</v>
      </c>
      <c r="J12" s="135" t="e">
        <f t="shared" si="3"/>
        <v>#REF!</v>
      </c>
      <c r="K12" s="135"/>
      <c r="L12" s="3"/>
      <c r="M12" s="3">
        <f>'DM DA (doi ung)'!AE22</f>
        <v>752</v>
      </c>
      <c r="N12" s="3"/>
      <c r="O12" s="3"/>
      <c r="P12" s="3"/>
      <c r="Q12" s="3"/>
      <c r="R12" s="153" t="s">
        <v>543</v>
      </c>
      <c r="S12" s="137"/>
      <c r="T12" s="136"/>
      <c r="U12" s="137"/>
    </row>
    <row r="13" spans="1:29" ht="33" customHeight="1">
      <c r="A13" s="152" t="s">
        <v>80</v>
      </c>
      <c r="B13" s="2" t="s">
        <v>548</v>
      </c>
      <c r="C13" s="3"/>
      <c r="D13" s="3"/>
      <c r="E13" s="3"/>
      <c r="F13" s="3"/>
      <c r="G13" s="3"/>
      <c r="H13" s="110"/>
      <c r="I13" s="135"/>
      <c r="J13" s="135"/>
      <c r="K13" s="135"/>
      <c r="L13" s="3"/>
      <c r="M13" s="3"/>
      <c r="N13" s="3"/>
      <c r="O13" s="3"/>
      <c r="P13" s="3"/>
      <c r="Q13" s="3"/>
      <c r="R13" s="153" t="s">
        <v>549</v>
      </c>
      <c r="S13" s="137"/>
      <c r="T13" s="136"/>
      <c r="U13" s="137"/>
    </row>
    <row r="14" spans="1:29" s="163" customFormat="1" ht="42" customHeight="1">
      <c r="A14" s="157" t="s">
        <v>92</v>
      </c>
      <c r="B14" s="158" t="s">
        <v>29</v>
      </c>
      <c r="C14" s="159">
        <f>D14+G14</f>
        <v>4949</v>
      </c>
      <c r="D14" s="159">
        <f t="shared" si="1"/>
        <v>0</v>
      </c>
      <c r="E14" s="159"/>
      <c r="F14" s="159">
        <v>0</v>
      </c>
      <c r="G14" s="159">
        <v>4949</v>
      </c>
      <c r="H14" s="160">
        <v>0.1</v>
      </c>
      <c r="I14" s="159">
        <f t="shared" si="2"/>
        <v>494.90000000000003</v>
      </c>
      <c r="J14" s="159">
        <f t="shared" si="3"/>
        <v>0</v>
      </c>
      <c r="K14" s="159">
        <f>+H14*G14</f>
        <v>494.90000000000003</v>
      </c>
      <c r="L14" s="159"/>
      <c r="M14" s="159"/>
      <c r="N14" s="159"/>
      <c r="O14" s="159">
        <f t="shared" ref="O14" si="6">+P14+Q14</f>
        <v>494.90000000000003</v>
      </c>
      <c r="P14" s="159">
        <f>+J14-M14</f>
        <v>0</v>
      </c>
      <c r="Q14" s="165">
        <f t="shared" ref="Q14" si="7">+K14-N14</f>
        <v>494.90000000000003</v>
      </c>
      <c r="R14" s="159"/>
      <c r="S14" s="161">
        <f>+C14+I14</f>
        <v>5443.9</v>
      </c>
      <c r="AC14" s="164"/>
    </row>
    <row r="15" spans="1:29" s="163" customFormat="1" ht="42" customHeight="1">
      <c r="A15" s="157" t="s">
        <v>61</v>
      </c>
      <c r="B15" s="158" t="s">
        <v>30</v>
      </c>
      <c r="C15" s="159">
        <f>D15+G15</f>
        <v>15889</v>
      </c>
      <c r="D15" s="159">
        <f t="shared" si="1"/>
        <v>13749</v>
      </c>
      <c r="E15" s="159">
        <v>11944</v>
      </c>
      <c r="F15" s="159">
        <v>1805</v>
      </c>
      <c r="G15" s="159">
        <v>2140</v>
      </c>
      <c r="H15" s="160">
        <v>1</v>
      </c>
      <c r="I15" s="159">
        <f t="shared" si="2"/>
        <v>15889</v>
      </c>
      <c r="J15" s="159">
        <f t="shared" si="3"/>
        <v>13749</v>
      </c>
      <c r="K15" s="159">
        <f>+H15*G15</f>
        <v>2140</v>
      </c>
      <c r="L15" s="159"/>
      <c r="M15" s="159">
        <f>SUM(M16:M18)</f>
        <v>27488</v>
      </c>
      <c r="N15" s="159"/>
      <c r="O15" s="159">
        <f>+P15+Q15</f>
        <v>2140</v>
      </c>
      <c r="P15" s="159">
        <v>0</v>
      </c>
      <c r="Q15" s="159">
        <f>+K15-N15</f>
        <v>2140</v>
      </c>
      <c r="R15" s="159"/>
      <c r="S15" s="161">
        <f>+C15+I15</f>
        <v>31778</v>
      </c>
      <c r="T15" s="162"/>
      <c r="U15" s="161">
        <f>+T15+S15</f>
        <v>31778</v>
      </c>
      <c r="AC15" s="164"/>
    </row>
    <row r="16" spans="1:29" ht="26.4">
      <c r="A16" s="152" t="s">
        <v>60</v>
      </c>
      <c r="B16" s="2" t="str">
        <f>'DM DA (doi ung)'!B25</f>
        <v>Phân cấp hỗ trợ xây dựng NTM (Ưu tiên đầu tư các công trình GD-ĐT)</v>
      </c>
      <c r="C16" s="3"/>
      <c r="D16" s="3"/>
      <c r="E16" s="3"/>
      <c r="F16" s="3"/>
      <c r="G16" s="3"/>
      <c r="H16" s="110"/>
      <c r="I16" s="135"/>
      <c r="J16" s="135"/>
      <c r="K16" s="135"/>
      <c r="L16" s="3"/>
      <c r="M16" s="3">
        <f>'DM DA (doi ung)'!AE25</f>
        <v>1578</v>
      </c>
      <c r="N16" s="3"/>
      <c r="O16" s="3"/>
      <c r="P16" s="3"/>
      <c r="Q16" s="3"/>
      <c r="R16" s="153"/>
      <c r="S16" s="137"/>
      <c r="T16" s="136"/>
      <c r="U16" s="137"/>
    </row>
    <row r="17" spans="1:21" ht="26.4">
      <c r="A17" s="152" t="s">
        <v>76</v>
      </c>
      <c r="B17" s="2" t="str">
        <f>'DM DA (doi ung)'!B28</f>
        <v>Phân cấp đầu tư nguồn thu XSKT (ưu tiên đầu tư các công trình GD-ĐT thực hiện CT MTQG XD NTM)</v>
      </c>
      <c r="C17" s="3"/>
      <c r="D17" s="3"/>
      <c r="E17" s="3"/>
      <c r="F17" s="3"/>
      <c r="G17" s="3"/>
      <c r="H17" s="110"/>
      <c r="I17" s="135"/>
      <c r="J17" s="135"/>
      <c r="K17" s="135"/>
      <c r="L17" s="3"/>
      <c r="M17" s="3">
        <f>'DM DA (doi ung)'!AE28</f>
        <v>770</v>
      </c>
      <c r="N17" s="3"/>
      <c r="O17" s="3"/>
      <c r="P17" s="3"/>
      <c r="Q17" s="3"/>
      <c r="R17" s="153"/>
      <c r="S17" s="137"/>
      <c r="T17" s="136"/>
      <c r="U17" s="137"/>
    </row>
    <row r="18" spans="1:21">
      <c r="A18" s="152" t="s">
        <v>77</v>
      </c>
      <c r="B18" s="2" t="str">
        <f>'DM DA (doi ung)'!B32</f>
        <v>Nguồn thu tiền sử dụng đất trong cân đối</v>
      </c>
      <c r="C18" s="3"/>
      <c r="D18" s="3"/>
      <c r="E18" s="3"/>
      <c r="F18" s="3"/>
      <c r="G18" s="3"/>
      <c r="H18" s="110"/>
      <c r="I18" s="135"/>
      <c r="J18" s="135"/>
      <c r="K18" s="135"/>
      <c r="L18" s="3"/>
      <c r="M18" s="3">
        <f>'DM DA (doi ung)'!AE32</f>
        <v>25140</v>
      </c>
      <c r="N18" s="3"/>
      <c r="O18" s="3"/>
      <c r="P18" s="3"/>
      <c r="Q18" s="3"/>
      <c r="R18" s="153"/>
      <c r="S18" s="137"/>
      <c r="T18" s="136"/>
      <c r="U18" s="137"/>
    </row>
    <row r="19" spans="1:21">
      <c r="A19" s="154"/>
      <c r="B19" s="6" t="s">
        <v>16</v>
      </c>
      <c r="C19" s="7"/>
      <c r="D19" s="7"/>
      <c r="E19" s="7"/>
      <c r="F19" s="7"/>
      <c r="G19" s="7"/>
      <c r="H19" s="111"/>
      <c r="I19" s="155"/>
      <c r="J19" s="155"/>
      <c r="K19" s="155"/>
      <c r="L19" s="7"/>
      <c r="M19" s="7"/>
      <c r="N19" s="7"/>
      <c r="O19" s="7"/>
      <c r="P19" s="7"/>
      <c r="Q19" s="7"/>
      <c r="R19" s="156"/>
      <c r="S19" s="137"/>
      <c r="T19" s="136"/>
      <c r="U19" s="137"/>
    </row>
  </sheetData>
  <mergeCells count="26">
    <mergeCell ref="A1:R1"/>
    <mergeCell ref="O3:Q3"/>
    <mergeCell ref="O4:O6"/>
    <mergeCell ref="P4:Q4"/>
    <mergeCell ref="P5:P6"/>
    <mergeCell ref="Q5:Q6"/>
    <mergeCell ref="R3:R6"/>
    <mergeCell ref="J5:J6"/>
    <mergeCell ref="I3:K3"/>
    <mergeCell ref="I4:I6"/>
    <mergeCell ref="J4:K4"/>
    <mergeCell ref="L3:N3"/>
    <mergeCell ref="L4:L6"/>
    <mergeCell ref="M4:N4"/>
    <mergeCell ref="M5:M6"/>
    <mergeCell ref="N5:N6"/>
    <mergeCell ref="A3:A6"/>
    <mergeCell ref="B3:B6"/>
    <mergeCell ref="C3:G3"/>
    <mergeCell ref="H3:H6"/>
    <mergeCell ref="K5:K6"/>
    <mergeCell ref="C4:C6"/>
    <mergeCell ref="D4:G4"/>
    <mergeCell ref="D5:D6"/>
    <mergeCell ref="E5:F5"/>
    <mergeCell ref="G5:G6"/>
  </mergeCells>
  <phoneticPr fontId="267" type="noConversion"/>
  <pageMargins left="0.52" right="0.39370078740157499" top="0.78740157480314998" bottom="0.55118110236220497" header="0.31496062992126" footer="0.31496062992126"/>
  <pageSetup paperSize="9"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1"/>
  <sheetViews>
    <sheetView showZeros="0" workbookViewId="0">
      <selection activeCell="I50" sqref="I50"/>
    </sheetView>
  </sheetViews>
  <sheetFormatPr defaultColWidth="9.375" defaultRowHeight="13.2"/>
  <cols>
    <col min="1" max="1" width="5.625" style="9" customWidth="1"/>
    <col min="2" max="2" width="50.5" style="13" customWidth="1"/>
    <col min="3" max="3" width="15.125" style="14" customWidth="1"/>
    <col min="4" max="4" width="11.125" style="12" customWidth="1"/>
    <col min="5" max="5" width="14.375" style="9" hidden="1" customWidth="1"/>
    <col min="6" max="6" width="9.5" style="12" bestFit="1" customWidth="1"/>
    <col min="7" max="7" width="9.5" style="9" bestFit="1" customWidth="1"/>
    <col min="8" max="8" width="9.625" style="9" bestFit="1" customWidth="1"/>
    <col min="9" max="9" width="10.875" style="9" customWidth="1"/>
    <col min="10" max="16" width="10.875" style="9" hidden="1" customWidth="1"/>
    <col min="17" max="17" width="14" style="9" customWidth="1"/>
    <col min="18" max="18" width="10.875" style="9" customWidth="1"/>
    <col min="19" max="16384" width="9.375" style="9"/>
  </cols>
  <sheetData>
    <row r="1" spans="1:26" ht="17.399999999999999">
      <c r="A1" s="587" t="s">
        <v>68</v>
      </c>
      <c r="B1" s="587"/>
      <c r="C1" s="587"/>
      <c r="D1" s="587"/>
      <c r="E1" s="587"/>
      <c r="F1" s="587"/>
      <c r="G1" s="587"/>
      <c r="H1" s="587"/>
      <c r="I1" s="587"/>
      <c r="J1" s="587"/>
      <c r="K1" s="587"/>
      <c r="L1" s="587"/>
      <c r="M1" s="587"/>
      <c r="N1" s="587"/>
      <c r="O1" s="587"/>
      <c r="P1" s="587"/>
      <c r="Q1" s="587"/>
      <c r="R1" s="8"/>
      <c r="S1" s="8"/>
      <c r="T1" s="8"/>
      <c r="U1" s="8"/>
      <c r="V1" s="8"/>
      <c r="W1" s="8"/>
      <c r="X1" s="8"/>
      <c r="Y1" s="8"/>
      <c r="Z1" s="8"/>
    </row>
    <row r="2" spans="1:26" ht="37.5" customHeight="1">
      <c r="A2" s="588" t="s">
        <v>580</v>
      </c>
      <c r="B2" s="588"/>
      <c r="C2" s="588"/>
      <c r="D2" s="588"/>
      <c r="E2" s="588"/>
      <c r="F2" s="588"/>
      <c r="G2" s="588"/>
      <c r="H2" s="588"/>
      <c r="I2" s="588"/>
      <c r="J2" s="588"/>
      <c r="K2" s="588"/>
      <c r="L2" s="588"/>
      <c r="M2" s="588"/>
      <c r="N2" s="588"/>
      <c r="O2" s="588"/>
      <c r="P2" s="588"/>
      <c r="Q2" s="588"/>
      <c r="R2" s="10"/>
      <c r="S2" s="10"/>
      <c r="T2" s="10"/>
      <c r="U2" s="10"/>
      <c r="V2" s="10"/>
      <c r="W2" s="10"/>
      <c r="X2" s="10"/>
      <c r="Y2" s="10"/>
      <c r="Z2" s="10"/>
    </row>
    <row r="3" spans="1:26" ht="15" customHeight="1">
      <c r="A3" s="589" t="e">
        <f>#REF!</f>
        <v>#REF!</v>
      </c>
      <c r="B3" s="589"/>
      <c r="C3" s="589"/>
      <c r="D3" s="589"/>
      <c r="E3" s="589"/>
      <c r="F3" s="589"/>
      <c r="G3" s="589"/>
      <c r="H3" s="589"/>
      <c r="I3" s="589"/>
      <c r="J3" s="589"/>
      <c r="K3" s="589"/>
      <c r="L3" s="589"/>
      <c r="M3" s="589"/>
      <c r="N3" s="589"/>
      <c r="O3" s="589"/>
      <c r="P3" s="589"/>
      <c r="Q3" s="589"/>
      <c r="R3" s="11"/>
      <c r="S3" s="11"/>
      <c r="T3" s="11"/>
      <c r="U3" s="11"/>
      <c r="V3" s="11"/>
      <c r="W3" s="11"/>
      <c r="X3" s="11"/>
      <c r="Y3" s="11"/>
      <c r="Z3" s="11"/>
    </row>
    <row r="4" spans="1:26">
      <c r="A4" s="178"/>
      <c r="B4" s="179"/>
      <c r="C4" s="180"/>
      <c r="D4" s="178"/>
      <c r="E4" s="181"/>
      <c r="F4" s="178"/>
      <c r="G4" s="181"/>
      <c r="H4" s="181"/>
      <c r="I4" s="181"/>
      <c r="J4" s="181"/>
      <c r="K4" s="181"/>
      <c r="L4" s="181"/>
      <c r="M4" s="181"/>
      <c r="N4" s="181"/>
      <c r="O4" s="181"/>
      <c r="P4" s="590" t="s">
        <v>3</v>
      </c>
      <c r="Q4" s="590"/>
    </row>
    <row r="5" spans="1:26" ht="28.5" customHeight="1">
      <c r="A5" s="583" t="s">
        <v>0</v>
      </c>
      <c r="B5" s="583" t="s">
        <v>45</v>
      </c>
      <c r="C5" s="591" t="s">
        <v>581</v>
      </c>
      <c r="D5" s="591" t="s">
        <v>401</v>
      </c>
      <c r="E5" s="591" t="s">
        <v>89</v>
      </c>
      <c r="F5" s="591" t="s">
        <v>170</v>
      </c>
      <c r="G5" s="594" t="s">
        <v>98</v>
      </c>
      <c r="H5" s="595"/>
      <c r="I5" s="595"/>
      <c r="J5" s="595"/>
      <c r="K5" s="595"/>
      <c r="L5" s="595"/>
      <c r="M5" s="595"/>
      <c r="N5" s="595"/>
      <c r="O5" s="595"/>
      <c r="P5" s="596"/>
      <c r="Q5" s="583" t="s">
        <v>1</v>
      </c>
    </row>
    <row r="6" spans="1:26" ht="17.25" customHeight="1">
      <c r="A6" s="583"/>
      <c r="B6" s="583"/>
      <c r="C6" s="592"/>
      <c r="D6" s="592"/>
      <c r="E6" s="592"/>
      <c r="F6" s="592"/>
      <c r="G6" s="583" t="s">
        <v>51</v>
      </c>
      <c r="H6" s="583" t="s">
        <v>9</v>
      </c>
      <c r="I6" s="583" t="s">
        <v>13</v>
      </c>
      <c r="J6" s="584" t="s">
        <v>52</v>
      </c>
      <c r="K6" s="585"/>
      <c r="L6" s="585"/>
      <c r="M6" s="585"/>
      <c r="N6" s="585"/>
      <c r="O6" s="585"/>
      <c r="P6" s="586"/>
      <c r="Q6" s="583"/>
    </row>
    <row r="7" spans="1:26" ht="29.25" customHeight="1">
      <c r="A7" s="583"/>
      <c r="B7" s="583"/>
      <c r="C7" s="593"/>
      <c r="D7" s="593"/>
      <c r="E7" s="593"/>
      <c r="F7" s="593"/>
      <c r="G7" s="583"/>
      <c r="H7" s="583"/>
      <c r="I7" s="583"/>
      <c r="J7" s="186" t="s">
        <v>53</v>
      </c>
      <c r="K7" s="186" t="s">
        <v>54</v>
      </c>
      <c r="L7" s="186" t="s">
        <v>55</v>
      </c>
      <c r="M7" s="186" t="s">
        <v>56</v>
      </c>
      <c r="N7" s="186" t="s">
        <v>57</v>
      </c>
      <c r="O7" s="186" t="s">
        <v>58</v>
      </c>
      <c r="P7" s="186" t="s">
        <v>59</v>
      </c>
      <c r="Q7" s="583"/>
    </row>
    <row r="8" spans="1:26" ht="21.75" customHeight="1">
      <c r="A8" s="187"/>
      <c r="B8" s="187" t="s">
        <v>12</v>
      </c>
      <c r="C8" s="188"/>
      <c r="D8" s="188"/>
      <c r="E8" s="188"/>
      <c r="F8" s="188"/>
      <c r="G8" s="189">
        <f t="shared" ref="G8:P8" si="0">+G9+G11+G13+G24+G19</f>
        <v>4949</v>
      </c>
      <c r="H8" s="189">
        <f t="shared" si="0"/>
        <v>0</v>
      </c>
      <c r="I8" s="189">
        <f t="shared" si="0"/>
        <v>4949</v>
      </c>
      <c r="J8" s="189">
        <f t="shared" si="0"/>
        <v>0</v>
      </c>
      <c r="K8" s="189">
        <f t="shared" si="0"/>
        <v>1808</v>
      </c>
      <c r="L8" s="189">
        <f t="shared" si="0"/>
        <v>767</v>
      </c>
      <c r="M8" s="189">
        <f t="shared" si="0"/>
        <v>902</v>
      </c>
      <c r="N8" s="189">
        <f t="shared" si="0"/>
        <v>0</v>
      </c>
      <c r="O8" s="189">
        <f t="shared" si="0"/>
        <v>697</v>
      </c>
      <c r="P8" s="189">
        <f t="shared" si="0"/>
        <v>775</v>
      </c>
      <c r="Q8" s="190"/>
      <c r="R8" s="166"/>
      <c r="S8" s="166"/>
    </row>
    <row r="9" spans="1:26" ht="30" customHeight="1">
      <c r="A9" s="191" t="s">
        <v>5</v>
      </c>
      <c r="B9" s="192" t="s">
        <v>17</v>
      </c>
      <c r="C9" s="32"/>
      <c r="D9" s="32"/>
      <c r="E9" s="192"/>
      <c r="F9" s="32"/>
      <c r="G9" s="193">
        <f t="shared" ref="G9:P9" si="1">SUM(G10:G10)</f>
        <v>1808</v>
      </c>
      <c r="H9" s="193">
        <f t="shared" si="1"/>
        <v>0</v>
      </c>
      <c r="I9" s="193">
        <f t="shared" si="1"/>
        <v>1808</v>
      </c>
      <c r="J9" s="193">
        <f t="shared" si="1"/>
        <v>0</v>
      </c>
      <c r="K9" s="193">
        <f t="shared" si="1"/>
        <v>1808</v>
      </c>
      <c r="L9" s="193">
        <f t="shared" si="1"/>
        <v>0</v>
      </c>
      <c r="M9" s="193">
        <f t="shared" si="1"/>
        <v>0</v>
      </c>
      <c r="N9" s="193">
        <f t="shared" si="1"/>
        <v>0</v>
      </c>
      <c r="O9" s="193">
        <f t="shared" si="1"/>
        <v>0</v>
      </c>
      <c r="P9" s="193">
        <f t="shared" si="1"/>
        <v>0</v>
      </c>
      <c r="Q9" s="194"/>
    </row>
    <row r="10" spans="1:26" s="167" customFormat="1" ht="29.25" customHeight="1">
      <c r="A10" s="195" t="s">
        <v>60</v>
      </c>
      <c r="B10" s="196" t="s">
        <v>54</v>
      </c>
      <c r="C10" s="197" t="s">
        <v>373</v>
      </c>
      <c r="D10" s="197" t="s">
        <v>371</v>
      </c>
      <c r="E10" s="198"/>
      <c r="F10" s="199">
        <v>2022</v>
      </c>
      <c r="G10" s="200">
        <f t="shared" ref="G10" si="2">SUM(H10:I10)</f>
        <v>1808</v>
      </c>
      <c r="H10" s="200"/>
      <c r="I10" s="200">
        <v>1808</v>
      </c>
      <c r="J10" s="200"/>
      <c r="K10" s="200">
        <v>1808</v>
      </c>
      <c r="L10" s="200"/>
      <c r="M10" s="200"/>
      <c r="N10" s="200"/>
      <c r="O10" s="200"/>
      <c r="P10" s="200"/>
      <c r="Q10" s="200"/>
    </row>
    <row r="11" spans="1:26" s="167" customFormat="1" ht="27.9" customHeight="1">
      <c r="A11" s="191" t="s">
        <v>92</v>
      </c>
      <c r="B11" s="192" t="s">
        <v>18</v>
      </c>
      <c r="C11" s="32"/>
      <c r="D11" s="32"/>
      <c r="E11" s="192"/>
      <c r="F11" s="32"/>
      <c r="G11" s="193">
        <f t="shared" ref="G11:H11" si="3">+G12</f>
        <v>767</v>
      </c>
      <c r="H11" s="193">
        <f t="shared" si="3"/>
        <v>0</v>
      </c>
      <c r="I11" s="193">
        <f>+I12</f>
        <v>767</v>
      </c>
      <c r="J11" s="193">
        <f t="shared" ref="J11" si="4">+J12</f>
        <v>0</v>
      </c>
      <c r="K11" s="193">
        <f t="shared" ref="K11" si="5">+K12</f>
        <v>0</v>
      </c>
      <c r="L11" s="193">
        <f>+L12</f>
        <v>767</v>
      </c>
      <c r="M11" s="193"/>
      <c r="N11" s="193"/>
      <c r="O11" s="193"/>
      <c r="P11" s="193"/>
      <c r="Q11" s="193"/>
    </row>
    <row r="12" spans="1:26" s="167" customFormat="1" ht="27" customHeight="1">
      <c r="A12" s="195" t="s">
        <v>60</v>
      </c>
      <c r="B12" s="196" t="s">
        <v>55</v>
      </c>
      <c r="C12" s="197" t="s">
        <v>370</v>
      </c>
      <c r="D12" s="197" t="s">
        <v>72</v>
      </c>
      <c r="E12" s="198"/>
      <c r="F12" s="199">
        <v>2022</v>
      </c>
      <c r="G12" s="200">
        <f t="shared" ref="G12" si="6">SUM(H12:I12)</f>
        <v>767</v>
      </c>
      <c r="H12" s="200"/>
      <c r="I12" s="200">
        <v>767</v>
      </c>
      <c r="J12" s="200"/>
      <c r="K12" s="200"/>
      <c r="L12" s="200">
        <v>767</v>
      </c>
      <c r="M12" s="200"/>
      <c r="N12" s="200"/>
      <c r="O12" s="200"/>
      <c r="P12" s="200"/>
      <c r="Q12" s="200"/>
    </row>
    <row r="13" spans="1:26" ht="27.9" customHeight="1">
      <c r="A13" s="191" t="s">
        <v>61</v>
      </c>
      <c r="B13" s="192" t="s">
        <v>19</v>
      </c>
      <c r="C13" s="32"/>
      <c r="D13" s="32"/>
      <c r="E13" s="192"/>
      <c r="F13" s="32"/>
      <c r="G13" s="193">
        <f>+G14+G17</f>
        <v>1893</v>
      </c>
      <c r="H13" s="193">
        <f t="shared" ref="H13:P13" si="7">+H14+H17</f>
        <v>0</v>
      </c>
      <c r="I13" s="193">
        <f t="shared" si="7"/>
        <v>1893</v>
      </c>
      <c r="J13" s="193">
        <f t="shared" si="7"/>
        <v>0</v>
      </c>
      <c r="K13" s="193">
        <f t="shared" si="7"/>
        <v>0</v>
      </c>
      <c r="L13" s="193">
        <f t="shared" si="7"/>
        <v>0</v>
      </c>
      <c r="M13" s="193">
        <f t="shared" si="7"/>
        <v>902</v>
      </c>
      <c r="N13" s="193">
        <f t="shared" si="7"/>
        <v>0</v>
      </c>
      <c r="O13" s="193">
        <f t="shared" si="7"/>
        <v>697</v>
      </c>
      <c r="P13" s="193">
        <f t="shared" si="7"/>
        <v>294</v>
      </c>
      <c r="Q13" s="193"/>
    </row>
    <row r="14" spans="1:26" ht="27.9" customHeight="1">
      <c r="A14" s="201" t="s">
        <v>62</v>
      </c>
      <c r="B14" s="202" t="s">
        <v>69</v>
      </c>
      <c r="C14" s="203"/>
      <c r="D14" s="203"/>
      <c r="E14" s="202"/>
      <c r="F14" s="203"/>
      <c r="G14" s="204">
        <f>SUM(G15:G16)</f>
        <v>1599</v>
      </c>
      <c r="H14" s="204">
        <f t="shared" ref="H14:P14" si="8">+H15</f>
        <v>0</v>
      </c>
      <c r="I14" s="204">
        <f>SUM(I15:I16)</f>
        <v>1599</v>
      </c>
      <c r="J14" s="204">
        <f t="shared" si="8"/>
        <v>0</v>
      </c>
      <c r="K14" s="204">
        <f t="shared" si="8"/>
        <v>0</v>
      </c>
      <c r="L14" s="204">
        <f t="shared" si="8"/>
        <v>0</v>
      </c>
      <c r="M14" s="204">
        <f t="shared" si="8"/>
        <v>902</v>
      </c>
      <c r="N14" s="204">
        <f t="shared" si="8"/>
        <v>0</v>
      </c>
      <c r="O14" s="204">
        <f t="shared" si="8"/>
        <v>697</v>
      </c>
      <c r="P14" s="204">
        <f t="shared" si="8"/>
        <v>0</v>
      </c>
      <c r="Q14" s="204"/>
    </row>
    <row r="15" spans="1:26" ht="30.75" customHeight="1">
      <c r="A15" s="205" t="s">
        <v>60</v>
      </c>
      <c r="B15" s="2" t="s">
        <v>56</v>
      </c>
      <c r="C15" s="1" t="s">
        <v>423</v>
      </c>
      <c r="D15" s="1" t="s">
        <v>72</v>
      </c>
      <c r="E15" s="206"/>
      <c r="F15" s="207">
        <v>2022</v>
      </c>
      <c r="G15" s="208">
        <f t="shared" ref="G15:G16" si="9">SUM(H15:I15)</f>
        <v>902</v>
      </c>
      <c r="H15" s="208"/>
      <c r="I15" s="208">
        <v>902</v>
      </c>
      <c r="J15" s="208"/>
      <c r="K15" s="208"/>
      <c r="L15" s="208"/>
      <c r="M15" s="208">
        <v>902</v>
      </c>
      <c r="N15" s="208"/>
      <c r="O15" s="208">
        <v>697</v>
      </c>
      <c r="P15" s="208"/>
      <c r="Q15" s="209"/>
    </row>
    <row r="16" spans="1:26" ht="29.25" customHeight="1">
      <c r="A16" s="205" t="s">
        <v>76</v>
      </c>
      <c r="B16" s="2" t="s">
        <v>58</v>
      </c>
      <c r="C16" s="1" t="s">
        <v>423</v>
      </c>
      <c r="D16" s="1" t="s">
        <v>72</v>
      </c>
      <c r="E16" s="206"/>
      <c r="F16" s="207">
        <v>2022</v>
      </c>
      <c r="G16" s="208">
        <f t="shared" si="9"/>
        <v>697</v>
      </c>
      <c r="H16" s="208"/>
      <c r="I16" s="208">
        <v>697</v>
      </c>
      <c r="J16" s="208"/>
      <c r="K16" s="208"/>
      <c r="L16" s="208"/>
      <c r="M16" s="208"/>
      <c r="N16" s="208"/>
      <c r="O16" s="208"/>
      <c r="P16" s="208"/>
      <c r="Q16" s="209"/>
    </row>
    <row r="17" spans="1:27" ht="27.9" customHeight="1">
      <c r="A17" s="201" t="s">
        <v>99</v>
      </c>
      <c r="B17" s="202" t="s">
        <v>65</v>
      </c>
      <c r="C17" s="203"/>
      <c r="D17" s="201"/>
      <c r="E17" s="210"/>
      <c r="F17" s="201"/>
      <c r="G17" s="204">
        <f>+G18</f>
        <v>294</v>
      </c>
      <c r="H17" s="204">
        <f t="shared" ref="H17:P17" si="10">+H18</f>
        <v>0</v>
      </c>
      <c r="I17" s="204">
        <f t="shared" si="10"/>
        <v>294</v>
      </c>
      <c r="J17" s="204">
        <f t="shared" si="10"/>
        <v>0</v>
      </c>
      <c r="K17" s="204">
        <f t="shared" si="10"/>
        <v>0</v>
      </c>
      <c r="L17" s="204">
        <f t="shared" si="10"/>
        <v>0</v>
      </c>
      <c r="M17" s="204">
        <f t="shared" si="10"/>
        <v>0</v>
      </c>
      <c r="N17" s="204">
        <f t="shared" si="10"/>
        <v>0</v>
      </c>
      <c r="O17" s="204">
        <f t="shared" si="10"/>
        <v>0</v>
      </c>
      <c r="P17" s="204">
        <f t="shared" si="10"/>
        <v>294</v>
      </c>
      <c r="Q17" s="211"/>
      <c r="AA17" s="168"/>
    </row>
    <row r="18" spans="1:27" ht="30" customHeight="1">
      <c r="A18" s="205" t="s">
        <v>60</v>
      </c>
      <c r="B18" s="2" t="s">
        <v>410</v>
      </c>
      <c r="C18" s="1" t="s">
        <v>373</v>
      </c>
      <c r="D18" s="1" t="s">
        <v>72</v>
      </c>
      <c r="E18" s="206"/>
      <c r="F18" s="207">
        <v>2022</v>
      </c>
      <c r="G18" s="212">
        <f t="shared" ref="G18" si="11">SUM(H18:I18)</f>
        <v>294</v>
      </c>
      <c r="H18" s="212"/>
      <c r="I18" s="212">
        <v>294</v>
      </c>
      <c r="J18" s="212"/>
      <c r="K18" s="212"/>
      <c r="L18" s="212"/>
      <c r="M18" s="212"/>
      <c r="N18" s="212"/>
      <c r="O18" s="212"/>
      <c r="P18" s="212">
        <v>294</v>
      </c>
      <c r="Q18" s="209"/>
      <c r="AA18" s="168"/>
    </row>
    <row r="19" spans="1:27" ht="22.5" customHeight="1">
      <c r="A19" s="191" t="s">
        <v>63</v>
      </c>
      <c r="B19" s="192" t="s">
        <v>20</v>
      </c>
      <c r="C19" s="32"/>
      <c r="D19" s="32"/>
      <c r="E19" s="192"/>
      <c r="F19" s="32"/>
      <c r="G19" s="193">
        <f t="shared" ref="G19:P19" si="12">G20+G22</f>
        <v>71</v>
      </c>
      <c r="H19" s="193">
        <f t="shared" si="12"/>
        <v>0</v>
      </c>
      <c r="I19" s="193">
        <f>I20+I22</f>
        <v>71</v>
      </c>
      <c r="J19" s="193">
        <f t="shared" si="12"/>
        <v>0</v>
      </c>
      <c r="K19" s="193">
        <f t="shared" si="12"/>
        <v>0</v>
      </c>
      <c r="L19" s="193">
        <f t="shared" si="12"/>
        <v>0</v>
      </c>
      <c r="M19" s="193">
        <f t="shared" si="12"/>
        <v>0</v>
      </c>
      <c r="N19" s="193">
        <f t="shared" si="12"/>
        <v>0</v>
      </c>
      <c r="O19" s="193">
        <f t="shared" si="12"/>
        <v>0</v>
      </c>
      <c r="P19" s="193">
        <f t="shared" si="12"/>
        <v>71</v>
      </c>
      <c r="Q19" s="213"/>
      <c r="AA19" s="168"/>
    </row>
    <row r="20" spans="1:27" ht="27.9" customHeight="1">
      <c r="A20" s="201" t="s">
        <v>64</v>
      </c>
      <c r="B20" s="202" t="s">
        <v>31</v>
      </c>
      <c r="C20" s="203"/>
      <c r="D20" s="201"/>
      <c r="E20" s="210"/>
      <c r="F20" s="201"/>
      <c r="G20" s="204">
        <f>+G21</f>
        <v>33</v>
      </c>
      <c r="H20" s="204">
        <f t="shared" ref="H20:P20" si="13">+H21</f>
        <v>0</v>
      </c>
      <c r="I20" s="204">
        <f t="shared" si="13"/>
        <v>33</v>
      </c>
      <c r="J20" s="204">
        <f t="shared" si="13"/>
        <v>0</v>
      </c>
      <c r="K20" s="204">
        <f t="shared" si="13"/>
        <v>0</v>
      </c>
      <c r="L20" s="204">
        <f t="shared" si="13"/>
        <v>0</v>
      </c>
      <c r="M20" s="204">
        <f t="shared" si="13"/>
        <v>0</v>
      </c>
      <c r="N20" s="204">
        <f t="shared" si="13"/>
        <v>0</v>
      </c>
      <c r="O20" s="204">
        <f t="shared" si="13"/>
        <v>0</v>
      </c>
      <c r="P20" s="204">
        <f t="shared" si="13"/>
        <v>33</v>
      </c>
      <c r="Q20" s="214"/>
      <c r="AA20" s="168"/>
    </row>
    <row r="21" spans="1:27" ht="26.4">
      <c r="A21" s="205" t="s">
        <v>60</v>
      </c>
      <c r="B21" s="2" t="s">
        <v>402</v>
      </c>
      <c r="C21" s="1" t="s">
        <v>374</v>
      </c>
      <c r="D21" s="1" t="s">
        <v>72</v>
      </c>
      <c r="E21" s="206"/>
      <c r="F21" s="207">
        <v>2022</v>
      </c>
      <c r="G21" s="212">
        <f t="shared" ref="G21" si="14">SUM(H21:I21)</f>
        <v>33</v>
      </c>
      <c r="H21" s="212"/>
      <c r="I21" s="212">
        <v>33</v>
      </c>
      <c r="J21" s="212"/>
      <c r="K21" s="212"/>
      <c r="L21" s="212"/>
      <c r="M21" s="212"/>
      <c r="N21" s="212"/>
      <c r="O21" s="212"/>
      <c r="P21" s="212">
        <v>33</v>
      </c>
      <c r="Q21" s="209"/>
      <c r="AA21" s="168"/>
    </row>
    <row r="22" spans="1:27" ht="27.9" customHeight="1">
      <c r="A22" s="201" t="s">
        <v>372</v>
      </c>
      <c r="B22" s="202" t="s">
        <v>32</v>
      </c>
      <c r="C22" s="203"/>
      <c r="D22" s="203"/>
      <c r="E22" s="202"/>
      <c r="F22" s="203"/>
      <c r="G22" s="204">
        <f>+G23</f>
        <v>38</v>
      </c>
      <c r="H22" s="204">
        <f t="shared" ref="H22:P22" si="15">+H23</f>
        <v>0</v>
      </c>
      <c r="I22" s="204">
        <f>+I23</f>
        <v>38</v>
      </c>
      <c r="J22" s="204">
        <f t="shared" si="15"/>
        <v>0</v>
      </c>
      <c r="K22" s="204">
        <f t="shared" si="15"/>
        <v>0</v>
      </c>
      <c r="L22" s="204">
        <f t="shared" si="15"/>
        <v>0</v>
      </c>
      <c r="M22" s="204">
        <f t="shared" si="15"/>
        <v>0</v>
      </c>
      <c r="N22" s="204">
        <f t="shared" si="15"/>
        <v>0</v>
      </c>
      <c r="O22" s="204">
        <f t="shared" si="15"/>
        <v>0</v>
      </c>
      <c r="P22" s="204">
        <f t="shared" si="15"/>
        <v>38</v>
      </c>
      <c r="Q22" s="211"/>
      <c r="AA22" s="168"/>
    </row>
    <row r="23" spans="1:27" ht="26.4">
      <c r="A23" s="205" t="s">
        <v>60</v>
      </c>
      <c r="B23" s="2" t="s">
        <v>403</v>
      </c>
      <c r="C23" s="215" t="s">
        <v>373</v>
      </c>
      <c r="D23" s="1" t="s">
        <v>72</v>
      </c>
      <c r="E23" s="206"/>
      <c r="F23" s="207">
        <v>2022</v>
      </c>
      <c r="G23" s="212">
        <f t="shared" ref="G23" si="16">SUM(H23:I23)</f>
        <v>38</v>
      </c>
      <c r="H23" s="212"/>
      <c r="I23" s="212">
        <v>38</v>
      </c>
      <c r="J23" s="212"/>
      <c r="K23" s="212"/>
      <c r="L23" s="212"/>
      <c r="M23" s="212"/>
      <c r="N23" s="212"/>
      <c r="O23" s="212"/>
      <c r="P23" s="212">
        <v>38</v>
      </c>
      <c r="Q23" s="216"/>
      <c r="AA23" s="168"/>
    </row>
    <row r="24" spans="1:27" ht="27.9" customHeight="1">
      <c r="A24" s="217" t="s">
        <v>66</v>
      </c>
      <c r="B24" s="218" t="s">
        <v>21</v>
      </c>
      <c r="C24" s="219"/>
      <c r="D24" s="219"/>
      <c r="E24" s="218"/>
      <c r="F24" s="219"/>
      <c r="G24" s="193">
        <f>SUM(G25,G39)</f>
        <v>410</v>
      </c>
      <c r="H24" s="193">
        <f>SUM(H25,H39)</f>
        <v>0</v>
      </c>
      <c r="I24" s="193">
        <f>SUM(I25,I39)</f>
        <v>410</v>
      </c>
      <c r="J24" s="193">
        <f t="shared" ref="J24:P24" si="17">SUM(J25:J39)</f>
        <v>0</v>
      </c>
      <c r="K24" s="193">
        <f t="shared" si="17"/>
        <v>0</v>
      </c>
      <c r="L24" s="193">
        <f t="shared" si="17"/>
        <v>0</v>
      </c>
      <c r="M24" s="193">
        <f t="shared" si="17"/>
        <v>0</v>
      </c>
      <c r="N24" s="193">
        <f t="shared" si="17"/>
        <v>0</v>
      </c>
      <c r="O24" s="193">
        <f t="shared" si="17"/>
        <v>0</v>
      </c>
      <c r="P24" s="193">
        <f t="shared" si="17"/>
        <v>410</v>
      </c>
      <c r="Q24" s="193"/>
      <c r="AA24" s="168"/>
    </row>
    <row r="25" spans="1:27" s="28" customFormat="1" ht="27.6">
      <c r="A25" s="220" t="s">
        <v>400</v>
      </c>
      <c r="B25" s="221" t="s">
        <v>33</v>
      </c>
      <c r="C25" s="222"/>
      <c r="D25" s="203"/>
      <c r="E25" s="221"/>
      <c r="F25" s="211"/>
      <c r="G25" s="211">
        <f t="shared" ref="G25:H25" si="18">+G26+G27</f>
        <v>268</v>
      </c>
      <c r="H25" s="211">
        <f t="shared" si="18"/>
        <v>0</v>
      </c>
      <c r="I25" s="211">
        <f>+I26+I27</f>
        <v>268</v>
      </c>
      <c r="J25" s="211"/>
      <c r="K25" s="211"/>
      <c r="L25" s="211"/>
      <c r="M25" s="211"/>
      <c r="N25" s="211"/>
      <c r="O25" s="211"/>
      <c r="P25" s="211">
        <v>268</v>
      </c>
      <c r="Q25" s="223"/>
      <c r="AA25" s="169"/>
    </row>
    <row r="26" spans="1:27" s="28" customFormat="1" ht="41.4">
      <c r="A26" s="224" t="s">
        <v>237</v>
      </c>
      <c r="B26" s="202" t="s">
        <v>408</v>
      </c>
      <c r="C26" s="203" t="s">
        <v>373</v>
      </c>
      <c r="D26" s="203" t="s">
        <v>72</v>
      </c>
      <c r="E26" s="210"/>
      <c r="F26" s="201">
        <v>2022</v>
      </c>
      <c r="G26" s="225">
        <f t="shared" ref="G26" si="19">SUM(H26:I26)</f>
        <v>158</v>
      </c>
      <c r="H26" s="225"/>
      <c r="I26" s="225">
        <v>158</v>
      </c>
      <c r="J26" s="225"/>
      <c r="K26" s="225"/>
      <c r="L26" s="225"/>
      <c r="M26" s="225"/>
      <c r="N26" s="225"/>
      <c r="O26" s="225"/>
      <c r="P26" s="225"/>
      <c r="Q26" s="223"/>
      <c r="AA26" s="169"/>
    </row>
    <row r="27" spans="1:27" s="28" customFormat="1" ht="30" customHeight="1">
      <c r="A27" s="224" t="s">
        <v>238</v>
      </c>
      <c r="B27" s="202" t="s">
        <v>409</v>
      </c>
      <c r="C27" s="203"/>
      <c r="D27" s="203"/>
      <c r="E27" s="210"/>
      <c r="F27" s="201"/>
      <c r="G27" s="225">
        <f t="shared" ref="G27:H27" si="20">SUM(G28:G38)</f>
        <v>110</v>
      </c>
      <c r="H27" s="225">
        <f t="shared" si="20"/>
        <v>0</v>
      </c>
      <c r="I27" s="225">
        <f>SUM(I28:I38)</f>
        <v>110</v>
      </c>
      <c r="J27" s="225"/>
      <c r="K27" s="225"/>
      <c r="L27" s="225"/>
      <c r="M27" s="225"/>
      <c r="N27" s="225"/>
      <c r="O27" s="225"/>
      <c r="P27" s="225"/>
      <c r="Q27" s="223"/>
      <c r="AA27" s="169"/>
    </row>
    <row r="28" spans="1:27" ht="26.4">
      <c r="A28" s="205" t="s">
        <v>60</v>
      </c>
      <c r="B28" s="226" t="s">
        <v>243</v>
      </c>
      <c r="C28" s="227" t="s">
        <v>243</v>
      </c>
      <c r="D28" s="227" t="s">
        <v>110</v>
      </c>
      <c r="E28" s="206"/>
      <c r="F28" s="207">
        <v>2022</v>
      </c>
      <c r="G28" s="212">
        <f t="shared" ref="G28:G38" si="21">SUM(H28:I28)</f>
        <v>10</v>
      </c>
      <c r="H28" s="212"/>
      <c r="I28" s="212">
        <v>10</v>
      </c>
      <c r="J28" s="212"/>
      <c r="K28" s="212"/>
      <c r="L28" s="212"/>
      <c r="M28" s="212"/>
      <c r="N28" s="212"/>
      <c r="O28" s="212"/>
      <c r="P28" s="212"/>
      <c r="Q28" s="216"/>
      <c r="AA28" s="168"/>
    </row>
    <row r="29" spans="1:27" ht="26.4">
      <c r="A29" s="205" t="s">
        <v>76</v>
      </c>
      <c r="B29" s="226" t="s">
        <v>138</v>
      </c>
      <c r="C29" s="227" t="s">
        <v>138</v>
      </c>
      <c r="D29" s="227" t="s">
        <v>130</v>
      </c>
      <c r="E29" s="206"/>
      <c r="F29" s="207">
        <v>2022</v>
      </c>
      <c r="G29" s="212">
        <f t="shared" si="21"/>
        <v>10</v>
      </c>
      <c r="H29" s="212"/>
      <c r="I29" s="212">
        <v>10</v>
      </c>
      <c r="J29" s="212"/>
      <c r="K29" s="212"/>
      <c r="L29" s="212"/>
      <c r="M29" s="212"/>
      <c r="N29" s="212"/>
      <c r="O29" s="212"/>
      <c r="P29" s="212"/>
      <c r="Q29" s="216"/>
      <c r="AA29" s="168"/>
    </row>
    <row r="30" spans="1:27" ht="26.4">
      <c r="A30" s="205" t="s">
        <v>77</v>
      </c>
      <c r="B30" s="226" t="s">
        <v>244</v>
      </c>
      <c r="C30" s="227" t="s">
        <v>244</v>
      </c>
      <c r="D30" s="227" t="s">
        <v>222</v>
      </c>
      <c r="E30" s="206"/>
      <c r="F30" s="207">
        <v>2022</v>
      </c>
      <c r="G30" s="212">
        <f t="shared" si="21"/>
        <v>10</v>
      </c>
      <c r="H30" s="212"/>
      <c r="I30" s="212">
        <v>10</v>
      </c>
      <c r="J30" s="212"/>
      <c r="K30" s="212"/>
      <c r="L30" s="212"/>
      <c r="M30" s="212"/>
      <c r="N30" s="212"/>
      <c r="O30" s="212"/>
      <c r="P30" s="212"/>
      <c r="Q30" s="216"/>
      <c r="AA30" s="168"/>
    </row>
    <row r="31" spans="1:27" ht="26.4">
      <c r="A31" s="205" t="s">
        <v>80</v>
      </c>
      <c r="B31" s="226" t="s">
        <v>245</v>
      </c>
      <c r="C31" s="227" t="s">
        <v>245</v>
      </c>
      <c r="D31" s="227" t="s">
        <v>223</v>
      </c>
      <c r="E31" s="206"/>
      <c r="F31" s="207">
        <v>2022</v>
      </c>
      <c r="G31" s="212">
        <f t="shared" si="21"/>
        <v>10</v>
      </c>
      <c r="H31" s="212"/>
      <c r="I31" s="212">
        <v>10</v>
      </c>
      <c r="J31" s="212"/>
      <c r="K31" s="212"/>
      <c r="L31" s="212"/>
      <c r="M31" s="212"/>
      <c r="N31" s="212"/>
      <c r="O31" s="212"/>
      <c r="P31" s="212"/>
      <c r="Q31" s="216"/>
      <c r="AA31" s="168"/>
    </row>
    <row r="32" spans="1:27" ht="26.4">
      <c r="A32" s="205" t="s">
        <v>220</v>
      </c>
      <c r="B32" s="226" t="s">
        <v>134</v>
      </c>
      <c r="C32" s="227" t="s">
        <v>134</v>
      </c>
      <c r="D32" s="227" t="s">
        <v>116</v>
      </c>
      <c r="E32" s="206"/>
      <c r="F32" s="207">
        <v>2022</v>
      </c>
      <c r="G32" s="212">
        <f t="shared" si="21"/>
        <v>10</v>
      </c>
      <c r="H32" s="212"/>
      <c r="I32" s="212">
        <v>10</v>
      </c>
      <c r="J32" s="212"/>
      <c r="K32" s="212"/>
      <c r="L32" s="212"/>
      <c r="M32" s="212"/>
      <c r="N32" s="212"/>
      <c r="O32" s="212"/>
      <c r="P32" s="212"/>
      <c r="Q32" s="216"/>
      <c r="AA32" s="168"/>
    </row>
    <row r="33" spans="1:27" ht="24.6">
      <c r="A33" s="205" t="s">
        <v>239</v>
      </c>
      <c r="B33" s="226" t="s">
        <v>133</v>
      </c>
      <c r="C33" s="227" t="s">
        <v>133</v>
      </c>
      <c r="D33" s="227" t="s">
        <v>113</v>
      </c>
      <c r="E33" s="206"/>
      <c r="F33" s="207">
        <v>2022</v>
      </c>
      <c r="G33" s="212">
        <f t="shared" si="21"/>
        <v>10</v>
      </c>
      <c r="H33" s="212"/>
      <c r="I33" s="212">
        <v>10</v>
      </c>
      <c r="J33" s="212"/>
      <c r="K33" s="212"/>
      <c r="L33" s="212"/>
      <c r="M33" s="212"/>
      <c r="N33" s="212"/>
      <c r="O33" s="212"/>
      <c r="P33" s="212"/>
      <c r="Q33" s="216"/>
      <c r="AA33" s="168"/>
    </row>
    <row r="34" spans="1:27" ht="26.4">
      <c r="A34" s="205" t="s">
        <v>221</v>
      </c>
      <c r="B34" s="226" t="s">
        <v>135</v>
      </c>
      <c r="C34" s="227" t="s">
        <v>135</v>
      </c>
      <c r="D34" s="227" t="s">
        <v>120</v>
      </c>
      <c r="E34" s="206"/>
      <c r="F34" s="207">
        <v>2022</v>
      </c>
      <c r="G34" s="212">
        <f t="shared" si="21"/>
        <v>10</v>
      </c>
      <c r="H34" s="212"/>
      <c r="I34" s="212">
        <v>10</v>
      </c>
      <c r="J34" s="212"/>
      <c r="K34" s="212"/>
      <c r="L34" s="212"/>
      <c r="M34" s="212"/>
      <c r="N34" s="212"/>
      <c r="O34" s="212"/>
      <c r="P34" s="212"/>
      <c r="Q34" s="216"/>
      <c r="AA34" s="168"/>
    </row>
    <row r="35" spans="1:27" ht="26.4">
      <c r="A35" s="205" t="s">
        <v>240</v>
      </c>
      <c r="B35" s="226" t="s">
        <v>132</v>
      </c>
      <c r="C35" s="227" t="s">
        <v>132</v>
      </c>
      <c r="D35" s="227" t="s">
        <v>224</v>
      </c>
      <c r="E35" s="206"/>
      <c r="F35" s="207">
        <v>2022</v>
      </c>
      <c r="G35" s="212">
        <f t="shared" si="21"/>
        <v>10</v>
      </c>
      <c r="H35" s="212"/>
      <c r="I35" s="212">
        <v>10</v>
      </c>
      <c r="J35" s="212"/>
      <c r="K35" s="212"/>
      <c r="L35" s="212"/>
      <c r="M35" s="212"/>
      <c r="N35" s="212"/>
      <c r="O35" s="212"/>
      <c r="P35" s="212"/>
      <c r="Q35" s="216"/>
      <c r="AA35" s="168"/>
    </row>
    <row r="36" spans="1:27" ht="26.4">
      <c r="A36" s="205" t="s">
        <v>241</v>
      </c>
      <c r="B36" s="226" t="s">
        <v>86</v>
      </c>
      <c r="C36" s="227" t="s">
        <v>86</v>
      </c>
      <c r="D36" s="227" t="s">
        <v>90</v>
      </c>
      <c r="E36" s="206"/>
      <c r="F36" s="207">
        <v>2022</v>
      </c>
      <c r="G36" s="212">
        <f t="shared" si="21"/>
        <v>10</v>
      </c>
      <c r="H36" s="212"/>
      <c r="I36" s="212">
        <v>10</v>
      </c>
      <c r="J36" s="212"/>
      <c r="K36" s="212"/>
      <c r="L36" s="212"/>
      <c r="M36" s="212"/>
      <c r="N36" s="212"/>
      <c r="O36" s="212"/>
      <c r="P36" s="212"/>
      <c r="Q36" s="216"/>
      <c r="AA36" s="168"/>
    </row>
    <row r="37" spans="1:27" ht="26.4">
      <c r="A37" s="205" t="s">
        <v>242</v>
      </c>
      <c r="B37" s="226" t="s">
        <v>136</v>
      </c>
      <c r="C37" s="227" t="s">
        <v>136</v>
      </c>
      <c r="D37" s="227" t="s">
        <v>95</v>
      </c>
      <c r="E37" s="206"/>
      <c r="F37" s="207">
        <v>2022</v>
      </c>
      <c r="G37" s="212">
        <f t="shared" si="21"/>
        <v>10</v>
      </c>
      <c r="H37" s="212"/>
      <c r="I37" s="212">
        <v>10</v>
      </c>
      <c r="J37" s="212"/>
      <c r="K37" s="212"/>
      <c r="L37" s="212"/>
      <c r="M37" s="212"/>
      <c r="N37" s="212"/>
      <c r="O37" s="212"/>
      <c r="P37" s="212"/>
      <c r="Q37" s="216"/>
      <c r="AA37" s="168"/>
    </row>
    <row r="38" spans="1:27" ht="24.6">
      <c r="A38" s="205" t="s">
        <v>405</v>
      </c>
      <c r="B38" s="226" t="s">
        <v>137</v>
      </c>
      <c r="C38" s="227" t="s">
        <v>383</v>
      </c>
      <c r="D38" s="227" t="s">
        <v>383</v>
      </c>
      <c r="E38" s="206"/>
      <c r="F38" s="207">
        <v>2022</v>
      </c>
      <c r="G38" s="212">
        <f t="shared" si="21"/>
        <v>10</v>
      </c>
      <c r="H38" s="212"/>
      <c r="I38" s="212">
        <v>10</v>
      </c>
      <c r="J38" s="212"/>
      <c r="K38" s="212"/>
      <c r="L38" s="212"/>
      <c r="M38" s="212"/>
      <c r="N38" s="212"/>
      <c r="O38" s="212"/>
      <c r="P38" s="212"/>
      <c r="Q38" s="216"/>
      <c r="AA38" s="168"/>
    </row>
    <row r="39" spans="1:27" s="28" customFormat="1" ht="30" customHeight="1">
      <c r="A39" s="220" t="s">
        <v>404</v>
      </c>
      <c r="B39" s="221" t="s">
        <v>407</v>
      </c>
      <c r="C39" s="222"/>
      <c r="D39" s="203"/>
      <c r="E39" s="221"/>
      <c r="F39" s="201"/>
      <c r="G39" s="211">
        <f t="shared" ref="G39:H39" si="22">+G40+G41</f>
        <v>142</v>
      </c>
      <c r="H39" s="211">
        <f t="shared" si="22"/>
        <v>0</v>
      </c>
      <c r="I39" s="211">
        <f>+I40+I41</f>
        <v>142</v>
      </c>
      <c r="J39" s="211"/>
      <c r="K39" s="211"/>
      <c r="L39" s="211"/>
      <c r="M39" s="211"/>
      <c r="N39" s="211"/>
      <c r="O39" s="211"/>
      <c r="P39" s="211">
        <v>142</v>
      </c>
      <c r="Q39" s="223"/>
      <c r="AA39" s="169"/>
    </row>
    <row r="40" spans="1:27" s="28" customFormat="1" ht="27.6">
      <c r="A40" s="228" t="s">
        <v>237</v>
      </c>
      <c r="B40" s="229" t="s">
        <v>225</v>
      </c>
      <c r="C40" s="222" t="s">
        <v>373</v>
      </c>
      <c r="D40" s="203" t="s">
        <v>72</v>
      </c>
      <c r="E40" s="221"/>
      <c r="F40" s="201">
        <v>2022</v>
      </c>
      <c r="G40" s="230">
        <f t="shared" ref="G40:G52" si="23">SUM(H40:I40)</f>
        <v>32</v>
      </c>
      <c r="H40" s="230"/>
      <c r="I40" s="230">
        <v>32</v>
      </c>
      <c r="J40" s="230"/>
      <c r="K40" s="230"/>
      <c r="L40" s="230"/>
      <c r="M40" s="230"/>
      <c r="N40" s="230"/>
      <c r="O40" s="230"/>
      <c r="P40" s="230"/>
      <c r="Q40" s="231"/>
      <c r="AA40" s="169"/>
    </row>
    <row r="41" spans="1:27" s="28" customFormat="1" ht="24.6">
      <c r="A41" s="228" t="s">
        <v>238</v>
      </c>
      <c r="B41" s="229" t="s">
        <v>226</v>
      </c>
      <c r="C41" s="232"/>
      <c r="D41" s="233"/>
      <c r="E41" s="234"/>
      <c r="F41" s="235"/>
      <c r="G41" s="230">
        <f t="shared" ref="G41:H41" si="24">SUM(G42:G52)</f>
        <v>110</v>
      </c>
      <c r="H41" s="230">
        <f t="shared" si="24"/>
        <v>0</v>
      </c>
      <c r="I41" s="230">
        <f>SUM(I42:I52)</f>
        <v>110</v>
      </c>
      <c r="J41" s="230"/>
      <c r="K41" s="230"/>
      <c r="L41" s="230"/>
      <c r="M41" s="230"/>
      <c r="N41" s="230"/>
      <c r="O41" s="230"/>
      <c r="P41" s="230"/>
      <c r="Q41" s="231"/>
      <c r="AA41" s="169"/>
    </row>
    <row r="42" spans="1:27" ht="26.4">
      <c r="A42" s="236" t="s">
        <v>60</v>
      </c>
      <c r="B42" s="237" t="s">
        <v>227</v>
      </c>
      <c r="C42" s="238" t="s">
        <v>243</v>
      </c>
      <c r="D42" s="227" t="s">
        <v>110</v>
      </c>
      <c r="E42" s="239"/>
      <c r="F42" s="207">
        <v>2022</v>
      </c>
      <c r="G42" s="240">
        <f t="shared" si="23"/>
        <v>10</v>
      </c>
      <c r="H42" s="240"/>
      <c r="I42" s="240">
        <v>10</v>
      </c>
      <c r="J42" s="240"/>
      <c r="K42" s="240"/>
      <c r="L42" s="240"/>
      <c r="M42" s="240"/>
      <c r="N42" s="240"/>
      <c r="O42" s="240"/>
      <c r="P42" s="240"/>
      <c r="Q42" s="241"/>
      <c r="AA42" s="168"/>
    </row>
    <row r="43" spans="1:27" ht="26.4">
      <c r="A43" s="236" t="s">
        <v>76</v>
      </c>
      <c r="B43" s="237" t="s">
        <v>228</v>
      </c>
      <c r="C43" s="238" t="s">
        <v>138</v>
      </c>
      <c r="D43" s="227" t="s">
        <v>130</v>
      </c>
      <c r="E43" s="239"/>
      <c r="F43" s="207">
        <v>2022</v>
      </c>
      <c r="G43" s="240">
        <f t="shared" si="23"/>
        <v>10</v>
      </c>
      <c r="H43" s="240"/>
      <c r="I43" s="240">
        <v>10</v>
      </c>
      <c r="J43" s="240"/>
      <c r="K43" s="240"/>
      <c r="L43" s="240"/>
      <c r="M43" s="240"/>
      <c r="N43" s="240"/>
      <c r="O43" s="240"/>
      <c r="P43" s="240"/>
      <c r="Q43" s="241"/>
      <c r="AA43" s="168"/>
    </row>
    <row r="44" spans="1:27" ht="26.4">
      <c r="A44" s="236" t="s">
        <v>77</v>
      </c>
      <c r="B44" s="237" t="s">
        <v>229</v>
      </c>
      <c r="C44" s="238" t="s">
        <v>244</v>
      </c>
      <c r="D44" s="227" t="s">
        <v>222</v>
      </c>
      <c r="E44" s="239"/>
      <c r="F44" s="207">
        <v>2022</v>
      </c>
      <c r="G44" s="240">
        <f t="shared" si="23"/>
        <v>10</v>
      </c>
      <c r="H44" s="240"/>
      <c r="I44" s="240">
        <v>10</v>
      </c>
      <c r="J44" s="240"/>
      <c r="K44" s="240"/>
      <c r="L44" s="240"/>
      <c r="M44" s="240"/>
      <c r="N44" s="240"/>
      <c r="O44" s="240"/>
      <c r="P44" s="240"/>
      <c r="Q44" s="241"/>
      <c r="AA44" s="168"/>
    </row>
    <row r="45" spans="1:27" ht="26.4">
      <c r="A45" s="236" t="s">
        <v>80</v>
      </c>
      <c r="B45" s="237" t="s">
        <v>230</v>
      </c>
      <c r="C45" s="238" t="s">
        <v>245</v>
      </c>
      <c r="D45" s="227" t="s">
        <v>223</v>
      </c>
      <c r="E45" s="239"/>
      <c r="F45" s="207">
        <v>2022</v>
      </c>
      <c r="G45" s="240">
        <f t="shared" si="23"/>
        <v>10</v>
      </c>
      <c r="H45" s="240"/>
      <c r="I45" s="240">
        <v>10</v>
      </c>
      <c r="J45" s="240"/>
      <c r="K45" s="240"/>
      <c r="L45" s="240"/>
      <c r="M45" s="240"/>
      <c r="N45" s="240"/>
      <c r="O45" s="240"/>
      <c r="P45" s="240"/>
      <c r="Q45" s="241"/>
      <c r="AA45" s="168"/>
    </row>
    <row r="46" spans="1:27" ht="26.4">
      <c r="A46" s="236" t="s">
        <v>220</v>
      </c>
      <c r="B46" s="237" t="s">
        <v>231</v>
      </c>
      <c r="C46" s="238" t="s">
        <v>134</v>
      </c>
      <c r="D46" s="227" t="s">
        <v>116</v>
      </c>
      <c r="E46" s="239"/>
      <c r="F46" s="207">
        <v>2022</v>
      </c>
      <c r="G46" s="240">
        <f t="shared" si="23"/>
        <v>10</v>
      </c>
      <c r="H46" s="240"/>
      <c r="I46" s="240">
        <v>10</v>
      </c>
      <c r="J46" s="240"/>
      <c r="K46" s="240"/>
      <c r="L46" s="240"/>
      <c r="M46" s="240"/>
      <c r="N46" s="240"/>
      <c r="O46" s="240"/>
      <c r="P46" s="240"/>
      <c r="Q46" s="241"/>
      <c r="AA46" s="168"/>
    </row>
    <row r="47" spans="1:27" ht="24.6">
      <c r="A47" s="236" t="s">
        <v>239</v>
      </c>
      <c r="B47" s="237" t="s">
        <v>232</v>
      </c>
      <c r="C47" s="238" t="s">
        <v>133</v>
      </c>
      <c r="D47" s="227" t="s">
        <v>113</v>
      </c>
      <c r="E47" s="239"/>
      <c r="F47" s="207">
        <v>2022</v>
      </c>
      <c r="G47" s="240">
        <f t="shared" si="23"/>
        <v>10</v>
      </c>
      <c r="H47" s="240"/>
      <c r="I47" s="240">
        <v>10</v>
      </c>
      <c r="J47" s="240"/>
      <c r="K47" s="240"/>
      <c r="L47" s="240"/>
      <c r="M47" s="240"/>
      <c r="N47" s="240"/>
      <c r="O47" s="240"/>
      <c r="P47" s="240"/>
      <c r="Q47" s="241"/>
      <c r="AA47" s="168"/>
    </row>
    <row r="48" spans="1:27" ht="26.4">
      <c r="A48" s="236" t="s">
        <v>221</v>
      </c>
      <c r="B48" s="237" t="s">
        <v>233</v>
      </c>
      <c r="C48" s="238" t="s">
        <v>135</v>
      </c>
      <c r="D48" s="227" t="s">
        <v>120</v>
      </c>
      <c r="E48" s="239"/>
      <c r="F48" s="207">
        <v>2022</v>
      </c>
      <c r="G48" s="240">
        <f t="shared" si="23"/>
        <v>10</v>
      </c>
      <c r="H48" s="240"/>
      <c r="I48" s="240">
        <v>10</v>
      </c>
      <c r="J48" s="240"/>
      <c r="K48" s="240"/>
      <c r="L48" s="240"/>
      <c r="M48" s="240"/>
      <c r="N48" s="240"/>
      <c r="O48" s="240"/>
      <c r="P48" s="240"/>
      <c r="Q48" s="241"/>
      <c r="AA48" s="168"/>
    </row>
    <row r="49" spans="1:27" ht="26.4">
      <c r="A49" s="236" t="s">
        <v>240</v>
      </c>
      <c r="B49" s="237" t="s">
        <v>234</v>
      </c>
      <c r="C49" s="238" t="s">
        <v>132</v>
      </c>
      <c r="D49" s="227" t="s">
        <v>224</v>
      </c>
      <c r="E49" s="239"/>
      <c r="F49" s="207">
        <v>2022</v>
      </c>
      <c r="G49" s="240">
        <f t="shared" si="23"/>
        <v>10</v>
      </c>
      <c r="H49" s="240"/>
      <c r="I49" s="240">
        <v>10</v>
      </c>
      <c r="J49" s="240"/>
      <c r="K49" s="240"/>
      <c r="L49" s="240"/>
      <c r="M49" s="240"/>
      <c r="N49" s="240"/>
      <c r="O49" s="240"/>
      <c r="P49" s="240"/>
      <c r="Q49" s="241"/>
      <c r="AA49" s="168"/>
    </row>
    <row r="50" spans="1:27" ht="26.4">
      <c r="A50" s="236" t="s">
        <v>241</v>
      </c>
      <c r="B50" s="237" t="s">
        <v>235</v>
      </c>
      <c r="C50" s="238" t="s">
        <v>86</v>
      </c>
      <c r="D50" s="227" t="s">
        <v>90</v>
      </c>
      <c r="E50" s="239"/>
      <c r="F50" s="207">
        <v>2022</v>
      </c>
      <c r="G50" s="240">
        <f t="shared" si="23"/>
        <v>10</v>
      </c>
      <c r="H50" s="240"/>
      <c r="I50" s="240">
        <v>10</v>
      </c>
      <c r="J50" s="240"/>
      <c r="K50" s="240"/>
      <c r="L50" s="240"/>
      <c r="M50" s="240"/>
      <c r="N50" s="240"/>
      <c r="O50" s="240"/>
      <c r="P50" s="240"/>
      <c r="Q50" s="241"/>
      <c r="AA50" s="168"/>
    </row>
    <row r="51" spans="1:27" ht="26.4">
      <c r="A51" s="236" t="s">
        <v>242</v>
      </c>
      <c r="B51" s="237" t="s">
        <v>236</v>
      </c>
      <c r="C51" s="238" t="s">
        <v>136</v>
      </c>
      <c r="D51" s="227" t="s">
        <v>95</v>
      </c>
      <c r="E51" s="239"/>
      <c r="F51" s="207">
        <v>2022</v>
      </c>
      <c r="G51" s="240">
        <f t="shared" si="23"/>
        <v>10</v>
      </c>
      <c r="H51" s="240"/>
      <c r="I51" s="240">
        <v>10</v>
      </c>
      <c r="J51" s="240"/>
      <c r="K51" s="240"/>
      <c r="L51" s="240"/>
      <c r="M51" s="240"/>
      <c r="N51" s="240"/>
      <c r="O51" s="240"/>
      <c r="P51" s="240"/>
      <c r="Q51" s="241"/>
      <c r="AA51" s="168"/>
    </row>
    <row r="52" spans="1:27" ht="26.4">
      <c r="A52" s="236" t="s">
        <v>405</v>
      </c>
      <c r="B52" s="237" t="s">
        <v>406</v>
      </c>
      <c r="C52" s="238" t="s">
        <v>137</v>
      </c>
      <c r="D52" s="227" t="s">
        <v>383</v>
      </c>
      <c r="E52" s="239"/>
      <c r="F52" s="207">
        <v>2022</v>
      </c>
      <c r="G52" s="240">
        <f t="shared" si="23"/>
        <v>10</v>
      </c>
      <c r="H52" s="240"/>
      <c r="I52" s="240">
        <v>10</v>
      </c>
      <c r="J52" s="240"/>
      <c r="K52" s="240"/>
      <c r="L52" s="240"/>
      <c r="M52" s="240"/>
      <c r="N52" s="240"/>
      <c r="O52" s="240"/>
      <c r="P52" s="240"/>
      <c r="Q52" s="241"/>
      <c r="AA52" s="168"/>
    </row>
    <row r="53" spans="1:27" ht="20.100000000000001" customHeight="1">
      <c r="A53" s="15"/>
      <c r="B53" s="16"/>
      <c r="C53" s="17"/>
      <c r="D53" s="17"/>
      <c r="E53" s="16"/>
      <c r="F53" s="17"/>
      <c r="G53" s="170"/>
      <c r="H53" s="170"/>
      <c r="I53" s="170"/>
      <c r="J53" s="170"/>
      <c r="K53" s="170"/>
      <c r="L53" s="170"/>
      <c r="M53" s="170"/>
      <c r="N53" s="170"/>
      <c r="O53" s="170"/>
      <c r="P53" s="170"/>
      <c r="Q53" s="170"/>
      <c r="AA53" s="168"/>
    </row>
    <row r="54" spans="1:27" s="325" customFormat="1" ht="17.25" customHeight="1">
      <c r="A54" s="328"/>
      <c r="B54" s="329" t="s">
        <v>8</v>
      </c>
      <c r="C54" s="330"/>
      <c r="D54" s="330"/>
      <c r="E54" s="329"/>
      <c r="F54" s="330"/>
      <c r="AA54" s="331"/>
    </row>
    <row r="55" spans="1:27" ht="24.6">
      <c r="AA55" s="168"/>
    </row>
    <row r="56" spans="1:27" ht="24.6">
      <c r="AA56" s="168"/>
    </row>
    <row r="57" spans="1:27" ht="24.6">
      <c r="AA57" s="168"/>
    </row>
    <row r="58" spans="1:27" ht="24.6">
      <c r="AA58" s="168"/>
    </row>
    <row r="59" spans="1:27" ht="24.6">
      <c r="AA59" s="168"/>
    </row>
    <row r="60" spans="1:27" ht="24.6">
      <c r="AA60" s="168"/>
    </row>
    <row r="61" spans="1:27" ht="24.6">
      <c r="AA61" s="168"/>
    </row>
    <row r="62" spans="1:27" ht="24.6">
      <c r="AA62" s="168"/>
    </row>
    <row r="63" spans="1:27" ht="24.6">
      <c r="AA63" s="168"/>
    </row>
    <row r="64" spans="1:27" ht="24.6">
      <c r="AA64" s="168"/>
    </row>
    <row r="65" spans="27:27" ht="24.6">
      <c r="AA65" s="168"/>
    </row>
    <row r="66" spans="27:27" ht="24.6">
      <c r="AA66" s="168"/>
    </row>
    <row r="67" spans="27:27" ht="24.6">
      <c r="AA67" s="168"/>
    </row>
    <row r="68" spans="27:27" ht="24.6">
      <c r="AA68" s="168"/>
    </row>
    <row r="69" spans="27:27" ht="24.6">
      <c r="AA69" s="168"/>
    </row>
    <row r="70" spans="27:27" ht="24.6">
      <c r="AA70" s="168"/>
    </row>
    <row r="71" spans="27:27" ht="24.6">
      <c r="AA71" s="168"/>
    </row>
  </sheetData>
  <mergeCells count="16">
    <mergeCell ref="E5:E7"/>
    <mergeCell ref="F5:F7"/>
    <mergeCell ref="I6:I7"/>
    <mergeCell ref="J6:P6"/>
    <mergeCell ref="A1:Q1"/>
    <mergeCell ref="A2:Q2"/>
    <mergeCell ref="A3:Q3"/>
    <mergeCell ref="P4:Q4"/>
    <mergeCell ref="A5:A7"/>
    <mergeCell ref="B5:B7"/>
    <mergeCell ref="G5:P5"/>
    <mergeCell ref="Q5:Q7"/>
    <mergeCell ref="G6:G7"/>
    <mergeCell ref="H6:H7"/>
    <mergeCell ref="C5:C7"/>
    <mergeCell ref="D5:D7"/>
  </mergeCells>
  <phoneticPr fontId="267" type="noConversion"/>
  <pageMargins left="0.70866141732283472" right="0.31496062992125984" top="0.59055118110236227" bottom="0.37" header="0.31496062992125984" footer="0.22"/>
  <pageSetup paperSize="9" scale="95" orientation="landscape" r:id="rId1"/>
  <headerFooter>
    <oddFooter>&amp;R&amp;P/&amp;N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7DAA8-4B86-425C-B979-4D9AADB69018}">
  <sheetPr>
    <pageSetUpPr fitToPage="1"/>
  </sheetPr>
  <dimension ref="A1:BB47"/>
  <sheetViews>
    <sheetView showZeros="0" topLeftCell="A13" zoomScale="70" zoomScaleNormal="70" workbookViewId="0">
      <selection activeCell="AG19" sqref="AG19"/>
    </sheetView>
  </sheetViews>
  <sheetFormatPr defaultColWidth="12.125" defaultRowHeight="21" outlineLevelRow="1" outlineLevelCol="1"/>
  <cols>
    <col min="1" max="1" width="5.875" style="102" customWidth="1"/>
    <col min="2" max="2" width="55.625" style="42" customWidth="1"/>
    <col min="3" max="3" width="13.875" style="103" customWidth="1"/>
    <col min="4" max="4" width="12.375" style="102" hidden="1" customWidth="1" outlineLevel="1"/>
    <col min="5" max="5" width="11" style="42" hidden="1" customWidth="1" outlineLevel="1"/>
    <col min="6" max="6" width="10.875" style="102" hidden="1" customWidth="1" outlineLevel="1" collapsed="1"/>
    <col min="7" max="7" width="12.125" style="102" hidden="1" customWidth="1" outlineLevel="1"/>
    <col min="8" max="8" width="11.125" style="102" hidden="1" customWidth="1" outlineLevel="1"/>
    <col min="9" max="9" width="12.5" style="102" hidden="1" customWidth="1" outlineLevel="1"/>
    <col min="10" max="10" width="13.5" style="102" customWidth="1" collapsed="1"/>
    <col min="11" max="11" width="9.875" style="103" customWidth="1"/>
    <col min="12" max="12" width="11" style="103" customWidth="1"/>
    <col min="13" max="13" width="17.125" style="103" customWidth="1"/>
    <col min="14" max="14" width="12" style="102" bestFit="1" customWidth="1"/>
    <col min="15" max="15" width="12" style="42" bestFit="1" customWidth="1"/>
    <col min="16" max="16" width="10.5" style="42" hidden="1" customWidth="1" outlineLevel="1"/>
    <col min="17" max="17" width="1.125" style="42" hidden="1" customWidth="1" outlineLevel="1"/>
    <col min="18" max="19" width="11.875" style="104" customWidth="1" outlineLevel="1"/>
    <col min="20" max="20" width="12" style="42" bestFit="1" customWidth="1" outlineLevel="1"/>
    <col min="21" max="21" width="8.875" style="42" customWidth="1" outlineLevel="1"/>
    <col min="22" max="22" width="12" style="104" hidden="1" customWidth="1" outlineLevel="1"/>
    <col min="23" max="23" width="12.875" style="105" hidden="1" customWidth="1" outlineLevel="1"/>
    <col min="24" max="24" width="12.5" style="105" hidden="1" customWidth="1" outlineLevel="1"/>
    <col min="25" max="25" width="11.625" style="105" hidden="1" customWidth="1" outlineLevel="1"/>
    <col min="26" max="26" width="11.625" style="105" customWidth="1" outlineLevel="1"/>
    <col min="27" max="28" width="11.125" style="105" customWidth="1" outlineLevel="1"/>
    <col min="29" max="29" width="13.375" style="105" customWidth="1" outlineLevel="1"/>
    <col min="30" max="31" width="11" style="105" customWidth="1" outlineLevel="1"/>
    <col min="32" max="32" width="12.875" style="105" customWidth="1" outlineLevel="1"/>
    <col min="33" max="33" width="39.625" style="106" customWidth="1"/>
    <col min="34" max="34" width="12.375" style="172" bestFit="1" customWidth="1"/>
    <col min="35" max="35" width="12.375" style="172" customWidth="1"/>
    <col min="36" max="36" width="18.375" style="172" bestFit="1" customWidth="1"/>
    <col min="37" max="37" width="18.375" style="172" customWidth="1"/>
    <col min="38" max="38" width="12.125" style="172"/>
    <col min="39" max="40" width="12.125" style="42"/>
    <col min="41" max="43" width="12.375" style="42" bestFit="1" customWidth="1"/>
    <col min="44" max="53" width="12.125" style="42"/>
    <col min="54" max="54" width="12.125" style="43"/>
    <col min="55" max="16384" width="12.125" style="42"/>
  </cols>
  <sheetData>
    <row r="1" spans="1:54" ht="19.5" customHeight="1">
      <c r="A1" s="727" t="s">
        <v>434</v>
      </c>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row>
    <row r="2" spans="1:54" ht="20.25" customHeight="1">
      <c r="A2" s="728" t="s">
        <v>514</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row>
    <row r="3" spans="1:54" ht="20.25" customHeight="1">
      <c r="A3" s="729" t="str">
        <f>'[9]Bieu mau 01'!A3:O3</f>
        <v>(Kèm Tờ trình số 10/TTr-PTCKH ngày 20 tháng 5 năm 2022 của Phòng Tài chính - Kế hoạch)</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row>
    <row r="4" spans="1:54" ht="20.25" customHeight="1">
      <c r="A4" s="44"/>
      <c r="B4" s="45"/>
      <c r="C4" s="46"/>
      <c r="D4" s="44"/>
      <c r="E4" s="44"/>
      <c r="F4" s="44"/>
      <c r="G4" s="44"/>
      <c r="H4" s="44"/>
      <c r="I4" s="44"/>
      <c r="J4" s="44"/>
      <c r="K4" s="46"/>
      <c r="L4" s="46"/>
      <c r="M4" s="47"/>
      <c r="N4" s="44"/>
      <c r="O4" s="45"/>
      <c r="P4" s="48"/>
      <c r="Q4" s="48"/>
      <c r="R4" s="48"/>
      <c r="S4" s="48"/>
      <c r="T4" s="48"/>
      <c r="U4" s="48"/>
      <c r="V4" s="48"/>
      <c r="W4" s="49"/>
      <c r="X4" s="49"/>
      <c r="Y4" s="49"/>
      <c r="Z4" s="49"/>
      <c r="AA4" s="49"/>
      <c r="AB4" s="49"/>
      <c r="AC4" s="49"/>
      <c r="AD4" s="49"/>
      <c r="AE4" s="49"/>
      <c r="AF4" s="49"/>
      <c r="AG4" s="50" t="s">
        <v>3</v>
      </c>
    </row>
    <row r="5" spans="1:54" ht="42.75" customHeight="1">
      <c r="A5" s="730" t="s">
        <v>0</v>
      </c>
      <c r="B5" s="730" t="s">
        <v>435</v>
      </c>
      <c r="C5" s="730" t="s">
        <v>87</v>
      </c>
      <c r="D5" s="730" t="s">
        <v>436</v>
      </c>
      <c r="E5" s="730" t="s">
        <v>437</v>
      </c>
      <c r="F5" s="730" t="s">
        <v>438</v>
      </c>
      <c r="G5" s="730" t="s">
        <v>439</v>
      </c>
      <c r="H5" s="730" t="s">
        <v>440</v>
      </c>
      <c r="I5" s="730" t="s">
        <v>441</v>
      </c>
      <c r="J5" s="730" t="s">
        <v>442</v>
      </c>
      <c r="K5" s="730" t="s">
        <v>443</v>
      </c>
      <c r="L5" s="730" t="s">
        <v>164</v>
      </c>
      <c r="M5" s="751" t="s">
        <v>444</v>
      </c>
      <c r="N5" s="752"/>
      <c r="O5" s="753"/>
      <c r="P5" s="724" t="s">
        <v>445</v>
      </c>
      <c r="Q5" s="725"/>
      <c r="R5" s="724" t="s">
        <v>446</v>
      </c>
      <c r="S5" s="726"/>
      <c r="T5" s="726"/>
      <c r="U5" s="725"/>
      <c r="V5" s="723" t="s">
        <v>447</v>
      </c>
      <c r="W5" s="723"/>
      <c r="X5" s="723"/>
      <c r="Y5" s="723"/>
      <c r="Z5" s="754" t="s">
        <v>448</v>
      </c>
      <c r="AA5" s="755"/>
      <c r="AB5" s="754" t="s">
        <v>449</v>
      </c>
      <c r="AC5" s="755"/>
      <c r="AD5" s="754" t="s">
        <v>450</v>
      </c>
      <c r="AE5" s="755"/>
      <c r="AF5" s="733" t="s">
        <v>451</v>
      </c>
      <c r="AG5" s="736" t="s">
        <v>1</v>
      </c>
    </row>
    <row r="6" spans="1:54" ht="29.25" customHeight="1">
      <c r="A6" s="731"/>
      <c r="B6" s="731"/>
      <c r="C6" s="731"/>
      <c r="D6" s="731"/>
      <c r="E6" s="731"/>
      <c r="F6" s="731"/>
      <c r="G6" s="731"/>
      <c r="H6" s="731"/>
      <c r="I6" s="731"/>
      <c r="J6" s="731"/>
      <c r="K6" s="731"/>
      <c r="L6" s="731"/>
      <c r="M6" s="722" t="s">
        <v>452</v>
      </c>
      <c r="N6" s="722" t="s">
        <v>453</v>
      </c>
      <c r="O6" s="722" t="s">
        <v>454</v>
      </c>
      <c r="P6" s="51"/>
      <c r="Q6" s="51"/>
      <c r="R6" s="723" t="s">
        <v>455</v>
      </c>
      <c r="S6" s="738" t="s">
        <v>456</v>
      </c>
      <c r="T6" s="739"/>
      <c r="U6" s="740"/>
      <c r="V6" s="741" t="s">
        <v>457</v>
      </c>
      <c r="W6" s="742"/>
      <c r="X6" s="743" t="s">
        <v>458</v>
      </c>
      <c r="Y6" s="743"/>
      <c r="Z6" s="736" t="s">
        <v>78</v>
      </c>
      <c r="AA6" s="733" t="s">
        <v>456</v>
      </c>
      <c r="AB6" s="736" t="s">
        <v>78</v>
      </c>
      <c r="AC6" s="733" t="s">
        <v>456</v>
      </c>
      <c r="AD6" s="736" t="s">
        <v>78</v>
      </c>
      <c r="AE6" s="733" t="s">
        <v>456</v>
      </c>
      <c r="AF6" s="734"/>
      <c r="AG6" s="737"/>
    </row>
    <row r="7" spans="1:54" ht="18.75" customHeight="1">
      <c r="A7" s="731"/>
      <c r="B7" s="731"/>
      <c r="C7" s="731"/>
      <c r="D7" s="731"/>
      <c r="E7" s="731"/>
      <c r="F7" s="731"/>
      <c r="G7" s="731"/>
      <c r="H7" s="731"/>
      <c r="I7" s="731"/>
      <c r="J7" s="731"/>
      <c r="K7" s="731"/>
      <c r="L7" s="731"/>
      <c r="M7" s="722"/>
      <c r="N7" s="722"/>
      <c r="O7" s="722"/>
      <c r="P7" s="736" t="s">
        <v>459</v>
      </c>
      <c r="Q7" s="736" t="s">
        <v>460</v>
      </c>
      <c r="R7" s="723"/>
      <c r="S7" s="723" t="s">
        <v>2</v>
      </c>
      <c r="T7" s="745" t="s">
        <v>52</v>
      </c>
      <c r="U7" s="745"/>
      <c r="V7" s="733" t="s">
        <v>78</v>
      </c>
      <c r="W7" s="733" t="s">
        <v>460</v>
      </c>
      <c r="X7" s="743"/>
      <c r="Y7" s="743"/>
      <c r="Z7" s="737"/>
      <c r="AA7" s="734"/>
      <c r="AB7" s="737"/>
      <c r="AC7" s="734"/>
      <c r="AD7" s="737"/>
      <c r="AE7" s="734"/>
      <c r="AF7" s="734"/>
      <c r="AG7" s="737"/>
    </row>
    <row r="8" spans="1:54" ht="39.6">
      <c r="A8" s="731"/>
      <c r="B8" s="732"/>
      <c r="C8" s="731"/>
      <c r="D8" s="731"/>
      <c r="E8" s="731"/>
      <c r="F8" s="731"/>
      <c r="G8" s="731"/>
      <c r="H8" s="731"/>
      <c r="I8" s="731"/>
      <c r="J8" s="731"/>
      <c r="K8" s="731"/>
      <c r="L8" s="731"/>
      <c r="M8" s="722"/>
      <c r="N8" s="722"/>
      <c r="O8" s="722"/>
      <c r="P8" s="744"/>
      <c r="Q8" s="744"/>
      <c r="R8" s="723"/>
      <c r="S8" s="723"/>
      <c r="T8" s="52" t="s">
        <v>461</v>
      </c>
      <c r="U8" s="52" t="s">
        <v>462</v>
      </c>
      <c r="V8" s="734"/>
      <c r="W8" s="734"/>
      <c r="X8" s="53" t="s">
        <v>78</v>
      </c>
      <c r="Y8" s="53" t="s">
        <v>463</v>
      </c>
      <c r="Z8" s="744"/>
      <c r="AA8" s="735"/>
      <c r="AB8" s="744"/>
      <c r="AC8" s="735"/>
      <c r="AD8" s="744"/>
      <c r="AE8" s="735"/>
      <c r="AF8" s="735"/>
      <c r="AG8" s="737"/>
    </row>
    <row r="9" spans="1:54" s="57" customFormat="1" ht="20.399999999999999">
      <c r="A9" s="54">
        <v>1</v>
      </c>
      <c r="B9" s="54">
        <v>2</v>
      </c>
      <c r="C9" s="54">
        <v>3</v>
      </c>
      <c r="D9" s="54">
        <v>4</v>
      </c>
      <c r="E9" s="54"/>
      <c r="F9" s="54"/>
      <c r="G9" s="54"/>
      <c r="H9" s="54"/>
      <c r="I9" s="54"/>
      <c r="J9" s="54">
        <v>4</v>
      </c>
      <c r="K9" s="54">
        <v>5</v>
      </c>
      <c r="L9" s="54">
        <v>6</v>
      </c>
      <c r="M9" s="55">
        <v>7</v>
      </c>
      <c r="N9" s="55">
        <v>8</v>
      </c>
      <c r="O9" s="55">
        <v>9</v>
      </c>
      <c r="P9" s="56">
        <v>10</v>
      </c>
      <c r="Q9" s="56">
        <v>11</v>
      </c>
      <c r="R9" s="56" t="s">
        <v>242</v>
      </c>
      <c r="S9" s="56" t="s">
        <v>405</v>
      </c>
      <c r="T9" s="56" t="s">
        <v>464</v>
      </c>
      <c r="U9" s="56" t="s">
        <v>465</v>
      </c>
      <c r="V9" s="56" t="s">
        <v>466</v>
      </c>
      <c r="W9" s="56" t="s">
        <v>467</v>
      </c>
      <c r="X9" s="56" t="s">
        <v>468</v>
      </c>
      <c r="Y9" s="56" t="s">
        <v>469</v>
      </c>
      <c r="Z9" s="56" t="s">
        <v>466</v>
      </c>
      <c r="AA9" s="56" t="s">
        <v>467</v>
      </c>
      <c r="AB9" s="56" t="s">
        <v>468</v>
      </c>
      <c r="AC9" s="56" t="s">
        <v>469</v>
      </c>
      <c r="AD9" s="56" t="s">
        <v>470</v>
      </c>
      <c r="AE9" s="56" t="s">
        <v>471</v>
      </c>
      <c r="AF9" s="56" t="s">
        <v>472</v>
      </c>
      <c r="AG9" s="56" t="s">
        <v>473</v>
      </c>
      <c r="AH9" s="173"/>
      <c r="AI9" s="746" t="s">
        <v>578</v>
      </c>
      <c r="AJ9" s="746"/>
      <c r="AK9" s="173"/>
      <c r="AL9" s="173"/>
      <c r="BB9" s="58"/>
    </row>
    <row r="10" spans="1:54" s="65" customFormat="1" ht="21.75" customHeight="1">
      <c r="A10" s="59"/>
      <c r="B10" s="60" t="s">
        <v>474</v>
      </c>
      <c r="C10" s="60"/>
      <c r="D10" s="61"/>
      <c r="E10" s="62"/>
      <c r="F10" s="61"/>
      <c r="G10" s="61"/>
      <c r="H10" s="61"/>
      <c r="I10" s="61"/>
      <c r="J10" s="61"/>
      <c r="K10" s="60"/>
      <c r="L10" s="60"/>
      <c r="M10" s="63"/>
      <c r="N10" s="63">
        <f t="shared" ref="N10:AE10" si="0">+N11+N24</f>
        <v>595960</v>
      </c>
      <c r="O10" s="63">
        <f t="shared" si="0"/>
        <v>284160</v>
      </c>
      <c r="P10" s="63">
        <f t="shared" si="0"/>
        <v>20000</v>
      </c>
      <c r="Q10" s="63">
        <f t="shared" si="0"/>
        <v>20000</v>
      </c>
      <c r="R10" s="63">
        <f t="shared" si="0"/>
        <v>249078.32199999999</v>
      </c>
      <c r="S10" s="63">
        <f t="shared" si="0"/>
        <v>249078.32199999999</v>
      </c>
      <c r="T10" s="63">
        <f t="shared" si="0"/>
        <v>0</v>
      </c>
      <c r="U10" s="63">
        <f t="shared" si="0"/>
        <v>0</v>
      </c>
      <c r="V10" s="63">
        <f t="shared" si="0"/>
        <v>170</v>
      </c>
      <c r="W10" s="63">
        <f t="shared" si="0"/>
        <v>170</v>
      </c>
      <c r="X10" s="63">
        <f t="shared" si="0"/>
        <v>170</v>
      </c>
      <c r="Y10" s="63">
        <f t="shared" si="0"/>
        <v>170</v>
      </c>
      <c r="Z10" s="63">
        <f t="shared" si="0"/>
        <v>170</v>
      </c>
      <c r="AA10" s="63">
        <f t="shared" si="0"/>
        <v>170</v>
      </c>
      <c r="AB10" s="63">
        <f t="shared" si="0"/>
        <v>52488</v>
      </c>
      <c r="AC10" s="63">
        <f t="shared" si="0"/>
        <v>52488</v>
      </c>
      <c r="AD10" s="63">
        <f t="shared" si="0"/>
        <v>52488</v>
      </c>
      <c r="AE10" s="63">
        <f t="shared" si="0"/>
        <v>53690.5</v>
      </c>
      <c r="AF10" s="63">
        <f>+AF25+AF28</f>
        <v>0</v>
      </c>
      <c r="AG10" s="64"/>
      <c r="AH10" s="174"/>
      <c r="AI10" s="177" t="s">
        <v>579</v>
      </c>
      <c r="AJ10" s="177" t="s">
        <v>11</v>
      </c>
      <c r="AK10" s="174"/>
      <c r="AL10" s="174"/>
      <c r="BB10" s="43"/>
    </row>
    <row r="11" spans="1:54" s="65" customFormat="1" ht="51" customHeight="1">
      <c r="A11" s="129" t="s">
        <v>490</v>
      </c>
      <c r="B11" s="130" t="s">
        <v>513</v>
      </c>
      <c r="C11" s="130"/>
      <c r="D11" s="131"/>
      <c r="E11" s="132"/>
      <c r="F11" s="131"/>
      <c r="G11" s="131"/>
      <c r="H11" s="131"/>
      <c r="I11" s="131"/>
      <c r="J11" s="131"/>
      <c r="K11" s="130"/>
      <c r="L11" s="130"/>
      <c r="M11" s="130"/>
      <c r="N11" s="133">
        <f t="shared" ref="N11:AD11" si="1">+N19</f>
        <v>441000</v>
      </c>
      <c r="O11" s="133">
        <f t="shared" si="1"/>
        <v>164200</v>
      </c>
      <c r="P11" s="133">
        <f t="shared" si="1"/>
        <v>10000</v>
      </c>
      <c r="Q11" s="133">
        <f t="shared" si="1"/>
        <v>10000</v>
      </c>
      <c r="R11" s="133">
        <f t="shared" si="1"/>
        <v>149287.16099999999</v>
      </c>
      <c r="S11" s="133">
        <f t="shared" si="1"/>
        <v>149287.16099999999</v>
      </c>
      <c r="T11" s="133">
        <f t="shared" si="1"/>
        <v>0</v>
      </c>
      <c r="U11" s="133">
        <f t="shared" si="1"/>
        <v>0</v>
      </c>
      <c r="V11" s="133">
        <f t="shared" si="1"/>
        <v>0</v>
      </c>
      <c r="W11" s="133">
        <f t="shared" si="1"/>
        <v>0</v>
      </c>
      <c r="X11" s="133">
        <f t="shared" si="1"/>
        <v>0</v>
      </c>
      <c r="Y11" s="133">
        <f t="shared" si="1"/>
        <v>0</v>
      </c>
      <c r="Z11" s="133">
        <f t="shared" si="1"/>
        <v>0</v>
      </c>
      <c r="AA11" s="133">
        <f t="shared" si="1"/>
        <v>0</v>
      </c>
      <c r="AB11" s="133">
        <f t="shared" si="1"/>
        <v>25000</v>
      </c>
      <c r="AC11" s="133">
        <f t="shared" si="1"/>
        <v>25000</v>
      </c>
      <c r="AD11" s="133">
        <f t="shared" si="1"/>
        <v>25000</v>
      </c>
      <c r="AE11" s="133">
        <f>+AE12+AE19+AE22</f>
        <v>26202.5</v>
      </c>
      <c r="AF11" s="133">
        <f>+AF19</f>
        <v>0</v>
      </c>
      <c r="AG11" s="134"/>
      <c r="AH11" s="174"/>
      <c r="AI11" s="174"/>
      <c r="AJ11" s="174"/>
      <c r="AK11" s="174"/>
      <c r="AL11" s="174"/>
      <c r="BB11" s="43"/>
    </row>
    <row r="12" spans="1:54" s="151" customFormat="1" ht="39.6">
      <c r="A12" s="138" t="s">
        <v>5</v>
      </c>
      <c r="B12" s="143" t="s">
        <v>534</v>
      </c>
      <c r="C12" s="139"/>
      <c r="D12" s="140"/>
      <c r="E12" s="141"/>
      <c r="F12" s="140"/>
      <c r="G12" s="140"/>
      <c r="H12" s="140"/>
      <c r="I12" s="140"/>
      <c r="J12" s="140"/>
      <c r="K12" s="139"/>
      <c r="L12" s="139"/>
      <c r="M12" s="139"/>
      <c r="N12" s="142">
        <f>SUM(N13:N16)</f>
        <v>3740</v>
      </c>
      <c r="O12" s="142"/>
      <c r="P12" s="142"/>
      <c r="Q12" s="142"/>
      <c r="R12" s="142"/>
      <c r="S12" s="142"/>
      <c r="T12" s="142"/>
      <c r="U12" s="142"/>
      <c r="V12" s="142"/>
      <c r="W12" s="142"/>
      <c r="X12" s="142"/>
      <c r="Y12" s="142"/>
      <c r="Z12" s="142"/>
      <c r="AA12" s="142"/>
      <c r="AB12" s="142"/>
      <c r="AC12" s="142"/>
      <c r="AD12" s="142"/>
      <c r="AE12" s="142">
        <f>SUM(AE13:AE18)</f>
        <v>450.5</v>
      </c>
      <c r="AF12" s="142"/>
      <c r="AG12" s="747" t="s">
        <v>533</v>
      </c>
      <c r="AH12" s="175"/>
      <c r="AI12" s="175">
        <f>+AE12</f>
        <v>450.5</v>
      </c>
      <c r="AJ12" s="175">
        <v>88.5</v>
      </c>
      <c r="AK12" s="175">
        <f>+AI12+AJ12</f>
        <v>539</v>
      </c>
      <c r="AL12" s="175">
        <f>+N12+AI12+AJ12</f>
        <v>4279</v>
      </c>
      <c r="BB12" s="78"/>
    </row>
    <row r="13" spans="1:54" s="65" customFormat="1">
      <c r="A13" s="150" t="s">
        <v>60</v>
      </c>
      <c r="B13" s="144" t="s">
        <v>73</v>
      </c>
      <c r="C13" s="145"/>
      <c r="D13" s="146"/>
      <c r="E13" s="147"/>
      <c r="F13" s="146"/>
      <c r="G13" s="146"/>
      <c r="H13" s="146"/>
      <c r="I13" s="146"/>
      <c r="J13" s="146"/>
      <c r="K13" s="145"/>
      <c r="L13" s="145"/>
      <c r="M13" s="145"/>
      <c r="N13" s="148">
        <v>120</v>
      </c>
      <c r="O13" s="148"/>
      <c r="P13" s="148"/>
      <c r="Q13" s="148"/>
      <c r="R13" s="148"/>
      <c r="S13" s="148"/>
      <c r="T13" s="148"/>
      <c r="U13" s="148"/>
      <c r="V13" s="148"/>
      <c r="W13" s="148"/>
      <c r="X13" s="148"/>
      <c r="Y13" s="148"/>
      <c r="Z13" s="148"/>
      <c r="AA13" s="148"/>
      <c r="AB13" s="148"/>
      <c r="AC13" s="148"/>
      <c r="AD13" s="148"/>
      <c r="AE13" s="148">
        <f t="shared" ref="AE13:AE18" si="2">0.1*N13</f>
        <v>12</v>
      </c>
      <c r="AF13" s="148"/>
      <c r="AG13" s="748"/>
      <c r="AH13" s="174"/>
      <c r="AI13" s="174"/>
      <c r="AJ13" s="174"/>
      <c r="AK13" s="174"/>
      <c r="AL13" s="174"/>
      <c r="BB13" s="43"/>
    </row>
    <row r="14" spans="1:54" s="65" customFormat="1">
      <c r="A14" s="150" t="s">
        <v>76</v>
      </c>
      <c r="B14" s="144" t="s">
        <v>74</v>
      </c>
      <c r="C14" s="145"/>
      <c r="D14" s="146"/>
      <c r="E14" s="147"/>
      <c r="F14" s="146"/>
      <c r="G14" s="146"/>
      <c r="H14" s="146"/>
      <c r="I14" s="146"/>
      <c r="J14" s="146"/>
      <c r="K14" s="145"/>
      <c r="L14" s="145"/>
      <c r="M14" s="145"/>
      <c r="N14" s="148">
        <v>360</v>
      </c>
      <c r="O14" s="148"/>
      <c r="P14" s="148"/>
      <c r="Q14" s="148"/>
      <c r="R14" s="148"/>
      <c r="S14" s="148"/>
      <c r="T14" s="148"/>
      <c r="U14" s="148"/>
      <c r="V14" s="148"/>
      <c r="W14" s="148"/>
      <c r="X14" s="148"/>
      <c r="Y14" s="148"/>
      <c r="Z14" s="148"/>
      <c r="AA14" s="148"/>
      <c r="AB14" s="148"/>
      <c r="AC14" s="148"/>
      <c r="AD14" s="148"/>
      <c r="AE14" s="148">
        <f t="shared" si="2"/>
        <v>36</v>
      </c>
      <c r="AF14" s="148"/>
      <c r="AG14" s="748"/>
      <c r="AH14" s="174"/>
      <c r="AI14" s="174"/>
      <c r="AJ14" s="174"/>
      <c r="AK14" s="174"/>
      <c r="AL14" s="174"/>
      <c r="BB14" s="43"/>
    </row>
    <row r="15" spans="1:54" s="65" customFormat="1">
      <c r="A15" s="150" t="s">
        <v>77</v>
      </c>
      <c r="B15" s="144" t="s">
        <v>75</v>
      </c>
      <c r="C15" s="145"/>
      <c r="D15" s="146"/>
      <c r="E15" s="147"/>
      <c r="F15" s="146"/>
      <c r="G15" s="146"/>
      <c r="H15" s="146"/>
      <c r="I15" s="146"/>
      <c r="J15" s="146"/>
      <c r="K15" s="145"/>
      <c r="L15" s="145"/>
      <c r="M15" s="145"/>
      <c r="N15" s="148">
        <v>382.5</v>
      </c>
      <c r="O15" s="148"/>
      <c r="P15" s="148"/>
      <c r="Q15" s="148"/>
      <c r="R15" s="148"/>
      <c r="S15" s="148"/>
      <c r="T15" s="148"/>
      <c r="U15" s="148"/>
      <c r="V15" s="148"/>
      <c r="W15" s="148"/>
      <c r="X15" s="148"/>
      <c r="Y15" s="148"/>
      <c r="Z15" s="148"/>
      <c r="AA15" s="148"/>
      <c r="AB15" s="148"/>
      <c r="AC15" s="148"/>
      <c r="AD15" s="148"/>
      <c r="AE15" s="148">
        <f t="shared" si="2"/>
        <v>38.25</v>
      </c>
      <c r="AF15" s="148"/>
      <c r="AG15" s="748"/>
      <c r="AH15" s="174"/>
      <c r="AI15" s="174"/>
      <c r="AJ15" s="174"/>
      <c r="AK15" s="174"/>
      <c r="AL15" s="174"/>
      <c r="BB15" s="43"/>
    </row>
    <row r="16" spans="1:54" s="65" customFormat="1">
      <c r="A16" s="150" t="s">
        <v>80</v>
      </c>
      <c r="B16" s="144" t="s">
        <v>388</v>
      </c>
      <c r="C16" s="145"/>
      <c r="D16" s="146"/>
      <c r="E16" s="147"/>
      <c r="F16" s="146"/>
      <c r="G16" s="146"/>
      <c r="H16" s="146"/>
      <c r="I16" s="146"/>
      <c r="J16" s="146"/>
      <c r="K16" s="145"/>
      <c r="L16" s="145"/>
      <c r="M16" s="145"/>
      <c r="N16" s="148">
        <v>2877.5</v>
      </c>
      <c r="O16" s="148"/>
      <c r="P16" s="148"/>
      <c r="Q16" s="148"/>
      <c r="R16" s="148"/>
      <c r="S16" s="148"/>
      <c r="T16" s="148"/>
      <c r="U16" s="148"/>
      <c r="V16" s="148"/>
      <c r="W16" s="148"/>
      <c r="X16" s="148"/>
      <c r="Y16" s="148"/>
      <c r="Z16" s="148"/>
      <c r="AA16" s="148"/>
      <c r="AB16" s="148"/>
      <c r="AC16" s="148"/>
      <c r="AD16" s="148"/>
      <c r="AE16" s="148">
        <f t="shared" si="2"/>
        <v>287.75</v>
      </c>
      <c r="AF16" s="148"/>
      <c r="AG16" s="749"/>
      <c r="AH16" s="174"/>
      <c r="AI16" s="174"/>
      <c r="AJ16" s="174"/>
      <c r="AK16" s="174"/>
      <c r="AL16" s="174"/>
      <c r="BB16" s="43"/>
    </row>
    <row r="17" spans="1:54" s="65" customFormat="1" ht="79.2">
      <c r="A17" s="150" t="s">
        <v>220</v>
      </c>
      <c r="B17" s="144" t="s">
        <v>538</v>
      </c>
      <c r="C17" s="145"/>
      <c r="D17" s="146"/>
      <c r="E17" s="147"/>
      <c r="F17" s="146"/>
      <c r="G17" s="146"/>
      <c r="H17" s="146"/>
      <c r="I17" s="146"/>
      <c r="J17" s="146"/>
      <c r="K17" s="145"/>
      <c r="L17" s="145"/>
      <c r="M17" s="145"/>
      <c r="N17" s="148">
        <v>321</v>
      </c>
      <c r="O17" s="148"/>
      <c r="P17" s="148"/>
      <c r="Q17" s="148"/>
      <c r="R17" s="148"/>
      <c r="S17" s="148"/>
      <c r="T17" s="148"/>
      <c r="U17" s="148"/>
      <c r="V17" s="148"/>
      <c r="W17" s="148"/>
      <c r="X17" s="148"/>
      <c r="Y17" s="148"/>
      <c r="Z17" s="148"/>
      <c r="AA17" s="148"/>
      <c r="AB17" s="148"/>
      <c r="AC17" s="148"/>
      <c r="AD17" s="148"/>
      <c r="AE17" s="148">
        <f t="shared" si="2"/>
        <v>32.1</v>
      </c>
      <c r="AF17" s="148"/>
      <c r="AG17" s="149" t="s">
        <v>537</v>
      </c>
      <c r="AH17" s="174"/>
      <c r="AI17" s="174"/>
      <c r="AJ17" s="174"/>
      <c r="AK17" s="174"/>
      <c r="AL17" s="174"/>
      <c r="BB17" s="43"/>
    </row>
    <row r="18" spans="1:54" s="65" customFormat="1" ht="39.6">
      <c r="A18" s="150" t="s">
        <v>239</v>
      </c>
      <c r="B18" s="144" t="s">
        <v>540</v>
      </c>
      <c r="C18" s="145"/>
      <c r="D18" s="146"/>
      <c r="E18" s="147"/>
      <c r="F18" s="146"/>
      <c r="G18" s="146"/>
      <c r="H18" s="146"/>
      <c r="I18" s="146"/>
      <c r="J18" s="146"/>
      <c r="K18" s="145"/>
      <c r="L18" s="145"/>
      <c r="M18" s="145"/>
      <c r="N18" s="148">
        <v>444</v>
      </c>
      <c r="O18" s="148"/>
      <c r="P18" s="148"/>
      <c r="Q18" s="148"/>
      <c r="R18" s="148"/>
      <c r="S18" s="148"/>
      <c r="T18" s="148"/>
      <c r="U18" s="148"/>
      <c r="V18" s="148"/>
      <c r="W18" s="148"/>
      <c r="X18" s="148"/>
      <c r="Y18" s="148"/>
      <c r="Z18" s="148"/>
      <c r="AA18" s="148"/>
      <c r="AB18" s="148"/>
      <c r="AC18" s="148"/>
      <c r="AD18" s="148"/>
      <c r="AE18" s="148">
        <f t="shared" si="2"/>
        <v>44.400000000000006</v>
      </c>
      <c r="AF18" s="148"/>
      <c r="AG18" s="149" t="s">
        <v>539</v>
      </c>
      <c r="AH18" s="174"/>
      <c r="AI18" s="174"/>
      <c r="AJ18" s="174"/>
      <c r="AK18" s="174"/>
      <c r="AL18" s="174"/>
      <c r="BB18" s="43"/>
    </row>
    <row r="19" spans="1:54" ht="102" customHeight="1">
      <c r="A19" s="66" t="s">
        <v>92</v>
      </c>
      <c r="B19" s="114" t="s">
        <v>517</v>
      </c>
      <c r="C19" s="67"/>
      <c r="D19" s="68"/>
      <c r="E19" s="69"/>
      <c r="F19" s="68"/>
      <c r="G19" s="68"/>
      <c r="H19" s="68"/>
      <c r="I19" s="68"/>
      <c r="J19" s="68"/>
      <c r="K19" s="67"/>
      <c r="L19" s="67"/>
      <c r="M19" s="70">
        <f>SUM(M21:M21)</f>
        <v>0</v>
      </c>
      <c r="N19" s="71">
        <f t="shared" ref="N19:AD19" si="3">SUM(N20:N21)</f>
        <v>441000</v>
      </c>
      <c r="O19" s="71">
        <f t="shared" si="3"/>
        <v>164200</v>
      </c>
      <c r="P19" s="71">
        <f t="shared" si="3"/>
        <v>10000</v>
      </c>
      <c r="Q19" s="71">
        <f t="shared" si="3"/>
        <v>10000</v>
      </c>
      <c r="R19" s="71">
        <f t="shared" si="3"/>
        <v>149287.16099999999</v>
      </c>
      <c r="S19" s="71">
        <f t="shared" si="3"/>
        <v>149287.16099999999</v>
      </c>
      <c r="T19" s="71">
        <f t="shared" si="3"/>
        <v>0</v>
      </c>
      <c r="U19" s="71">
        <f t="shared" si="3"/>
        <v>0</v>
      </c>
      <c r="V19" s="71">
        <f t="shared" si="3"/>
        <v>0</v>
      </c>
      <c r="W19" s="71">
        <f t="shared" si="3"/>
        <v>0</v>
      </c>
      <c r="X19" s="71">
        <f t="shared" si="3"/>
        <v>0</v>
      </c>
      <c r="Y19" s="71">
        <f t="shared" si="3"/>
        <v>0</v>
      </c>
      <c r="Z19" s="71">
        <f t="shared" si="3"/>
        <v>0</v>
      </c>
      <c r="AA19" s="71">
        <f t="shared" si="3"/>
        <v>0</v>
      </c>
      <c r="AB19" s="71">
        <f t="shared" si="3"/>
        <v>25000</v>
      </c>
      <c r="AC19" s="71">
        <f t="shared" si="3"/>
        <v>25000</v>
      </c>
      <c r="AD19" s="71">
        <f t="shared" si="3"/>
        <v>25000</v>
      </c>
      <c r="AE19" s="71">
        <f>SUM(AE20:AE21)</f>
        <v>25000</v>
      </c>
      <c r="AF19" s="71"/>
      <c r="AG19" s="72" t="s">
        <v>542</v>
      </c>
    </row>
    <row r="20" spans="1:54" ht="93.75" customHeight="1">
      <c r="A20" s="150" t="s">
        <v>60</v>
      </c>
      <c r="B20" s="122" t="s">
        <v>503</v>
      </c>
      <c r="C20" s="115" t="s">
        <v>94</v>
      </c>
      <c r="D20" s="116"/>
      <c r="E20" s="123"/>
      <c r="F20" s="116"/>
      <c r="G20" s="116"/>
      <c r="H20" s="116"/>
      <c r="I20" s="116"/>
      <c r="J20" s="116" t="s">
        <v>90</v>
      </c>
      <c r="K20" s="81"/>
      <c r="L20" s="81" t="s">
        <v>504</v>
      </c>
      <c r="M20" s="82" t="s">
        <v>505</v>
      </c>
      <c r="N20" s="117">
        <v>123000</v>
      </c>
      <c r="O20" s="124">
        <v>88000</v>
      </c>
      <c r="P20" s="83">
        <f>Q20</f>
        <v>10000</v>
      </c>
      <c r="Q20" s="83">
        <v>10000</v>
      </c>
      <c r="R20" s="118">
        <f>S20</f>
        <v>86083.160999999993</v>
      </c>
      <c r="S20" s="83">
        <v>86083.160999999993</v>
      </c>
      <c r="T20" s="83"/>
      <c r="U20" s="83"/>
      <c r="V20" s="121"/>
      <c r="W20" s="121"/>
      <c r="X20" s="86"/>
      <c r="Y20" s="86"/>
      <c r="Z20" s="86"/>
      <c r="AA20" s="86"/>
      <c r="AB20" s="86">
        <f t="shared" ref="AB20" si="4">+AC20</f>
        <v>5000</v>
      </c>
      <c r="AC20" s="86">
        <f>+AD20</f>
        <v>5000</v>
      </c>
      <c r="AD20" s="86">
        <f>+AE20</f>
        <v>5000</v>
      </c>
      <c r="AE20" s="86">
        <v>5000</v>
      </c>
      <c r="AF20" s="86">
        <f>+AD20-AB20</f>
        <v>0</v>
      </c>
      <c r="AG20" s="72" t="s">
        <v>541</v>
      </c>
    </row>
    <row r="21" spans="1:54" ht="39.6">
      <c r="A21" s="150" t="s">
        <v>76</v>
      </c>
      <c r="B21" s="122" t="s">
        <v>507</v>
      </c>
      <c r="C21" s="115" t="s">
        <v>94</v>
      </c>
      <c r="D21" s="116"/>
      <c r="E21" s="123"/>
      <c r="F21" s="116"/>
      <c r="G21" s="116"/>
      <c r="H21" s="116"/>
      <c r="I21" s="116"/>
      <c r="J21" s="116" t="s">
        <v>508</v>
      </c>
      <c r="K21" s="81"/>
      <c r="L21" s="81" t="s">
        <v>502</v>
      </c>
      <c r="M21" s="82" t="s">
        <v>509</v>
      </c>
      <c r="N21" s="117">
        <v>318000</v>
      </c>
      <c r="O21" s="124">
        <v>76200</v>
      </c>
      <c r="P21" s="83"/>
      <c r="Q21" s="83"/>
      <c r="R21" s="83">
        <f>+S21</f>
        <v>63204</v>
      </c>
      <c r="S21" s="83">
        <f>76200-12996</f>
        <v>63204</v>
      </c>
      <c r="T21" s="83"/>
      <c r="U21" s="83"/>
      <c r="V21" s="119">
        <f>+W21</f>
        <v>0</v>
      </c>
      <c r="W21" s="120"/>
      <c r="X21" s="86"/>
      <c r="Y21" s="86"/>
      <c r="Z21" s="86"/>
      <c r="AA21" s="86"/>
      <c r="AB21" s="86">
        <f>+AC21</f>
        <v>20000</v>
      </c>
      <c r="AC21" s="86">
        <v>20000</v>
      </c>
      <c r="AD21" s="86">
        <f t="shared" ref="AD21" si="5">+AE21</f>
        <v>20000</v>
      </c>
      <c r="AE21" s="86">
        <v>20000</v>
      </c>
      <c r="AF21" s="86">
        <f t="shared" ref="AF21" si="6">+AD21-AB21</f>
        <v>0</v>
      </c>
      <c r="AG21" s="72" t="s">
        <v>510</v>
      </c>
    </row>
    <row r="22" spans="1:54" s="77" customFormat="1" ht="39.75" customHeight="1" outlineLevel="1">
      <c r="A22" s="66" t="s">
        <v>61</v>
      </c>
      <c r="B22" s="114" t="s">
        <v>478</v>
      </c>
      <c r="C22" s="73"/>
      <c r="D22" s="67"/>
      <c r="E22" s="74"/>
      <c r="F22" s="67"/>
      <c r="G22" s="67"/>
      <c r="H22" s="67"/>
      <c r="I22" s="67"/>
      <c r="J22" s="67"/>
      <c r="K22" s="67"/>
      <c r="L22" s="67"/>
      <c r="M22" s="75"/>
      <c r="N22" s="71">
        <f t="shared" ref="N22:AD22" si="7">+N23</f>
        <v>1000</v>
      </c>
      <c r="O22" s="71">
        <f t="shared" si="7"/>
        <v>1000</v>
      </c>
      <c r="P22" s="71">
        <f t="shared" si="7"/>
        <v>0</v>
      </c>
      <c r="Q22" s="71">
        <f t="shared" si="7"/>
        <v>0</v>
      </c>
      <c r="R22" s="71">
        <f t="shared" si="7"/>
        <v>752</v>
      </c>
      <c r="S22" s="71">
        <f t="shared" si="7"/>
        <v>752</v>
      </c>
      <c r="T22" s="71">
        <f t="shared" si="7"/>
        <v>0</v>
      </c>
      <c r="U22" s="71">
        <f t="shared" si="7"/>
        <v>0</v>
      </c>
      <c r="V22" s="71">
        <f t="shared" si="7"/>
        <v>0</v>
      </c>
      <c r="W22" s="71">
        <f t="shared" si="7"/>
        <v>0</v>
      </c>
      <c r="X22" s="71">
        <f t="shared" si="7"/>
        <v>0</v>
      </c>
      <c r="Y22" s="71">
        <f t="shared" si="7"/>
        <v>0</v>
      </c>
      <c r="Z22" s="71">
        <f t="shared" si="7"/>
        <v>0</v>
      </c>
      <c r="AA22" s="71">
        <f t="shared" si="7"/>
        <v>0</v>
      </c>
      <c r="AB22" s="71">
        <f t="shared" si="7"/>
        <v>752</v>
      </c>
      <c r="AC22" s="71">
        <f t="shared" si="7"/>
        <v>752</v>
      </c>
      <c r="AD22" s="71">
        <f t="shared" si="7"/>
        <v>752</v>
      </c>
      <c r="AE22" s="71">
        <f>+AE23</f>
        <v>752</v>
      </c>
      <c r="AF22" s="71">
        <v>0</v>
      </c>
      <c r="AG22" s="72" t="s">
        <v>535</v>
      </c>
      <c r="AH22" s="176"/>
      <c r="AI22" s="176"/>
      <c r="AJ22" s="176"/>
      <c r="AK22" s="176"/>
      <c r="AL22" s="176"/>
      <c r="BB22" s="78"/>
    </row>
    <row r="23" spans="1:54" ht="37.5" customHeight="1" outlineLevel="1">
      <c r="A23" s="109" t="s">
        <v>60</v>
      </c>
      <c r="B23" s="87" t="s">
        <v>479</v>
      </c>
      <c r="C23" s="81" t="s">
        <v>94</v>
      </c>
      <c r="D23" s="81"/>
      <c r="E23" s="87"/>
      <c r="F23" s="81"/>
      <c r="G23" s="81"/>
      <c r="H23" s="81"/>
      <c r="I23" s="81"/>
      <c r="J23" s="81" t="s">
        <v>223</v>
      </c>
      <c r="K23" s="81"/>
      <c r="L23" s="81">
        <v>2022</v>
      </c>
      <c r="M23" s="82" t="s">
        <v>480</v>
      </c>
      <c r="N23" s="88">
        <v>1000</v>
      </c>
      <c r="O23" s="83">
        <v>1000</v>
      </c>
      <c r="P23" s="83"/>
      <c r="Q23" s="83"/>
      <c r="R23" s="88">
        <v>752</v>
      </c>
      <c r="S23" s="83">
        <v>752</v>
      </c>
      <c r="T23" s="71"/>
      <c r="U23" s="71"/>
      <c r="V23" s="84"/>
      <c r="W23" s="85"/>
      <c r="X23" s="80"/>
      <c r="Y23" s="80"/>
      <c r="Z23" s="86"/>
      <c r="AA23" s="86"/>
      <c r="AB23" s="86">
        <v>752</v>
      </c>
      <c r="AC23" s="86">
        <v>752</v>
      </c>
      <c r="AD23" s="86">
        <v>752</v>
      </c>
      <c r="AE23" s="86">
        <v>752</v>
      </c>
      <c r="AF23" s="86">
        <v>0</v>
      </c>
      <c r="AG23" s="72" t="s">
        <v>481</v>
      </c>
    </row>
    <row r="24" spans="1:54" ht="30.75" customHeight="1">
      <c r="A24" s="129" t="s">
        <v>491</v>
      </c>
      <c r="B24" s="130" t="s">
        <v>515</v>
      </c>
      <c r="C24" s="130"/>
      <c r="D24" s="131"/>
      <c r="E24" s="132"/>
      <c r="F24" s="131"/>
      <c r="G24" s="131"/>
      <c r="H24" s="131"/>
      <c r="I24" s="131"/>
      <c r="J24" s="131"/>
      <c r="K24" s="130"/>
      <c r="L24" s="130"/>
      <c r="M24" s="130"/>
      <c r="N24" s="133">
        <f t="shared" ref="N24:AF24" si="8">+N25+N28+N32</f>
        <v>154960</v>
      </c>
      <c r="O24" s="133">
        <f t="shared" si="8"/>
        <v>119960</v>
      </c>
      <c r="P24" s="133">
        <f t="shared" si="8"/>
        <v>10000</v>
      </c>
      <c r="Q24" s="133">
        <f t="shared" si="8"/>
        <v>10000</v>
      </c>
      <c r="R24" s="133">
        <f t="shared" si="8"/>
        <v>99791.160999999993</v>
      </c>
      <c r="S24" s="133">
        <f t="shared" si="8"/>
        <v>99791.160999999993</v>
      </c>
      <c r="T24" s="133">
        <f t="shared" si="8"/>
        <v>0</v>
      </c>
      <c r="U24" s="133">
        <f t="shared" si="8"/>
        <v>0</v>
      </c>
      <c r="V24" s="133">
        <f t="shared" si="8"/>
        <v>170</v>
      </c>
      <c r="W24" s="133">
        <f t="shared" si="8"/>
        <v>170</v>
      </c>
      <c r="X24" s="133">
        <f t="shared" si="8"/>
        <v>170</v>
      </c>
      <c r="Y24" s="133">
        <f t="shared" si="8"/>
        <v>170</v>
      </c>
      <c r="Z24" s="133">
        <f t="shared" si="8"/>
        <v>170</v>
      </c>
      <c r="AA24" s="133">
        <f t="shared" si="8"/>
        <v>170</v>
      </c>
      <c r="AB24" s="133">
        <f t="shared" si="8"/>
        <v>27488</v>
      </c>
      <c r="AC24" s="133">
        <f t="shared" si="8"/>
        <v>27488</v>
      </c>
      <c r="AD24" s="133">
        <f t="shared" si="8"/>
        <v>27488</v>
      </c>
      <c r="AE24" s="133">
        <f t="shared" si="8"/>
        <v>27488</v>
      </c>
      <c r="AF24" s="133">
        <f t="shared" si="8"/>
        <v>0</v>
      </c>
      <c r="AG24" s="134"/>
    </row>
    <row r="25" spans="1:54" s="77" customFormat="1" ht="39.75" customHeight="1" outlineLevel="1">
      <c r="A25" s="66" t="s">
        <v>488</v>
      </c>
      <c r="B25" s="114" t="s">
        <v>478</v>
      </c>
      <c r="C25" s="73"/>
      <c r="D25" s="67"/>
      <c r="E25" s="74"/>
      <c r="F25" s="67"/>
      <c r="G25" s="67"/>
      <c r="H25" s="67"/>
      <c r="I25" s="67"/>
      <c r="J25" s="67"/>
      <c r="K25" s="67"/>
      <c r="L25" s="67"/>
      <c r="M25" s="75"/>
      <c r="N25" s="71">
        <f t="shared" ref="N25:AD25" si="9">+N27</f>
        <v>10000</v>
      </c>
      <c r="O25" s="71">
        <f t="shared" si="9"/>
        <v>10000</v>
      </c>
      <c r="P25" s="71">
        <f t="shared" si="9"/>
        <v>0</v>
      </c>
      <c r="Q25" s="71">
        <f t="shared" si="9"/>
        <v>0</v>
      </c>
      <c r="R25" s="71">
        <f t="shared" si="9"/>
        <v>1880</v>
      </c>
      <c r="S25" s="71">
        <f t="shared" si="9"/>
        <v>1880</v>
      </c>
      <c r="T25" s="71">
        <f t="shared" si="9"/>
        <v>0</v>
      </c>
      <c r="U25" s="71">
        <f t="shared" si="9"/>
        <v>0</v>
      </c>
      <c r="V25" s="71">
        <f t="shared" si="9"/>
        <v>0</v>
      </c>
      <c r="W25" s="71">
        <f t="shared" si="9"/>
        <v>0</v>
      </c>
      <c r="X25" s="71">
        <f t="shared" si="9"/>
        <v>0</v>
      </c>
      <c r="Y25" s="71">
        <f t="shared" si="9"/>
        <v>0</v>
      </c>
      <c r="Z25" s="71">
        <f t="shared" si="9"/>
        <v>0</v>
      </c>
      <c r="AA25" s="71">
        <f t="shared" si="9"/>
        <v>0</v>
      </c>
      <c r="AB25" s="71">
        <f t="shared" si="9"/>
        <v>1578</v>
      </c>
      <c r="AC25" s="71">
        <f t="shared" si="9"/>
        <v>1578</v>
      </c>
      <c r="AD25" s="71">
        <f t="shared" si="9"/>
        <v>1578</v>
      </c>
      <c r="AE25" s="71">
        <f>+AE27</f>
        <v>1578</v>
      </c>
      <c r="AF25" s="71">
        <f>+AF26+AF28</f>
        <v>0</v>
      </c>
      <c r="AG25" s="76"/>
      <c r="AH25" s="176"/>
      <c r="AI25" s="176"/>
      <c r="AJ25" s="176" t="e">
        <f>+AD25+AD28+#REF!+#REF!</f>
        <v>#REF!</v>
      </c>
      <c r="AK25" s="176"/>
      <c r="AL25" s="176"/>
      <c r="BB25" s="78"/>
    </row>
    <row r="26" spans="1:54" s="77" customFormat="1" ht="20.399999999999999" hidden="1" outlineLevel="1">
      <c r="A26" s="66"/>
      <c r="B26" s="79" t="s">
        <v>476</v>
      </c>
      <c r="C26" s="67"/>
      <c r="D26" s="67"/>
      <c r="E26" s="74"/>
      <c r="F26" s="67"/>
      <c r="G26" s="67"/>
      <c r="H26" s="67"/>
      <c r="I26" s="67"/>
      <c r="J26" s="67"/>
      <c r="K26" s="67"/>
      <c r="L26" s="67"/>
      <c r="M26" s="75"/>
      <c r="N26" s="71" t="e">
        <f>#REF!+N27</f>
        <v>#REF!</v>
      </c>
      <c r="O26" s="71" t="e">
        <f>#REF!+O27</f>
        <v>#REF!</v>
      </c>
      <c r="P26" s="71"/>
      <c r="Q26" s="71"/>
      <c r="R26" s="71" t="e">
        <f>#REF!+R27</f>
        <v>#REF!</v>
      </c>
      <c r="S26" s="71" t="e">
        <f>#REF!+S27</f>
        <v>#REF!</v>
      </c>
      <c r="T26" s="71">
        <f t="shared" ref="T26:AE26" si="10">SUM(T27:T27)</f>
        <v>0</v>
      </c>
      <c r="U26" s="71">
        <f t="shared" si="10"/>
        <v>0</v>
      </c>
      <c r="V26" s="71">
        <f t="shared" si="10"/>
        <v>0</v>
      </c>
      <c r="W26" s="71">
        <f t="shared" si="10"/>
        <v>0</v>
      </c>
      <c r="X26" s="71">
        <f t="shared" si="10"/>
        <v>0</v>
      </c>
      <c r="Y26" s="71">
        <f t="shared" si="10"/>
        <v>0</v>
      </c>
      <c r="Z26" s="71">
        <f t="shared" si="10"/>
        <v>0</v>
      </c>
      <c r="AA26" s="71">
        <f t="shared" si="10"/>
        <v>0</v>
      </c>
      <c r="AB26" s="71">
        <f t="shared" si="10"/>
        <v>1578</v>
      </c>
      <c r="AC26" s="71">
        <f t="shared" si="10"/>
        <v>1578</v>
      </c>
      <c r="AD26" s="71">
        <f t="shared" si="10"/>
        <v>1578</v>
      </c>
      <c r="AE26" s="71">
        <f t="shared" si="10"/>
        <v>1578</v>
      </c>
      <c r="AF26" s="71">
        <f>+AD26-AB26</f>
        <v>0</v>
      </c>
      <c r="AG26" s="76"/>
      <c r="AH26" s="176"/>
      <c r="AI26" s="176"/>
      <c r="AJ26" s="176"/>
      <c r="AK26" s="176"/>
      <c r="AL26" s="176"/>
      <c r="BB26" s="78"/>
    </row>
    <row r="27" spans="1:54" ht="66" outlineLevel="1">
      <c r="A27" s="109" t="s">
        <v>60</v>
      </c>
      <c r="B27" s="87" t="s">
        <v>482</v>
      </c>
      <c r="C27" s="81" t="s">
        <v>94</v>
      </c>
      <c r="D27" s="81"/>
      <c r="E27" s="87"/>
      <c r="F27" s="81"/>
      <c r="G27" s="81"/>
      <c r="H27" s="81"/>
      <c r="I27" s="81"/>
      <c r="J27" s="81" t="s">
        <v>95</v>
      </c>
      <c r="K27" s="81"/>
      <c r="L27" s="81" t="s">
        <v>477</v>
      </c>
      <c r="M27" s="82" t="s">
        <v>483</v>
      </c>
      <c r="N27" s="88">
        <f>+O27</f>
        <v>10000</v>
      </c>
      <c r="O27" s="83">
        <v>10000</v>
      </c>
      <c r="P27" s="83"/>
      <c r="Q27" s="83"/>
      <c r="R27" s="88">
        <f>+S27</f>
        <v>1880</v>
      </c>
      <c r="S27" s="83">
        <v>1880</v>
      </c>
      <c r="T27" s="71"/>
      <c r="U27" s="71"/>
      <c r="V27" s="84"/>
      <c r="W27" s="85"/>
      <c r="X27" s="80"/>
      <c r="Y27" s="80"/>
      <c r="Z27" s="86"/>
      <c r="AA27" s="86"/>
      <c r="AB27" s="86">
        <f>+AC27</f>
        <v>1578</v>
      </c>
      <c r="AC27" s="86">
        <f>2330-752</f>
        <v>1578</v>
      </c>
      <c r="AD27" s="86">
        <f>+AE27</f>
        <v>1578</v>
      </c>
      <c r="AE27" s="86">
        <f>2330-752</f>
        <v>1578</v>
      </c>
      <c r="AF27" s="86">
        <f>+AD27-AB27</f>
        <v>0</v>
      </c>
      <c r="AG27" s="72" t="s">
        <v>484</v>
      </c>
    </row>
    <row r="28" spans="1:54" ht="45" customHeight="1">
      <c r="A28" s="66" t="s">
        <v>92</v>
      </c>
      <c r="B28" s="67" t="s">
        <v>516</v>
      </c>
      <c r="C28" s="67"/>
      <c r="D28" s="68"/>
      <c r="E28" s="69"/>
      <c r="F28" s="68"/>
      <c r="G28" s="68"/>
      <c r="H28" s="68"/>
      <c r="I28" s="68"/>
      <c r="J28" s="68"/>
      <c r="K28" s="67"/>
      <c r="L28" s="67"/>
      <c r="M28" s="70"/>
      <c r="N28" s="71">
        <f t="shared" ref="N28:AD28" si="11">+N30+N31</f>
        <v>11000</v>
      </c>
      <c r="O28" s="71">
        <f t="shared" si="11"/>
        <v>11000</v>
      </c>
      <c r="P28" s="71">
        <f t="shared" si="11"/>
        <v>0</v>
      </c>
      <c r="Q28" s="71">
        <f t="shared" si="11"/>
        <v>0</v>
      </c>
      <c r="R28" s="71">
        <f t="shared" si="11"/>
        <v>868</v>
      </c>
      <c r="S28" s="71">
        <f t="shared" si="11"/>
        <v>868</v>
      </c>
      <c r="T28" s="71">
        <f t="shared" si="11"/>
        <v>0</v>
      </c>
      <c r="U28" s="71">
        <f t="shared" si="11"/>
        <v>0</v>
      </c>
      <c r="V28" s="71">
        <f t="shared" si="11"/>
        <v>0</v>
      </c>
      <c r="W28" s="71">
        <f t="shared" si="11"/>
        <v>0</v>
      </c>
      <c r="X28" s="71">
        <f t="shared" si="11"/>
        <v>0</v>
      </c>
      <c r="Y28" s="71">
        <f t="shared" si="11"/>
        <v>0</v>
      </c>
      <c r="Z28" s="71">
        <f t="shared" si="11"/>
        <v>0</v>
      </c>
      <c r="AA28" s="71">
        <f t="shared" si="11"/>
        <v>0</v>
      </c>
      <c r="AB28" s="71">
        <f t="shared" si="11"/>
        <v>770</v>
      </c>
      <c r="AC28" s="71">
        <f t="shared" si="11"/>
        <v>770</v>
      </c>
      <c r="AD28" s="71">
        <f t="shared" si="11"/>
        <v>770</v>
      </c>
      <c r="AE28" s="71">
        <f>+AE30+AE31</f>
        <v>770</v>
      </c>
      <c r="AF28" s="71">
        <f>+AF30+AF31</f>
        <v>0</v>
      </c>
      <c r="AG28" s="72"/>
    </row>
    <row r="29" spans="1:54">
      <c r="A29" s="66" t="s">
        <v>475</v>
      </c>
      <c r="B29" s="79" t="s">
        <v>485</v>
      </c>
      <c r="C29" s="67"/>
      <c r="D29" s="67"/>
      <c r="E29" s="74"/>
      <c r="F29" s="67"/>
      <c r="G29" s="67"/>
      <c r="H29" s="67"/>
      <c r="I29" s="67"/>
      <c r="J29" s="67"/>
      <c r="K29" s="67"/>
      <c r="L29" s="67"/>
      <c r="M29" s="75"/>
      <c r="N29" s="89"/>
      <c r="O29" s="89"/>
      <c r="P29" s="89"/>
      <c r="Q29" s="89"/>
      <c r="R29" s="89"/>
      <c r="S29" s="89"/>
      <c r="T29" s="89">
        <f t="shared" ref="T29:U29" si="12">SUM(T30,T31)</f>
        <v>0</v>
      </c>
      <c r="U29" s="89">
        <f t="shared" si="12"/>
        <v>0</v>
      </c>
      <c r="V29" s="89"/>
      <c r="W29" s="89"/>
      <c r="X29" s="89"/>
      <c r="Y29" s="89"/>
      <c r="Z29" s="89"/>
      <c r="AA29" s="89"/>
      <c r="AB29" s="89">
        <f>SUM(AB30,AB31)</f>
        <v>770</v>
      </c>
      <c r="AC29" s="89">
        <f>SUM(AC30,AC31)</f>
        <v>770</v>
      </c>
      <c r="AD29" s="89">
        <f>SUM(AD30,AD31)</f>
        <v>770</v>
      </c>
      <c r="AE29" s="89">
        <f>SUM(AE30,AE31)</f>
        <v>770</v>
      </c>
      <c r="AF29" s="89">
        <f t="shared" ref="AF29:AF31" si="13">+AD29-AB29</f>
        <v>0</v>
      </c>
      <c r="AG29" s="76"/>
    </row>
    <row r="30" spans="1:54" ht="26.4">
      <c r="A30" s="109" t="s">
        <v>60</v>
      </c>
      <c r="B30" s="87" t="s">
        <v>479</v>
      </c>
      <c r="C30" s="81" t="s">
        <v>94</v>
      </c>
      <c r="D30" s="81"/>
      <c r="E30" s="87"/>
      <c r="F30" s="81"/>
      <c r="G30" s="81"/>
      <c r="H30" s="81"/>
      <c r="I30" s="81"/>
      <c r="J30" s="81" t="s">
        <v>223</v>
      </c>
      <c r="K30" s="81"/>
      <c r="L30" s="90" t="s">
        <v>477</v>
      </c>
      <c r="M30" s="82" t="s">
        <v>480</v>
      </c>
      <c r="N30" s="88">
        <f>+O30</f>
        <v>1000</v>
      </c>
      <c r="O30" s="83">
        <v>1000</v>
      </c>
      <c r="P30" s="83"/>
      <c r="Q30" s="83"/>
      <c r="R30" s="88">
        <f>+S30</f>
        <v>248</v>
      </c>
      <c r="S30" s="83">
        <v>248</v>
      </c>
      <c r="T30" s="71"/>
      <c r="U30" s="71"/>
      <c r="V30" s="84"/>
      <c r="W30" s="85"/>
      <c r="X30" s="80"/>
      <c r="Y30" s="80"/>
      <c r="Z30" s="86"/>
      <c r="AA30" s="86"/>
      <c r="AB30" s="86">
        <f>+AC30</f>
        <v>248</v>
      </c>
      <c r="AC30" s="86">
        <v>248</v>
      </c>
      <c r="AD30" s="86">
        <f>+AE30</f>
        <v>248</v>
      </c>
      <c r="AE30" s="86">
        <v>248</v>
      </c>
      <c r="AF30" s="86">
        <f t="shared" si="13"/>
        <v>0</v>
      </c>
      <c r="AG30" s="72" t="s">
        <v>486</v>
      </c>
    </row>
    <row r="31" spans="1:54" ht="66">
      <c r="A31" s="109" t="s">
        <v>76</v>
      </c>
      <c r="B31" s="87" t="s">
        <v>482</v>
      </c>
      <c r="C31" s="81" t="s">
        <v>94</v>
      </c>
      <c r="D31" s="81"/>
      <c r="E31" s="87"/>
      <c r="F31" s="81"/>
      <c r="G31" s="81"/>
      <c r="H31" s="81"/>
      <c r="I31" s="81"/>
      <c r="J31" s="81" t="s">
        <v>95</v>
      </c>
      <c r="K31" s="81"/>
      <c r="L31" s="81" t="s">
        <v>477</v>
      </c>
      <c r="M31" s="82" t="s">
        <v>483</v>
      </c>
      <c r="N31" s="88">
        <f>+O31</f>
        <v>10000</v>
      </c>
      <c r="O31" s="83">
        <v>10000</v>
      </c>
      <c r="P31" s="83"/>
      <c r="Q31" s="83"/>
      <c r="R31" s="88">
        <f>+S31</f>
        <v>620</v>
      </c>
      <c r="S31" s="83">
        <v>620</v>
      </c>
      <c r="T31" s="71"/>
      <c r="U31" s="71"/>
      <c r="V31" s="84"/>
      <c r="W31" s="85"/>
      <c r="X31" s="80"/>
      <c r="Y31" s="80"/>
      <c r="Z31" s="86"/>
      <c r="AA31" s="86"/>
      <c r="AB31" s="86">
        <f>+AC31</f>
        <v>522</v>
      </c>
      <c r="AC31" s="86">
        <f>770-248</f>
        <v>522</v>
      </c>
      <c r="AD31" s="86">
        <f>+AE31</f>
        <v>522</v>
      </c>
      <c r="AE31" s="86">
        <f>770-248</f>
        <v>522</v>
      </c>
      <c r="AF31" s="86">
        <f t="shared" si="13"/>
        <v>0</v>
      </c>
      <c r="AG31" s="72" t="s">
        <v>487</v>
      </c>
    </row>
    <row r="32" spans="1:54">
      <c r="A32" s="66" t="s">
        <v>61</v>
      </c>
      <c r="B32" s="114" t="s">
        <v>517</v>
      </c>
      <c r="C32" s="67"/>
      <c r="D32" s="68"/>
      <c r="E32" s="69"/>
      <c r="F32" s="68"/>
      <c r="G32" s="68"/>
      <c r="H32" s="68"/>
      <c r="I32" s="68"/>
      <c r="J32" s="68"/>
      <c r="K32" s="67"/>
      <c r="L32" s="67"/>
      <c r="M32" s="70">
        <f>SUM(M33:M43)</f>
        <v>0</v>
      </c>
      <c r="N32" s="71">
        <f t="shared" ref="N32:AD32" si="14">SUM(N33:N34)</f>
        <v>133960</v>
      </c>
      <c r="O32" s="71">
        <f t="shared" si="14"/>
        <v>98960</v>
      </c>
      <c r="P32" s="71">
        <f t="shared" si="14"/>
        <v>10000</v>
      </c>
      <c r="Q32" s="71">
        <f t="shared" si="14"/>
        <v>10000</v>
      </c>
      <c r="R32" s="71">
        <f t="shared" si="14"/>
        <v>97043.160999999993</v>
      </c>
      <c r="S32" s="71">
        <f t="shared" si="14"/>
        <v>97043.160999999993</v>
      </c>
      <c r="T32" s="71">
        <f t="shared" si="14"/>
        <v>0</v>
      </c>
      <c r="U32" s="71">
        <f t="shared" si="14"/>
        <v>0</v>
      </c>
      <c r="V32" s="71">
        <f t="shared" si="14"/>
        <v>170</v>
      </c>
      <c r="W32" s="71">
        <f t="shared" si="14"/>
        <v>170</v>
      </c>
      <c r="X32" s="71">
        <f t="shared" si="14"/>
        <v>170</v>
      </c>
      <c r="Y32" s="71">
        <f t="shared" si="14"/>
        <v>170</v>
      </c>
      <c r="Z32" s="71">
        <f t="shared" si="14"/>
        <v>170</v>
      </c>
      <c r="AA32" s="71">
        <f t="shared" si="14"/>
        <v>170</v>
      </c>
      <c r="AB32" s="71">
        <f t="shared" si="14"/>
        <v>25140</v>
      </c>
      <c r="AC32" s="71">
        <f t="shared" si="14"/>
        <v>25140</v>
      </c>
      <c r="AD32" s="71">
        <f t="shared" si="14"/>
        <v>25140</v>
      </c>
      <c r="AE32" s="71">
        <f>SUM(AE33:AE34)</f>
        <v>25140</v>
      </c>
      <c r="AF32" s="71"/>
      <c r="AG32" s="72"/>
    </row>
    <row r="33" spans="1:33" ht="90.75" customHeight="1">
      <c r="A33" s="109" t="s">
        <v>60</v>
      </c>
      <c r="B33" s="122" t="s">
        <v>503</v>
      </c>
      <c r="C33" s="115" t="s">
        <v>94</v>
      </c>
      <c r="D33" s="116"/>
      <c r="E33" s="123"/>
      <c r="F33" s="116"/>
      <c r="G33" s="116"/>
      <c r="H33" s="116"/>
      <c r="I33" s="116"/>
      <c r="J33" s="116" t="s">
        <v>90</v>
      </c>
      <c r="K33" s="81"/>
      <c r="L33" s="81" t="s">
        <v>504</v>
      </c>
      <c r="M33" s="82" t="s">
        <v>505</v>
      </c>
      <c r="N33" s="117">
        <v>123000</v>
      </c>
      <c r="O33" s="124">
        <v>88000</v>
      </c>
      <c r="P33" s="83">
        <f>Q33</f>
        <v>10000</v>
      </c>
      <c r="Q33" s="83">
        <v>10000</v>
      </c>
      <c r="R33" s="118">
        <f>S33</f>
        <v>86083.160999999993</v>
      </c>
      <c r="S33" s="83">
        <v>86083.160999999993</v>
      </c>
      <c r="T33" s="83"/>
      <c r="U33" s="83"/>
      <c r="V33" s="121"/>
      <c r="W33" s="121"/>
      <c r="X33" s="86"/>
      <c r="Y33" s="86"/>
      <c r="Z33" s="86"/>
      <c r="AA33" s="86"/>
      <c r="AB33" s="86">
        <f t="shared" ref="AB33" si="15">+AC33</f>
        <v>20000</v>
      </c>
      <c r="AC33" s="86">
        <f>+AD33</f>
        <v>20000</v>
      </c>
      <c r="AD33" s="86">
        <f t="shared" ref="AD33" si="16">+AE33</f>
        <v>20000</v>
      </c>
      <c r="AE33" s="86">
        <v>20000</v>
      </c>
      <c r="AF33" s="86">
        <f t="shared" ref="AF33" si="17">+AD33-AB33</f>
        <v>0</v>
      </c>
      <c r="AG33" s="72" t="s">
        <v>506</v>
      </c>
    </row>
    <row r="34" spans="1:33" ht="45" customHeight="1">
      <c r="A34" s="109" t="s">
        <v>76</v>
      </c>
      <c r="B34" s="79" t="s">
        <v>511</v>
      </c>
      <c r="C34" s="67"/>
      <c r="D34" s="67"/>
      <c r="E34" s="74"/>
      <c r="F34" s="67"/>
      <c r="G34" s="67"/>
      <c r="H34" s="67"/>
      <c r="I34" s="67"/>
      <c r="J34" s="67"/>
      <c r="K34" s="67"/>
      <c r="L34" s="67"/>
      <c r="M34" s="67">
        <f t="shared" ref="M34:T34" si="18">SUM(M35:M43)</f>
        <v>0</v>
      </c>
      <c r="N34" s="126">
        <f t="shared" si="18"/>
        <v>10960</v>
      </c>
      <c r="O34" s="126">
        <f t="shared" si="18"/>
        <v>10960</v>
      </c>
      <c r="P34" s="126">
        <f t="shared" si="18"/>
        <v>0</v>
      </c>
      <c r="Q34" s="126">
        <f t="shared" si="18"/>
        <v>0</v>
      </c>
      <c r="R34" s="126">
        <f t="shared" si="18"/>
        <v>10960</v>
      </c>
      <c r="S34" s="127">
        <f t="shared" si="18"/>
        <v>10960</v>
      </c>
      <c r="T34" s="127">
        <f t="shared" si="18"/>
        <v>0</v>
      </c>
      <c r="U34" s="127"/>
      <c r="V34" s="128">
        <f>SUM(V35:V43)</f>
        <v>170</v>
      </c>
      <c r="W34" s="128">
        <f>SUM(W35:W43)</f>
        <v>170</v>
      </c>
      <c r="X34" s="128">
        <f>SUM(X35:X43)</f>
        <v>170</v>
      </c>
      <c r="Y34" s="128">
        <f>SUM(Y35:Y43)</f>
        <v>170</v>
      </c>
      <c r="Z34" s="80">
        <f t="shared" ref="Z34:Z43" si="19">+AA34</f>
        <v>170</v>
      </c>
      <c r="AA34" s="80">
        <f t="shared" ref="AA34:AA43" si="20">W34+Q34</f>
        <v>170</v>
      </c>
      <c r="AB34" s="127">
        <f>SUM(AB35:AB43)</f>
        <v>5140</v>
      </c>
      <c r="AC34" s="127">
        <f>SUM(AC35:AC43)</f>
        <v>5140</v>
      </c>
      <c r="AD34" s="127">
        <f>SUM(AD35:AD43)</f>
        <v>5140</v>
      </c>
      <c r="AE34" s="127">
        <f>SUM(AE35:AE43)</f>
        <v>5140</v>
      </c>
      <c r="AF34" s="127">
        <f t="shared" ref="AF34:AF43" si="21">+AD34-AB34</f>
        <v>0</v>
      </c>
      <c r="AG34" s="76"/>
    </row>
    <row r="35" spans="1:33">
      <c r="A35" s="109" t="s">
        <v>14</v>
      </c>
      <c r="B35" s="125" t="s">
        <v>130</v>
      </c>
      <c r="C35" s="81" t="s">
        <v>130</v>
      </c>
      <c r="D35" s="81"/>
      <c r="E35" s="87"/>
      <c r="F35" s="81"/>
      <c r="G35" s="81"/>
      <c r="H35" s="81"/>
      <c r="I35" s="81"/>
      <c r="J35" s="81" t="s">
        <v>130</v>
      </c>
      <c r="K35" s="81"/>
      <c r="L35" s="81"/>
      <c r="M35" s="81"/>
      <c r="N35" s="88">
        <v>50</v>
      </c>
      <c r="O35" s="83">
        <v>50</v>
      </c>
      <c r="P35" s="83"/>
      <c r="Q35" s="83"/>
      <c r="R35" s="88">
        <v>50</v>
      </c>
      <c r="S35" s="83">
        <v>50</v>
      </c>
      <c r="T35" s="83"/>
      <c r="U35" s="83"/>
      <c r="V35" s="121">
        <f t="shared" ref="V35:V43" si="22">+W35</f>
        <v>20</v>
      </c>
      <c r="W35" s="120">
        <v>20</v>
      </c>
      <c r="X35" s="86">
        <f t="shared" ref="X35:X43" si="23">+Y35</f>
        <v>20</v>
      </c>
      <c r="Y35" s="86">
        <f>+W35</f>
        <v>20</v>
      </c>
      <c r="Z35" s="86">
        <f t="shared" si="19"/>
        <v>20</v>
      </c>
      <c r="AA35" s="86">
        <f t="shared" si="20"/>
        <v>20</v>
      </c>
      <c r="AB35" s="86">
        <f t="shared" ref="AB35:AB43" si="24">+AC35</f>
        <v>10</v>
      </c>
      <c r="AC35" s="86">
        <v>10</v>
      </c>
      <c r="AD35" s="86">
        <f t="shared" ref="AD35:AD43" si="25">+AE35</f>
        <v>10</v>
      </c>
      <c r="AE35" s="86">
        <v>10</v>
      </c>
      <c r="AF35" s="86">
        <f t="shared" si="21"/>
        <v>0</v>
      </c>
      <c r="AG35" s="72"/>
    </row>
    <row r="36" spans="1:33">
      <c r="A36" s="109" t="s">
        <v>14</v>
      </c>
      <c r="B36" s="125" t="s">
        <v>110</v>
      </c>
      <c r="C36" s="81" t="s">
        <v>110</v>
      </c>
      <c r="D36" s="81"/>
      <c r="E36" s="87"/>
      <c r="F36" s="81"/>
      <c r="G36" s="81"/>
      <c r="H36" s="81"/>
      <c r="I36" s="81"/>
      <c r="J36" s="81" t="s">
        <v>110</v>
      </c>
      <c r="K36" s="81"/>
      <c r="L36" s="81"/>
      <c r="M36" s="81"/>
      <c r="N36" s="88">
        <v>100</v>
      </c>
      <c r="O36" s="83">
        <v>100</v>
      </c>
      <c r="P36" s="83"/>
      <c r="Q36" s="83"/>
      <c r="R36" s="88">
        <v>100</v>
      </c>
      <c r="S36" s="83">
        <v>100</v>
      </c>
      <c r="T36" s="83"/>
      <c r="U36" s="83"/>
      <c r="V36" s="121">
        <f t="shared" si="22"/>
        <v>20</v>
      </c>
      <c r="W36" s="120">
        <v>20</v>
      </c>
      <c r="X36" s="86">
        <f t="shared" si="23"/>
        <v>20</v>
      </c>
      <c r="Y36" s="86">
        <f t="shared" ref="Y36:Y43" si="26">+W36</f>
        <v>20</v>
      </c>
      <c r="Z36" s="86">
        <f t="shared" si="19"/>
        <v>20</v>
      </c>
      <c r="AA36" s="86">
        <f t="shared" si="20"/>
        <v>20</v>
      </c>
      <c r="AB36" s="86">
        <f t="shared" si="24"/>
        <v>20</v>
      </c>
      <c r="AC36" s="86">
        <v>20</v>
      </c>
      <c r="AD36" s="86">
        <f t="shared" si="25"/>
        <v>20</v>
      </c>
      <c r="AE36" s="86">
        <v>20</v>
      </c>
      <c r="AF36" s="86">
        <f t="shared" si="21"/>
        <v>0</v>
      </c>
      <c r="AG36" s="72"/>
    </row>
    <row r="37" spans="1:33">
      <c r="A37" s="109" t="s">
        <v>14</v>
      </c>
      <c r="B37" s="125" t="s">
        <v>223</v>
      </c>
      <c r="C37" s="81" t="s">
        <v>223</v>
      </c>
      <c r="D37" s="81"/>
      <c r="E37" s="87"/>
      <c r="F37" s="81"/>
      <c r="G37" s="81"/>
      <c r="H37" s="81"/>
      <c r="I37" s="81"/>
      <c r="J37" s="81" t="s">
        <v>223</v>
      </c>
      <c r="K37" s="81"/>
      <c r="L37" s="81"/>
      <c r="M37" s="81"/>
      <c r="N37" s="88">
        <v>50</v>
      </c>
      <c r="O37" s="83">
        <v>50</v>
      </c>
      <c r="P37" s="83"/>
      <c r="Q37" s="83"/>
      <c r="R37" s="88">
        <v>50</v>
      </c>
      <c r="S37" s="83">
        <v>50</v>
      </c>
      <c r="T37" s="83"/>
      <c r="U37" s="83"/>
      <c r="V37" s="121">
        <f t="shared" si="22"/>
        <v>20</v>
      </c>
      <c r="W37" s="120">
        <v>20</v>
      </c>
      <c r="X37" s="86">
        <f t="shared" si="23"/>
        <v>20</v>
      </c>
      <c r="Y37" s="86">
        <f t="shared" si="26"/>
        <v>20</v>
      </c>
      <c r="Z37" s="86">
        <f t="shared" si="19"/>
        <v>20</v>
      </c>
      <c r="AA37" s="86">
        <f t="shared" si="20"/>
        <v>20</v>
      </c>
      <c r="AB37" s="86">
        <f t="shared" si="24"/>
        <v>10</v>
      </c>
      <c r="AC37" s="86">
        <v>10</v>
      </c>
      <c r="AD37" s="86">
        <f t="shared" si="25"/>
        <v>10</v>
      </c>
      <c r="AE37" s="86">
        <v>10</v>
      </c>
      <c r="AF37" s="86">
        <f t="shared" si="21"/>
        <v>0</v>
      </c>
      <c r="AG37" s="72"/>
    </row>
    <row r="38" spans="1:33">
      <c r="A38" s="109" t="s">
        <v>14</v>
      </c>
      <c r="B38" s="125" t="s">
        <v>222</v>
      </c>
      <c r="C38" s="81" t="s">
        <v>222</v>
      </c>
      <c r="D38" s="81"/>
      <c r="E38" s="87"/>
      <c r="F38" s="81"/>
      <c r="G38" s="81"/>
      <c r="H38" s="81"/>
      <c r="I38" s="81"/>
      <c r="J38" s="81" t="s">
        <v>222</v>
      </c>
      <c r="K38" s="81"/>
      <c r="L38" s="81"/>
      <c r="M38" s="81"/>
      <c r="N38" s="88">
        <v>50</v>
      </c>
      <c r="O38" s="83">
        <v>50</v>
      </c>
      <c r="P38" s="83"/>
      <c r="Q38" s="83"/>
      <c r="R38" s="88">
        <v>50</v>
      </c>
      <c r="S38" s="83">
        <v>50</v>
      </c>
      <c r="T38" s="83"/>
      <c r="U38" s="83"/>
      <c r="V38" s="121">
        <f t="shared" si="22"/>
        <v>20</v>
      </c>
      <c r="W38" s="120">
        <v>20</v>
      </c>
      <c r="X38" s="86">
        <f t="shared" si="23"/>
        <v>20</v>
      </c>
      <c r="Y38" s="86">
        <f t="shared" si="26"/>
        <v>20</v>
      </c>
      <c r="Z38" s="86">
        <f t="shared" si="19"/>
        <v>20</v>
      </c>
      <c r="AA38" s="86">
        <f t="shared" si="20"/>
        <v>20</v>
      </c>
      <c r="AB38" s="86">
        <f t="shared" si="24"/>
        <v>10</v>
      </c>
      <c r="AC38" s="86">
        <v>10</v>
      </c>
      <c r="AD38" s="86">
        <f t="shared" si="25"/>
        <v>10</v>
      </c>
      <c r="AE38" s="86">
        <v>10</v>
      </c>
      <c r="AF38" s="86">
        <f t="shared" si="21"/>
        <v>0</v>
      </c>
      <c r="AG38" s="72"/>
    </row>
    <row r="39" spans="1:33">
      <c r="A39" s="109" t="s">
        <v>14</v>
      </c>
      <c r="B39" s="125" t="s">
        <v>113</v>
      </c>
      <c r="C39" s="81" t="s">
        <v>113</v>
      </c>
      <c r="D39" s="81"/>
      <c r="E39" s="87"/>
      <c r="F39" s="81"/>
      <c r="G39" s="81"/>
      <c r="H39" s="81"/>
      <c r="I39" s="81"/>
      <c r="J39" s="81" t="s">
        <v>113</v>
      </c>
      <c r="K39" s="81"/>
      <c r="L39" s="81"/>
      <c r="M39" s="81"/>
      <c r="N39" s="88">
        <v>85</v>
      </c>
      <c r="O39" s="83">
        <v>85</v>
      </c>
      <c r="P39" s="83"/>
      <c r="Q39" s="83"/>
      <c r="R39" s="88">
        <v>85</v>
      </c>
      <c r="S39" s="83">
        <v>85</v>
      </c>
      <c r="T39" s="83"/>
      <c r="U39" s="83"/>
      <c r="V39" s="121">
        <f t="shared" si="22"/>
        <v>10</v>
      </c>
      <c r="W39" s="120">
        <v>10</v>
      </c>
      <c r="X39" s="86">
        <f t="shared" si="23"/>
        <v>10</v>
      </c>
      <c r="Y39" s="86">
        <f t="shared" si="26"/>
        <v>10</v>
      </c>
      <c r="Z39" s="86">
        <f t="shared" si="19"/>
        <v>10</v>
      </c>
      <c r="AA39" s="86">
        <f t="shared" si="20"/>
        <v>10</v>
      </c>
      <c r="AB39" s="86">
        <f t="shared" si="24"/>
        <v>65</v>
      </c>
      <c r="AC39" s="86">
        <v>65</v>
      </c>
      <c r="AD39" s="86">
        <f t="shared" si="25"/>
        <v>65</v>
      </c>
      <c r="AE39" s="86">
        <v>65</v>
      </c>
      <c r="AF39" s="86">
        <f t="shared" si="21"/>
        <v>0</v>
      </c>
      <c r="AG39" s="72"/>
    </row>
    <row r="40" spans="1:33">
      <c r="A40" s="109" t="s">
        <v>14</v>
      </c>
      <c r="B40" s="125" t="s">
        <v>512</v>
      </c>
      <c r="C40" s="81" t="s">
        <v>512</v>
      </c>
      <c r="D40" s="81"/>
      <c r="E40" s="87"/>
      <c r="F40" s="81"/>
      <c r="G40" s="81"/>
      <c r="H40" s="81"/>
      <c r="I40" s="81"/>
      <c r="J40" s="81" t="s">
        <v>512</v>
      </c>
      <c r="K40" s="81"/>
      <c r="L40" s="81"/>
      <c r="M40" s="81"/>
      <c r="N40" s="88">
        <v>50</v>
      </c>
      <c r="O40" s="83">
        <v>50</v>
      </c>
      <c r="P40" s="83"/>
      <c r="Q40" s="83"/>
      <c r="R40" s="88">
        <v>50</v>
      </c>
      <c r="S40" s="83">
        <v>50</v>
      </c>
      <c r="T40" s="83"/>
      <c r="U40" s="83"/>
      <c r="V40" s="121">
        <f t="shared" si="22"/>
        <v>20</v>
      </c>
      <c r="W40" s="120">
        <v>20</v>
      </c>
      <c r="X40" s="86">
        <f t="shared" si="23"/>
        <v>20</v>
      </c>
      <c r="Y40" s="86">
        <f t="shared" si="26"/>
        <v>20</v>
      </c>
      <c r="Z40" s="86">
        <f t="shared" si="19"/>
        <v>20</v>
      </c>
      <c r="AA40" s="86">
        <f t="shared" si="20"/>
        <v>20</v>
      </c>
      <c r="AB40" s="86">
        <f t="shared" si="24"/>
        <v>10</v>
      </c>
      <c r="AC40" s="86">
        <v>10</v>
      </c>
      <c r="AD40" s="86">
        <f t="shared" si="25"/>
        <v>10</v>
      </c>
      <c r="AE40" s="86">
        <v>10</v>
      </c>
      <c r="AF40" s="86">
        <f t="shared" si="21"/>
        <v>0</v>
      </c>
      <c r="AG40" s="72"/>
    </row>
    <row r="41" spans="1:33">
      <c r="A41" s="109" t="s">
        <v>14</v>
      </c>
      <c r="B41" s="125" t="s">
        <v>224</v>
      </c>
      <c r="C41" s="81" t="s">
        <v>224</v>
      </c>
      <c r="D41" s="81"/>
      <c r="E41" s="87"/>
      <c r="F41" s="81"/>
      <c r="G41" s="81"/>
      <c r="H41" s="81"/>
      <c r="I41" s="81"/>
      <c r="J41" s="81" t="s">
        <v>224</v>
      </c>
      <c r="K41" s="81"/>
      <c r="L41" s="81"/>
      <c r="M41" s="81"/>
      <c r="N41" s="88">
        <v>25</v>
      </c>
      <c r="O41" s="83">
        <v>25</v>
      </c>
      <c r="P41" s="83"/>
      <c r="Q41" s="83"/>
      <c r="R41" s="88">
        <v>25</v>
      </c>
      <c r="S41" s="83">
        <v>25</v>
      </c>
      <c r="T41" s="83"/>
      <c r="U41" s="83"/>
      <c r="V41" s="121">
        <f t="shared" si="22"/>
        <v>20</v>
      </c>
      <c r="W41" s="120">
        <v>20</v>
      </c>
      <c r="X41" s="86">
        <f t="shared" si="23"/>
        <v>20</v>
      </c>
      <c r="Y41" s="86">
        <f t="shared" si="26"/>
        <v>20</v>
      </c>
      <c r="Z41" s="86">
        <f t="shared" si="19"/>
        <v>20</v>
      </c>
      <c r="AA41" s="86">
        <f t="shared" si="20"/>
        <v>20</v>
      </c>
      <c r="AB41" s="86">
        <f t="shared" si="24"/>
        <v>5</v>
      </c>
      <c r="AC41" s="86">
        <v>5</v>
      </c>
      <c r="AD41" s="86">
        <f t="shared" si="25"/>
        <v>5</v>
      </c>
      <c r="AE41" s="86">
        <v>5</v>
      </c>
      <c r="AF41" s="86">
        <f t="shared" si="21"/>
        <v>0</v>
      </c>
      <c r="AG41" s="72"/>
    </row>
    <row r="42" spans="1:33">
      <c r="A42" s="109" t="s">
        <v>14</v>
      </c>
      <c r="B42" s="125" t="s">
        <v>90</v>
      </c>
      <c r="C42" s="81" t="s">
        <v>90</v>
      </c>
      <c r="D42" s="81"/>
      <c r="E42" s="87"/>
      <c r="F42" s="81"/>
      <c r="G42" s="81"/>
      <c r="H42" s="81"/>
      <c r="I42" s="81"/>
      <c r="J42" s="81" t="s">
        <v>90</v>
      </c>
      <c r="K42" s="81"/>
      <c r="L42" s="81"/>
      <c r="M42" s="81"/>
      <c r="N42" s="88">
        <v>10500</v>
      </c>
      <c r="O42" s="83">
        <v>10500</v>
      </c>
      <c r="P42" s="83"/>
      <c r="Q42" s="83"/>
      <c r="R42" s="88">
        <v>10500</v>
      </c>
      <c r="S42" s="83">
        <v>10500</v>
      </c>
      <c r="T42" s="83"/>
      <c r="U42" s="83"/>
      <c r="V42" s="121">
        <f t="shared" si="22"/>
        <v>20</v>
      </c>
      <c r="W42" s="120">
        <v>20</v>
      </c>
      <c r="X42" s="86">
        <f t="shared" si="23"/>
        <v>20</v>
      </c>
      <c r="Y42" s="86">
        <f t="shared" si="26"/>
        <v>20</v>
      </c>
      <c r="Z42" s="86">
        <f t="shared" si="19"/>
        <v>20</v>
      </c>
      <c r="AA42" s="86">
        <f t="shared" si="20"/>
        <v>20</v>
      </c>
      <c r="AB42" s="86">
        <f t="shared" si="24"/>
        <v>5000</v>
      </c>
      <c r="AC42" s="86">
        <v>5000</v>
      </c>
      <c r="AD42" s="86">
        <f t="shared" si="25"/>
        <v>5000</v>
      </c>
      <c r="AE42" s="86">
        <v>5000</v>
      </c>
      <c r="AF42" s="86">
        <f t="shared" si="21"/>
        <v>0</v>
      </c>
      <c r="AG42" s="72"/>
    </row>
    <row r="43" spans="1:33">
      <c r="A43" s="109" t="s">
        <v>14</v>
      </c>
      <c r="B43" s="125" t="s">
        <v>95</v>
      </c>
      <c r="C43" s="81" t="s">
        <v>95</v>
      </c>
      <c r="D43" s="81"/>
      <c r="E43" s="87"/>
      <c r="F43" s="81"/>
      <c r="G43" s="81"/>
      <c r="H43" s="81"/>
      <c r="I43" s="81"/>
      <c r="J43" s="81" t="s">
        <v>95</v>
      </c>
      <c r="K43" s="81"/>
      <c r="L43" s="81"/>
      <c r="M43" s="81"/>
      <c r="N43" s="88">
        <v>50</v>
      </c>
      <c r="O43" s="83">
        <v>50</v>
      </c>
      <c r="P43" s="83"/>
      <c r="Q43" s="83"/>
      <c r="R43" s="88">
        <v>50</v>
      </c>
      <c r="S43" s="83">
        <v>50</v>
      </c>
      <c r="T43" s="83"/>
      <c r="U43" s="83"/>
      <c r="V43" s="121">
        <f t="shared" si="22"/>
        <v>20</v>
      </c>
      <c r="W43" s="120">
        <v>20</v>
      </c>
      <c r="X43" s="86">
        <f t="shared" si="23"/>
        <v>20</v>
      </c>
      <c r="Y43" s="86">
        <f t="shared" si="26"/>
        <v>20</v>
      </c>
      <c r="Z43" s="86">
        <f t="shared" si="19"/>
        <v>20</v>
      </c>
      <c r="AA43" s="86">
        <f t="shared" si="20"/>
        <v>20</v>
      </c>
      <c r="AB43" s="86">
        <f t="shared" si="24"/>
        <v>10</v>
      </c>
      <c r="AC43" s="86">
        <v>10</v>
      </c>
      <c r="AD43" s="86">
        <f t="shared" si="25"/>
        <v>10</v>
      </c>
      <c r="AE43" s="86">
        <v>10</v>
      </c>
      <c r="AF43" s="86">
        <f t="shared" si="21"/>
        <v>0</v>
      </c>
      <c r="AG43" s="72"/>
    </row>
    <row r="44" spans="1:33" ht="18.75" customHeight="1">
      <c r="A44" s="91"/>
      <c r="B44" s="92"/>
      <c r="C44" s="93"/>
      <c r="D44" s="93"/>
      <c r="E44" s="93"/>
      <c r="F44" s="93"/>
      <c r="G44" s="94"/>
      <c r="H44" s="93"/>
      <c r="I44" s="93"/>
      <c r="J44" s="93"/>
      <c r="K44" s="93"/>
      <c r="L44" s="93"/>
      <c r="M44" s="93"/>
      <c r="N44" s="95"/>
      <c r="O44" s="96"/>
      <c r="P44" s="97"/>
      <c r="Q44" s="97"/>
      <c r="R44" s="98"/>
      <c r="S44" s="98"/>
      <c r="T44" s="97"/>
      <c r="U44" s="97"/>
      <c r="V44" s="98"/>
      <c r="W44" s="99"/>
      <c r="X44" s="99"/>
      <c r="Y44" s="99"/>
      <c r="Z44" s="100"/>
      <c r="AA44" s="100"/>
      <c r="AB44" s="100"/>
      <c r="AC44" s="99"/>
      <c r="AD44" s="99"/>
      <c r="AE44" s="99"/>
      <c r="AF44" s="99"/>
      <c r="AG44" s="101"/>
    </row>
    <row r="45" spans="1:33" ht="15" customHeight="1"/>
    <row r="46" spans="1:33">
      <c r="B46" s="750"/>
      <c r="C46" s="750"/>
      <c r="D46" s="750"/>
      <c r="E46" s="750"/>
      <c r="F46" s="750"/>
      <c r="G46" s="750"/>
      <c r="H46" s="750"/>
      <c r="I46" s="750"/>
      <c r="J46" s="750"/>
      <c r="K46" s="750"/>
      <c r="L46" s="750"/>
      <c r="M46" s="750"/>
      <c r="N46" s="750"/>
      <c r="O46" s="750"/>
      <c r="P46" s="750"/>
      <c r="Q46" s="750"/>
      <c r="R46" s="750"/>
      <c r="S46" s="750"/>
      <c r="T46" s="750"/>
      <c r="U46" s="750"/>
      <c r="V46" s="750"/>
      <c r="W46" s="750"/>
      <c r="X46" s="750"/>
      <c r="Y46" s="750"/>
      <c r="Z46" s="750"/>
      <c r="AA46" s="750"/>
      <c r="AB46" s="750"/>
      <c r="AC46" s="750"/>
      <c r="AD46" s="107"/>
      <c r="AE46" s="107"/>
      <c r="AF46" s="107"/>
    </row>
    <row r="47" spans="1:33">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row>
  </sheetData>
  <autoFilter ref="A9:AG44" xr:uid="{00000000-0009-0000-0000-000001000000}"/>
  <mergeCells count="46">
    <mergeCell ref="AI9:AJ9"/>
    <mergeCell ref="AG12:AG16"/>
    <mergeCell ref="B46:AC46"/>
    <mergeCell ref="AA6:AA8"/>
    <mergeCell ref="AB6:AB8"/>
    <mergeCell ref="AC6:AC8"/>
    <mergeCell ref="H5:H8"/>
    <mergeCell ref="I5:I8"/>
    <mergeCell ref="J5:J8"/>
    <mergeCell ref="K5:K8"/>
    <mergeCell ref="L5:L8"/>
    <mergeCell ref="M5:O5"/>
    <mergeCell ref="AB5:AC5"/>
    <mergeCell ref="Z5:AA5"/>
    <mergeCell ref="AD5:AE5"/>
    <mergeCell ref="AD6:AD8"/>
    <mergeCell ref="AE6:AE8"/>
    <mergeCell ref="V6:W6"/>
    <mergeCell ref="X6:Y7"/>
    <mergeCell ref="Z6:Z8"/>
    <mergeCell ref="P7:P8"/>
    <mergeCell ref="Q7:Q8"/>
    <mergeCell ref="S7:S8"/>
    <mergeCell ref="T7:U7"/>
    <mergeCell ref="V7:V8"/>
    <mergeCell ref="V5:Y5"/>
    <mergeCell ref="A1:AG1"/>
    <mergeCell ref="A2:AG2"/>
    <mergeCell ref="A3:AG3"/>
    <mergeCell ref="A5:A8"/>
    <mergeCell ref="B5:B8"/>
    <mergeCell ref="C5:C8"/>
    <mergeCell ref="D5:D8"/>
    <mergeCell ref="E5:E8"/>
    <mergeCell ref="F5:F8"/>
    <mergeCell ref="G5:G8"/>
    <mergeCell ref="AF5:AF8"/>
    <mergeCell ref="AG5:AG8"/>
    <mergeCell ref="M6:M8"/>
    <mergeCell ref="W7:W8"/>
    <mergeCell ref="S6:U6"/>
    <mergeCell ref="N6:N8"/>
    <mergeCell ref="O6:O8"/>
    <mergeCell ref="R6:R8"/>
    <mergeCell ref="P5:Q5"/>
    <mergeCell ref="R5:U5"/>
  </mergeCells>
  <phoneticPr fontId="267" type="noConversion"/>
  <printOptions horizontalCentered="1"/>
  <pageMargins left="0.35433070866141736" right="0.19685039370078741" top="0.27559055118110237" bottom="0.27559055118110237" header="0.19685039370078741" footer="0.19685039370078741"/>
  <pageSetup paperSize="9" scale="55" fitToHeight="0" orientation="landscape"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7AEA6-1F71-4756-A7D5-14EAC81C29AE}">
  <dimension ref="A1:B4"/>
  <sheetViews>
    <sheetView workbookViewId="0">
      <selection activeCell="B5" sqref="B5"/>
    </sheetView>
  </sheetViews>
  <sheetFormatPr defaultRowHeight="13.8"/>
  <sheetData>
    <row r="1" spans="1:2">
      <c r="A1" t="s">
        <v>377</v>
      </c>
    </row>
    <row r="2" spans="1:2">
      <c r="A2" t="s">
        <v>378</v>
      </c>
      <c r="B2" t="s">
        <v>379</v>
      </c>
    </row>
    <row r="3" spans="1:2">
      <c r="B3" t="s">
        <v>380</v>
      </c>
    </row>
    <row r="4" spans="1:2">
      <c r="B4" t="s">
        <v>387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4CFDD-7CAA-409C-A295-A78074A4D195}">
  <dimension ref="A1:AM166"/>
  <sheetViews>
    <sheetView showZeros="0" zoomScaleNormal="100" workbookViewId="0">
      <selection sqref="A1:P1"/>
    </sheetView>
  </sheetViews>
  <sheetFormatPr defaultColWidth="9.375" defaultRowHeight="18"/>
  <cols>
    <col min="1" max="1" width="6.125" style="181" bestFit="1" customWidth="1"/>
    <col min="2" max="2" width="53" style="179" customWidth="1"/>
    <col min="3" max="3" width="13" style="180" customWidth="1"/>
    <col min="4" max="4" width="12.5" style="180" customWidth="1"/>
    <col min="5" max="5" width="26" style="180" customWidth="1"/>
    <col min="6" max="6" width="10" style="180" bestFit="1" customWidth="1"/>
    <col min="7" max="7" width="10" style="180" customWidth="1"/>
    <col min="8" max="8" width="14.375" style="180" bestFit="1" customWidth="1"/>
    <col min="9" max="9" width="14.625" style="180" customWidth="1"/>
    <col min="10" max="10" width="11.625" style="180" customWidth="1"/>
    <col min="11" max="11" width="10.875" style="181" customWidth="1"/>
    <col min="12" max="12" width="12.375" style="181" bestFit="1" customWidth="1"/>
    <col min="13" max="13" width="11.625" style="181" bestFit="1" customWidth="1"/>
    <col min="14" max="14" width="12.875" style="181" customWidth="1"/>
    <col min="15" max="15" width="11.5" style="181" customWidth="1"/>
    <col min="16" max="16" width="22.625" style="180" customWidth="1"/>
    <col min="17" max="17" width="18.125" style="181" hidden="1" customWidth="1"/>
    <col min="18" max="18" width="16.125" style="320" bestFit="1" customWidth="1"/>
    <col min="19" max="19" width="10" style="320" bestFit="1" customWidth="1"/>
    <col min="20" max="20" width="11.125" style="320" bestFit="1" customWidth="1"/>
    <col min="21" max="27" width="9.375" style="320"/>
    <col min="28" max="38" width="9.375" style="181"/>
    <col min="39" max="39" width="9.375" style="334"/>
    <col min="40" max="16384" width="9.375" style="181"/>
  </cols>
  <sheetData>
    <row r="1" spans="1:39">
      <c r="A1" s="587" t="s">
        <v>590</v>
      </c>
      <c r="B1" s="587"/>
      <c r="C1" s="587"/>
      <c r="D1" s="587"/>
      <c r="E1" s="587"/>
      <c r="F1" s="587"/>
      <c r="G1" s="587"/>
      <c r="H1" s="587"/>
      <c r="I1" s="587"/>
      <c r="J1" s="587"/>
      <c r="K1" s="587"/>
      <c r="L1" s="587"/>
      <c r="M1" s="587"/>
      <c r="N1" s="587"/>
      <c r="O1" s="587"/>
      <c r="P1" s="587"/>
      <c r="Q1" s="332"/>
      <c r="R1" s="333"/>
      <c r="S1" s="333"/>
      <c r="T1" s="333"/>
      <c r="U1" s="333"/>
      <c r="V1" s="333"/>
      <c r="W1" s="333"/>
    </row>
    <row r="2" spans="1:39" ht="62.4">
      <c r="A2" s="588" t="s">
        <v>588</v>
      </c>
      <c r="B2" s="588"/>
      <c r="C2" s="588"/>
      <c r="D2" s="588"/>
      <c r="E2" s="588"/>
      <c r="F2" s="588"/>
      <c r="G2" s="588"/>
      <c r="H2" s="588"/>
      <c r="I2" s="588"/>
      <c r="J2" s="588"/>
      <c r="K2" s="588"/>
      <c r="L2" s="588"/>
      <c r="M2" s="588"/>
      <c r="N2" s="588"/>
      <c r="O2" s="588"/>
      <c r="P2" s="588"/>
      <c r="Q2" s="335"/>
      <c r="R2" s="336"/>
      <c r="S2" s="337"/>
      <c r="T2" s="336"/>
      <c r="U2" s="336"/>
      <c r="V2" s="336"/>
      <c r="W2" s="336"/>
    </row>
    <row r="3" spans="1:39" ht="15" customHeight="1">
      <c r="A3" s="589" t="e">
        <f>#REF!</f>
        <v>#REF!</v>
      </c>
      <c r="B3" s="589"/>
      <c r="C3" s="589"/>
      <c r="D3" s="589"/>
      <c r="E3" s="589"/>
      <c r="F3" s="589"/>
      <c r="G3" s="589"/>
      <c r="H3" s="589"/>
      <c r="I3" s="589"/>
      <c r="J3" s="589"/>
      <c r="K3" s="589"/>
      <c r="L3" s="589"/>
      <c r="M3" s="589"/>
      <c r="N3" s="589"/>
      <c r="O3" s="589"/>
      <c r="P3" s="589"/>
      <c r="Q3" s="338"/>
      <c r="R3" s="339"/>
      <c r="S3" s="339"/>
      <c r="T3" s="339"/>
      <c r="U3" s="339"/>
      <c r="V3" s="339"/>
      <c r="W3" s="339"/>
    </row>
    <row r="4" spans="1:39">
      <c r="A4" s="178"/>
      <c r="P4" s="340"/>
    </row>
    <row r="5" spans="1:39" ht="18.75" customHeight="1">
      <c r="A5" s="591" t="s">
        <v>0</v>
      </c>
      <c r="B5" s="591" t="s">
        <v>389</v>
      </c>
      <c r="C5" s="591" t="s">
        <v>583</v>
      </c>
      <c r="D5" s="591" t="s">
        <v>88</v>
      </c>
      <c r="E5" s="591" t="s">
        <v>89</v>
      </c>
      <c r="F5" s="591" t="s">
        <v>164</v>
      </c>
      <c r="G5" s="183"/>
      <c r="H5" s="594" t="s">
        <v>444</v>
      </c>
      <c r="I5" s="595"/>
      <c r="J5" s="596"/>
      <c r="K5" s="599" t="s">
        <v>98</v>
      </c>
      <c r="L5" s="600"/>
      <c r="M5" s="600"/>
      <c r="N5" s="600"/>
      <c r="O5" s="601"/>
      <c r="P5" s="591" t="s">
        <v>1</v>
      </c>
    </row>
    <row r="6" spans="1:39" ht="17.25" customHeight="1">
      <c r="A6" s="592"/>
      <c r="B6" s="592"/>
      <c r="C6" s="592"/>
      <c r="D6" s="592"/>
      <c r="E6" s="592"/>
      <c r="F6" s="592"/>
      <c r="G6" s="184"/>
      <c r="H6" s="583" t="s">
        <v>567</v>
      </c>
      <c r="I6" s="583" t="s">
        <v>568</v>
      </c>
      <c r="J6" s="583" t="s">
        <v>97</v>
      </c>
      <c r="K6" s="591" t="s">
        <v>51</v>
      </c>
      <c r="L6" s="594" t="s">
        <v>9</v>
      </c>
      <c r="M6" s="596"/>
      <c r="N6" s="583" t="s">
        <v>13</v>
      </c>
      <c r="O6" s="583"/>
      <c r="P6" s="592"/>
    </row>
    <row r="7" spans="1:39" ht="39.6">
      <c r="A7" s="593"/>
      <c r="B7" s="593"/>
      <c r="C7" s="593"/>
      <c r="D7" s="593"/>
      <c r="E7" s="593"/>
      <c r="F7" s="593"/>
      <c r="G7" s="185"/>
      <c r="H7" s="583"/>
      <c r="I7" s="583"/>
      <c r="J7" s="583"/>
      <c r="K7" s="593"/>
      <c r="L7" s="182" t="s">
        <v>78</v>
      </c>
      <c r="M7" s="327" t="s">
        <v>79</v>
      </c>
      <c r="N7" s="182" t="s">
        <v>78</v>
      </c>
      <c r="O7" s="182" t="s">
        <v>79</v>
      </c>
      <c r="P7" s="593"/>
    </row>
    <row r="8" spans="1:39" ht="21.75" customHeight="1">
      <c r="A8" s="187"/>
      <c r="B8" s="187" t="s">
        <v>12</v>
      </c>
      <c r="C8" s="188"/>
      <c r="D8" s="188"/>
      <c r="E8" s="188"/>
      <c r="F8" s="188"/>
      <c r="G8" s="248"/>
      <c r="H8" s="248"/>
      <c r="I8" s="249">
        <f t="shared" ref="I8:O8" si="0">SUM(I9,I49,I51,I54,I100,I110,I114,I126,I128)</f>
        <v>104644.25</v>
      </c>
      <c r="J8" s="249">
        <f t="shared" si="0"/>
        <v>91202.75</v>
      </c>
      <c r="K8" s="249">
        <f t="shared" si="0"/>
        <v>47377.36</v>
      </c>
      <c r="L8" s="249">
        <f t="shared" si="0"/>
        <v>30627.86</v>
      </c>
      <c r="M8" s="249">
        <f t="shared" si="0"/>
        <v>27973</v>
      </c>
      <c r="N8" s="249">
        <f t="shared" si="0"/>
        <v>13872</v>
      </c>
      <c r="O8" s="249">
        <f t="shared" si="0"/>
        <v>13872</v>
      </c>
      <c r="P8" s="250"/>
      <c r="Q8" s="278">
        <f>+O8+M8</f>
        <v>41845</v>
      </c>
      <c r="R8" s="320">
        <f>+M8*0.1</f>
        <v>2797.3</v>
      </c>
      <c r="S8" s="320">
        <f>+O8*0.1</f>
        <v>1387.2</v>
      </c>
      <c r="T8" s="321">
        <f>+M8+O8+R8+S8</f>
        <v>46029.5</v>
      </c>
    </row>
    <row r="9" spans="1:39" ht="30" customHeight="1">
      <c r="A9" s="191" t="s">
        <v>5</v>
      </c>
      <c r="B9" s="192" t="s">
        <v>22</v>
      </c>
      <c r="C9" s="32"/>
      <c r="D9" s="32"/>
      <c r="E9" s="32"/>
      <c r="F9" s="32"/>
      <c r="G9" s="32"/>
      <c r="H9" s="32"/>
      <c r="I9" s="251">
        <f t="shared" ref="I9:N9" si="1">SUM(I10,I14,I21,K37,I27,I37,I39)</f>
        <v>8078</v>
      </c>
      <c r="J9" s="251">
        <f t="shared" si="1"/>
        <v>7790.25</v>
      </c>
      <c r="K9" s="251">
        <f t="shared" si="1"/>
        <v>7790.25</v>
      </c>
      <c r="L9" s="251">
        <f t="shared" si="1"/>
        <v>4027.75</v>
      </c>
      <c r="M9" s="249">
        <f>SUM(M10,M14,M21,O37,M27,M37,M39)</f>
        <v>3740</v>
      </c>
      <c r="N9" s="251">
        <f t="shared" si="1"/>
        <v>885</v>
      </c>
      <c r="O9" s="251">
        <f>SUM(O10,O14,O21,Q37,O27,O37,O39)</f>
        <v>885</v>
      </c>
      <c r="P9" s="252"/>
      <c r="Q9" s="280">
        <f>+O9+M9</f>
        <v>4625</v>
      </c>
      <c r="R9" s="321">
        <f>+M8+N8</f>
        <v>41845</v>
      </c>
      <c r="S9" s="320">
        <f>+R8+S8</f>
        <v>4184.5</v>
      </c>
    </row>
    <row r="10" spans="1:39" s="283" customFormat="1">
      <c r="A10" s="271" t="s">
        <v>81</v>
      </c>
      <c r="B10" s="202" t="s">
        <v>73</v>
      </c>
      <c r="C10" s="203"/>
      <c r="D10" s="203"/>
      <c r="E10" s="203"/>
      <c r="F10" s="203"/>
      <c r="G10" s="203"/>
      <c r="H10" s="203"/>
      <c r="I10" s="272">
        <f t="shared" ref="I10:L10" si="2">SUM(I11:I13)</f>
        <v>120</v>
      </c>
      <c r="J10" s="272">
        <f t="shared" si="2"/>
        <v>120</v>
      </c>
      <c r="K10" s="272">
        <f t="shared" si="2"/>
        <v>120</v>
      </c>
      <c r="L10" s="272">
        <f t="shared" si="2"/>
        <v>120</v>
      </c>
      <c r="M10" s="272">
        <f>SUM(M11:M13)</f>
        <v>120</v>
      </c>
      <c r="N10" s="281"/>
      <c r="O10" s="281"/>
      <c r="P10" s="282"/>
      <c r="R10" s="322"/>
      <c r="S10" s="322"/>
      <c r="T10" s="322"/>
      <c r="U10" s="322"/>
      <c r="V10" s="322"/>
      <c r="W10" s="322"/>
      <c r="X10" s="322"/>
      <c r="Y10" s="322"/>
      <c r="Z10" s="322"/>
      <c r="AA10" s="322"/>
      <c r="AM10" s="341"/>
    </row>
    <row r="11" spans="1:39" ht="30" customHeight="1">
      <c r="A11" s="205" t="s">
        <v>60</v>
      </c>
      <c r="B11" s="2" t="s">
        <v>95</v>
      </c>
      <c r="C11" s="1" t="s">
        <v>136</v>
      </c>
      <c r="D11" s="1" t="s">
        <v>95</v>
      </c>
      <c r="E11" s="1" t="s">
        <v>382</v>
      </c>
      <c r="F11" s="1">
        <v>2022</v>
      </c>
      <c r="G11" s="1">
        <v>1</v>
      </c>
      <c r="H11" s="264"/>
      <c r="I11" s="265">
        <f>+J11</f>
        <v>40</v>
      </c>
      <c r="J11" s="265">
        <f>+M11</f>
        <v>40</v>
      </c>
      <c r="K11" s="265">
        <f t="shared" ref="K11:K20" si="3">+L11+N11</f>
        <v>40</v>
      </c>
      <c r="L11" s="265">
        <f>+M11</f>
        <v>40</v>
      </c>
      <c r="M11" s="265">
        <v>40</v>
      </c>
      <c r="N11" s="266"/>
      <c r="O11" s="266"/>
      <c r="P11" s="267"/>
    </row>
    <row r="12" spans="1:39" ht="30" customHeight="1">
      <c r="A12" s="205" t="s">
        <v>76</v>
      </c>
      <c r="B12" s="2" t="s">
        <v>113</v>
      </c>
      <c r="C12" s="1" t="s">
        <v>133</v>
      </c>
      <c r="D12" s="1" t="s">
        <v>95</v>
      </c>
      <c r="E12" s="1" t="s">
        <v>382</v>
      </c>
      <c r="F12" s="1">
        <v>2022</v>
      </c>
      <c r="G12" s="1">
        <v>1</v>
      </c>
      <c r="H12" s="264"/>
      <c r="I12" s="265">
        <f>+J12</f>
        <v>40</v>
      </c>
      <c r="J12" s="265">
        <f>+M12</f>
        <v>40</v>
      </c>
      <c r="K12" s="265">
        <f t="shared" si="3"/>
        <v>40</v>
      </c>
      <c r="L12" s="265">
        <f>+M12</f>
        <v>40</v>
      </c>
      <c r="M12" s="265">
        <v>40</v>
      </c>
      <c r="N12" s="266"/>
      <c r="O12" s="266"/>
      <c r="P12" s="267"/>
    </row>
    <row r="13" spans="1:39" ht="27" customHeight="1">
      <c r="A13" s="205" t="s">
        <v>77</v>
      </c>
      <c r="B13" s="2" t="s">
        <v>90</v>
      </c>
      <c r="C13" s="1" t="s">
        <v>86</v>
      </c>
      <c r="D13" s="1" t="s">
        <v>90</v>
      </c>
      <c r="E13" s="1" t="s">
        <v>382</v>
      </c>
      <c r="F13" s="1">
        <v>2022</v>
      </c>
      <c r="G13" s="1">
        <v>1</v>
      </c>
      <c r="H13" s="264"/>
      <c r="I13" s="265">
        <f>+J13</f>
        <v>40</v>
      </c>
      <c r="J13" s="265">
        <f>+M13</f>
        <v>40</v>
      </c>
      <c r="K13" s="265">
        <f t="shared" si="3"/>
        <v>40</v>
      </c>
      <c r="L13" s="265">
        <f>+M13</f>
        <v>40</v>
      </c>
      <c r="M13" s="265">
        <v>40</v>
      </c>
      <c r="N13" s="266"/>
      <c r="O13" s="266"/>
      <c r="P13" s="267"/>
    </row>
    <row r="14" spans="1:39" s="283" customFormat="1">
      <c r="A14" s="271" t="s">
        <v>82</v>
      </c>
      <c r="B14" s="202" t="s">
        <v>74</v>
      </c>
      <c r="C14" s="203"/>
      <c r="D14" s="203"/>
      <c r="E14" s="203"/>
      <c r="F14" s="203"/>
      <c r="G14" s="203"/>
      <c r="H14" s="203"/>
      <c r="I14" s="272">
        <f t="shared" ref="I14:L14" si="4">SUM(I15:I20)</f>
        <v>360</v>
      </c>
      <c r="J14" s="272">
        <f t="shared" si="4"/>
        <v>360</v>
      </c>
      <c r="K14" s="272">
        <f t="shared" si="3"/>
        <v>360</v>
      </c>
      <c r="L14" s="272">
        <f t="shared" si="4"/>
        <v>360</v>
      </c>
      <c r="M14" s="272">
        <f>SUM(M15:M20)</f>
        <v>360</v>
      </c>
      <c r="N14" s="281"/>
      <c r="O14" s="281"/>
      <c r="P14" s="282"/>
      <c r="R14" s="322"/>
      <c r="S14" s="322"/>
      <c r="T14" s="322"/>
      <c r="U14" s="322"/>
      <c r="V14" s="322"/>
      <c r="W14" s="322"/>
      <c r="X14" s="322"/>
      <c r="Y14" s="322"/>
      <c r="Z14" s="322"/>
      <c r="AA14" s="322"/>
      <c r="AM14" s="341"/>
    </row>
    <row r="15" spans="1:39" ht="26.4">
      <c r="A15" s="205" t="s">
        <v>60</v>
      </c>
      <c r="B15" s="2" t="s">
        <v>95</v>
      </c>
      <c r="C15" s="1" t="s">
        <v>136</v>
      </c>
      <c r="D15" s="1" t="s">
        <v>95</v>
      </c>
      <c r="E15" s="1" t="s">
        <v>381</v>
      </c>
      <c r="F15" s="1">
        <v>2022</v>
      </c>
      <c r="G15" s="1">
        <v>1</v>
      </c>
      <c r="H15" s="264"/>
      <c r="I15" s="265">
        <f>+J15</f>
        <v>120</v>
      </c>
      <c r="J15" s="265">
        <f>+M15</f>
        <v>120</v>
      </c>
      <c r="K15" s="265">
        <f t="shared" si="3"/>
        <v>120</v>
      </c>
      <c r="L15" s="265">
        <f t="shared" ref="L15:L20" si="5">+M15</f>
        <v>120</v>
      </c>
      <c r="M15" s="265">
        <v>120</v>
      </c>
      <c r="N15" s="266"/>
      <c r="O15" s="266"/>
      <c r="P15" s="267"/>
    </row>
    <row r="16" spans="1:39" ht="30" customHeight="1">
      <c r="A16" s="205" t="s">
        <v>76</v>
      </c>
      <c r="B16" s="2" t="s">
        <v>113</v>
      </c>
      <c r="C16" s="1" t="s">
        <v>133</v>
      </c>
      <c r="D16" s="1" t="s">
        <v>113</v>
      </c>
      <c r="E16" s="1" t="s">
        <v>382</v>
      </c>
      <c r="F16" s="1">
        <v>2022</v>
      </c>
      <c r="G16" s="1">
        <v>1</v>
      </c>
      <c r="H16" s="264"/>
      <c r="I16" s="265">
        <f>+J16</f>
        <v>40</v>
      </c>
      <c r="J16" s="265">
        <f>+M16</f>
        <v>40</v>
      </c>
      <c r="K16" s="265">
        <f t="shared" si="3"/>
        <v>40</v>
      </c>
      <c r="L16" s="265">
        <f t="shared" si="5"/>
        <v>40</v>
      </c>
      <c r="M16" s="265">
        <v>40</v>
      </c>
      <c r="N16" s="266"/>
      <c r="O16" s="266"/>
      <c r="P16" s="267"/>
    </row>
    <row r="17" spans="1:39" ht="28.5" customHeight="1">
      <c r="A17" s="205" t="s">
        <v>77</v>
      </c>
      <c r="B17" s="2" t="s">
        <v>116</v>
      </c>
      <c r="C17" s="1" t="s">
        <v>134</v>
      </c>
      <c r="D17" s="1" t="s">
        <v>116</v>
      </c>
      <c r="E17" s="1" t="s">
        <v>382</v>
      </c>
      <c r="F17" s="1">
        <v>2022</v>
      </c>
      <c r="G17" s="1">
        <v>1</v>
      </c>
      <c r="H17" s="264"/>
      <c r="I17" s="265">
        <f t="shared" ref="I17:I26" si="6">+J17</f>
        <v>40</v>
      </c>
      <c r="J17" s="265">
        <f t="shared" ref="J17:J20" si="7">+M17</f>
        <v>40</v>
      </c>
      <c r="K17" s="265">
        <f t="shared" si="3"/>
        <v>40</v>
      </c>
      <c r="L17" s="265">
        <f t="shared" si="5"/>
        <v>40</v>
      </c>
      <c r="M17" s="265">
        <v>40</v>
      </c>
      <c r="N17" s="266"/>
      <c r="O17" s="266"/>
      <c r="P17" s="267"/>
    </row>
    <row r="18" spans="1:39" ht="28.5" customHeight="1">
      <c r="A18" s="205" t="s">
        <v>80</v>
      </c>
      <c r="B18" s="2" t="s">
        <v>224</v>
      </c>
      <c r="C18" s="1" t="s">
        <v>132</v>
      </c>
      <c r="D18" s="1" t="s">
        <v>224</v>
      </c>
      <c r="E18" s="1" t="s">
        <v>382</v>
      </c>
      <c r="F18" s="1">
        <v>2022</v>
      </c>
      <c r="G18" s="1">
        <v>1</v>
      </c>
      <c r="H18" s="264"/>
      <c r="I18" s="265">
        <f t="shared" si="6"/>
        <v>40</v>
      </c>
      <c r="J18" s="265">
        <f t="shared" si="7"/>
        <v>40</v>
      </c>
      <c r="K18" s="265">
        <f t="shared" si="3"/>
        <v>40</v>
      </c>
      <c r="L18" s="265">
        <f t="shared" si="5"/>
        <v>40</v>
      </c>
      <c r="M18" s="265">
        <v>40</v>
      </c>
      <c r="N18" s="266"/>
      <c r="O18" s="266"/>
      <c r="P18" s="267"/>
    </row>
    <row r="19" spans="1:39" ht="30" customHeight="1">
      <c r="A19" s="205" t="s">
        <v>220</v>
      </c>
      <c r="B19" s="2" t="s">
        <v>90</v>
      </c>
      <c r="C19" s="1" t="s">
        <v>86</v>
      </c>
      <c r="D19" s="1" t="s">
        <v>90</v>
      </c>
      <c r="E19" s="1" t="s">
        <v>384</v>
      </c>
      <c r="F19" s="1">
        <v>2022</v>
      </c>
      <c r="G19" s="1">
        <v>1</v>
      </c>
      <c r="H19" s="264"/>
      <c r="I19" s="265">
        <f t="shared" si="6"/>
        <v>80</v>
      </c>
      <c r="J19" s="265">
        <f t="shared" si="7"/>
        <v>80</v>
      </c>
      <c r="K19" s="265">
        <f t="shared" si="3"/>
        <v>80</v>
      </c>
      <c r="L19" s="265">
        <f t="shared" si="5"/>
        <v>80</v>
      </c>
      <c r="M19" s="265">
        <v>80</v>
      </c>
      <c r="N19" s="266"/>
      <c r="O19" s="266"/>
      <c r="P19" s="267"/>
    </row>
    <row r="20" spans="1:39" ht="30" customHeight="1">
      <c r="A20" s="205" t="s">
        <v>239</v>
      </c>
      <c r="B20" s="2" t="s">
        <v>125</v>
      </c>
      <c r="C20" s="1" t="s">
        <v>137</v>
      </c>
      <c r="D20" s="1" t="s">
        <v>383</v>
      </c>
      <c r="E20" s="1" t="s">
        <v>382</v>
      </c>
      <c r="F20" s="1">
        <v>2022</v>
      </c>
      <c r="G20" s="1">
        <v>1</v>
      </c>
      <c r="H20" s="264"/>
      <c r="I20" s="265">
        <f t="shared" si="6"/>
        <v>40</v>
      </c>
      <c r="J20" s="265">
        <f t="shared" si="7"/>
        <v>40</v>
      </c>
      <c r="K20" s="265">
        <f t="shared" si="3"/>
        <v>40</v>
      </c>
      <c r="L20" s="265">
        <f t="shared" si="5"/>
        <v>40</v>
      </c>
      <c r="M20" s="265">
        <v>40</v>
      </c>
      <c r="N20" s="266"/>
      <c r="O20" s="266"/>
      <c r="P20" s="267"/>
    </row>
    <row r="21" spans="1:39" s="283" customFormat="1">
      <c r="A21" s="271" t="s">
        <v>83</v>
      </c>
      <c r="B21" s="202" t="s">
        <v>75</v>
      </c>
      <c r="C21" s="203"/>
      <c r="D21" s="203"/>
      <c r="E21" s="203"/>
      <c r="F21" s="203"/>
      <c r="G21" s="203"/>
      <c r="H21" s="203"/>
      <c r="I21" s="272">
        <f t="shared" ref="I21:L21" si="8">SUM(I22:I26)</f>
        <v>382.5</v>
      </c>
      <c r="J21" s="272">
        <f t="shared" si="8"/>
        <v>382.5</v>
      </c>
      <c r="K21" s="272">
        <f t="shared" si="8"/>
        <v>382.5</v>
      </c>
      <c r="L21" s="272">
        <f t="shared" si="8"/>
        <v>382.5</v>
      </c>
      <c r="M21" s="272">
        <f>SUM(M22:M26)</f>
        <v>382.5</v>
      </c>
      <c r="N21" s="281"/>
      <c r="O21" s="281"/>
      <c r="P21" s="282"/>
      <c r="R21" s="322"/>
      <c r="S21" s="322"/>
      <c r="T21" s="322"/>
      <c r="U21" s="322"/>
      <c r="V21" s="322"/>
      <c r="W21" s="322"/>
      <c r="X21" s="322"/>
      <c r="Y21" s="322"/>
      <c r="Z21" s="322"/>
      <c r="AA21" s="322"/>
      <c r="AM21" s="341"/>
    </row>
    <row r="22" spans="1:39" ht="30" customHeight="1">
      <c r="A22" s="205" t="s">
        <v>60</v>
      </c>
      <c r="B22" s="2" t="s">
        <v>116</v>
      </c>
      <c r="C22" s="1" t="s">
        <v>134</v>
      </c>
      <c r="D22" s="1" t="s">
        <v>116</v>
      </c>
      <c r="E22" s="1" t="s">
        <v>385</v>
      </c>
      <c r="F22" s="1">
        <v>2022</v>
      </c>
      <c r="G22" s="1">
        <v>1</v>
      </c>
      <c r="H22" s="264"/>
      <c r="I22" s="265">
        <f t="shared" si="6"/>
        <v>90</v>
      </c>
      <c r="J22" s="265">
        <f t="shared" ref="J22:J24" si="9">+M22</f>
        <v>90</v>
      </c>
      <c r="K22" s="265">
        <f>+L22+N22</f>
        <v>90</v>
      </c>
      <c r="L22" s="265">
        <f>+M22</f>
        <v>90</v>
      </c>
      <c r="M22" s="265">
        <v>90</v>
      </c>
      <c r="N22" s="266"/>
      <c r="O22" s="266"/>
      <c r="P22" s="267"/>
      <c r="Q22" s="284"/>
    </row>
    <row r="23" spans="1:39" ht="35.25" customHeight="1">
      <c r="A23" s="205" t="s">
        <v>76</v>
      </c>
      <c r="B23" s="2" t="s">
        <v>224</v>
      </c>
      <c r="C23" s="1" t="s">
        <v>132</v>
      </c>
      <c r="D23" s="1" t="s">
        <v>224</v>
      </c>
      <c r="E23" s="1" t="s">
        <v>384</v>
      </c>
      <c r="F23" s="1">
        <v>2022</v>
      </c>
      <c r="G23" s="1">
        <v>1</v>
      </c>
      <c r="H23" s="264"/>
      <c r="I23" s="265">
        <f t="shared" si="6"/>
        <v>45</v>
      </c>
      <c r="J23" s="265">
        <f t="shared" si="9"/>
        <v>45</v>
      </c>
      <c r="K23" s="265">
        <f t="shared" ref="K23:K38" si="10">+L23+N23</f>
        <v>45</v>
      </c>
      <c r="L23" s="265">
        <f>+M23</f>
        <v>45</v>
      </c>
      <c r="M23" s="265">
        <v>45</v>
      </c>
      <c r="N23" s="266"/>
      <c r="O23" s="266"/>
      <c r="P23" s="267"/>
      <c r="Q23" s="284"/>
    </row>
    <row r="24" spans="1:39" ht="29.25" customHeight="1">
      <c r="A24" s="205" t="s">
        <v>77</v>
      </c>
      <c r="B24" s="2" t="s">
        <v>90</v>
      </c>
      <c r="C24" s="1" t="s">
        <v>86</v>
      </c>
      <c r="D24" s="1" t="s">
        <v>90</v>
      </c>
      <c r="E24" s="1" t="s">
        <v>386</v>
      </c>
      <c r="F24" s="1">
        <v>2022</v>
      </c>
      <c r="G24" s="1">
        <v>1</v>
      </c>
      <c r="H24" s="264"/>
      <c r="I24" s="265">
        <f t="shared" si="6"/>
        <v>135</v>
      </c>
      <c r="J24" s="265">
        <f t="shared" si="9"/>
        <v>135</v>
      </c>
      <c r="K24" s="265">
        <f t="shared" si="10"/>
        <v>135</v>
      </c>
      <c r="L24" s="265">
        <f t="shared" ref="L24:L26" si="11">+M24</f>
        <v>135</v>
      </c>
      <c r="M24" s="265">
        <v>135</v>
      </c>
      <c r="N24" s="266"/>
      <c r="O24" s="266"/>
      <c r="P24" s="267"/>
      <c r="Q24" s="284"/>
    </row>
    <row r="25" spans="1:39" ht="30.75" customHeight="1">
      <c r="A25" s="205" t="s">
        <v>80</v>
      </c>
      <c r="B25" s="2" t="s">
        <v>125</v>
      </c>
      <c r="C25" s="1" t="s">
        <v>137</v>
      </c>
      <c r="D25" s="1" t="s">
        <v>383</v>
      </c>
      <c r="E25" s="1" t="s">
        <v>381</v>
      </c>
      <c r="F25" s="1">
        <v>2022</v>
      </c>
      <c r="G25" s="1">
        <v>1</v>
      </c>
      <c r="H25" s="264"/>
      <c r="I25" s="265">
        <f t="shared" si="6"/>
        <v>67.5</v>
      </c>
      <c r="J25" s="265">
        <f t="shared" ref="J25:J26" si="12">+M25</f>
        <v>67.5</v>
      </c>
      <c r="K25" s="265">
        <f t="shared" si="10"/>
        <v>67.5</v>
      </c>
      <c r="L25" s="265">
        <f t="shared" si="11"/>
        <v>67.5</v>
      </c>
      <c r="M25" s="265">
        <v>67.5</v>
      </c>
      <c r="N25" s="266"/>
      <c r="O25" s="266"/>
      <c r="P25" s="267"/>
      <c r="Q25" s="284"/>
    </row>
    <row r="26" spans="1:39" ht="31.5" customHeight="1">
      <c r="A26" s="205" t="s">
        <v>220</v>
      </c>
      <c r="B26" s="2" t="s">
        <v>130</v>
      </c>
      <c r="C26" s="1" t="s">
        <v>138</v>
      </c>
      <c r="D26" s="1" t="s">
        <v>130</v>
      </c>
      <c r="E26" s="1" t="s">
        <v>384</v>
      </c>
      <c r="F26" s="1">
        <v>2022</v>
      </c>
      <c r="G26" s="1">
        <v>1</v>
      </c>
      <c r="H26" s="264"/>
      <c r="I26" s="265">
        <f t="shared" si="6"/>
        <v>45</v>
      </c>
      <c r="J26" s="265">
        <f t="shared" si="12"/>
        <v>45</v>
      </c>
      <c r="K26" s="265">
        <f t="shared" si="10"/>
        <v>45</v>
      </c>
      <c r="L26" s="265">
        <f t="shared" si="11"/>
        <v>45</v>
      </c>
      <c r="M26" s="265">
        <v>45</v>
      </c>
      <c r="N26" s="266"/>
      <c r="O26" s="266"/>
      <c r="P26" s="267"/>
      <c r="Q26" s="284"/>
    </row>
    <row r="27" spans="1:39" s="283" customFormat="1">
      <c r="A27" s="271" t="s">
        <v>84</v>
      </c>
      <c r="B27" s="202" t="s">
        <v>390</v>
      </c>
      <c r="C27" s="203"/>
      <c r="D27" s="203"/>
      <c r="E27" s="203"/>
      <c r="F27" s="203"/>
      <c r="G27" s="203"/>
      <c r="H27" s="203"/>
      <c r="I27" s="272">
        <f t="shared" ref="I27:N27" si="13">SUM(I28:I36)</f>
        <v>640</v>
      </c>
      <c r="J27" s="272">
        <f t="shared" si="13"/>
        <v>640</v>
      </c>
      <c r="K27" s="272">
        <f t="shared" si="13"/>
        <v>640</v>
      </c>
      <c r="L27" s="272">
        <f t="shared" si="13"/>
        <v>0</v>
      </c>
      <c r="M27" s="272">
        <f t="shared" si="13"/>
        <v>0</v>
      </c>
      <c r="N27" s="272">
        <f t="shared" si="13"/>
        <v>640</v>
      </c>
      <c r="O27" s="272">
        <f>SUM(O28:O36)</f>
        <v>640</v>
      </c>
      <c r="P27" s="285"/>
      <c r="R27" s="322"/>
      <c r="S27" s="322"/>
      <c r="T27" s="322"/>
      <c r="U27" s="322"/>
      <c r="V27" s="322"/>
      <c r="W27" s="322"/>
      <c r="X27" s="322"/>
      <c r="Y27" s="322"/>
      <c r="Z27" s="322"/>
      <c r="AA27" s="322"/>
      <c r="AM27" s="341"/>
    </row>
    <row r="28" spans="1:39" ht="26.4">
      <c r="A28" s="205" t="s">
        <v>60</v>
      </c>
      <c r="B28" s="2" t="s">
        <v>110</v>
      </c>
      <c r="C28" s="1" t="s">
        <v>243</v>
      </c>
      <c r="D28" s="1" t="s">
        <v>110</v>
      </c>
      <c r="E28" s="1" t="s">
        <v>392</v>
      </c>
      <c r="F28" s="1">
        <v>2022</v>
      </c>
      <c r="G28" s="1"/>
      <c r="H28" s="286"/>
      <c r="I28" s="265">
        <f>+J28</f>
        <v>70</v>
      </c>
      <c r="J28" s="265">
        <f>+O28</f>
        <v>70</v>
      </c>
      <c r="K28" s="265">
        <f t="shared" ref="K28:K36" si="14">+L28+N28</f>
        <v>70</v>
      </c>
      <c r="L28" s="265"/>
      <c r="M28" s="265"/>
      <c r="N28" s="265">
        <f>+O28</f>
        <v>70</v>
      </c>
      <c r="O28" s="265">
        <v>70</v>
      </c>
      <c r="P28" s="267"/>
      <c r="Q28" s="181">
        <f>+O28/10</f>
        <v>7</v>
      </c>
    </row>
    <row r="29" spans="1:39" ht="26.4">
      <c r="A29" s="205" t="s">
        <v>76</v>
      </c>
      <c r="B29" s="2" t="s">
        <v>95</v>
      </c>
      <c r="C29" s="1" t="s">
        <v>136</v>
      </c>
      <c r="D29" s="1" t="s">
        <v>95</v>
      </c>
      <c r="E29" s="1" t="s">
        <v>393</v>
      </c>
      <c r="F29" s="1">
        <v>2022</v>
      </c>
      <c r="G29" s="1"/>
      <c r="H29" s="286"/>
      <c r="I29" s="265">
        <f t="shared" ref="I29:I36" si="15">+J29</f>
        <v>170</v>
      </c>
      <c r="J29" s="265">
        <f>+O29</f>
        <v>170</v>
      </c>
      <c r="K29" s="265">
        <f t="shared" si="14"/>
        <v>170</v>
      </c>
      <c r="L29" s="265"/>
      <c r="M29" s="265"/>
      <c r="N29" s="265">
        <f>+O29</f>
        <v>170</v>
      </c>
      <c r="O29" s="265">
        <v>170</v>
      </c>
      <c r="P29" s="267"/>
      <c r="Q29" s="181">
        <f t="shared" ref="Q29:Q36" si="16">+O29/10</f>
        <v>17</v>
      </c>
    </row>
    <row r="30" spans="1:39" ht="26.4">
      <c r="A30" s="205" t="s">
        <v>77</v>
      </c>
      <c r="B30" s="2" t="s">
        <v>113</v>
      </c>
      <c r="C30" s="1" t="s">
        <v>133</v>
      </c>
      <c r="D30" s="1" t="s">
        <v>113</v>
      </c>
      <c r="E30" s="1" t="s">
        <v>394</v>
      </c>
      <c r="F30" s="1">
        <v>2022</v>
      </c>
      <c r="G30" s="1"/>
      <c r="H30" s="286"/>
      <c r="I30" s="265">
        <f t="shared" si="15"/>
        <v>130</v>
      </c>
      <c r="J30" s="265">
        <f t="shared" ref="J30:J36" si="17">+O30</f>
        <v>130</v>
      </c>
      <c r="K30" s="265">
        <f t="shared" si="14"/>
        <v>130</v>
      </c>
      <c r="L30" s="265"/>
      <c r="M30" s="265"/>
      <c r="N30" s="265">
        <f t="shared" ref="N30:N36" si="18">+O30</f>
        <v>130</v>
      </c>
      <c r="O30" s="265">
        <v>130</v>
      </c>
      <c r="P30" s="267"/>
      <c r="Q30" s="181">
        <f t="shared" si="16"/>
        <v>13</v>
      </c>
    </row>
    <row r="31" spans="1:39" ht="26.4">
      <c r="A31" s="205" t="s">
        <v>80</v>
      </c>
      <c r="B31" s="2" t="s">
        <v>116</v>
      </c>
      <c r="C31" s="1" t="s">
        <v>134</v>
      </c>
      <c r="D31" s="1" t="s">
        <v>116</v>
      </c>
      <c r="E31" s="1" t="s">
        <v>386</v>
      </c>
      <c r="F31" s="1">
        <v>2022</v>
      </c>
      <c r="G31" s="1"/>
      <c r="H31" s="286"/>
      <c r="I31" s="265">
        <f t="shared" si="15"/>
        <v>60</v>
      </c>
      <c r="J31" s="265">
        <f t="shared" si="17"/>
        <v>60</v>
      </c>
      <c r="K31" s="265">
        <f t="shared" si="14"/>
        <v>60</v>
      </c>
      <c r="L31" s="265"/>
      <c r="M31" s="265"/>
      <c r="N31" s="265">
        <f t="shared" si="18"/>
        <v>60</v>
      </c>
      <c r="O31" s="265">
        <v>60</v>
      </c>
      <c r="P31" s="267"/>
      <c r="Q31" s="181">
        <f t="shared" si="16"/>
        <v>6</v>
      </c>
    </row>
    <row r="32" spans="1:39" ht="26.4">
      <c r="A32" s="205" t="s">
        <v>220</v>
      </c>
      <c r="B32" s="2" t="s">
        <v>120</v>
      </c>
      <c r="C32" s="1" t="s">
        <v>135</v>
      </c>
      <c r="D32" s="1" t="s">
        <v>120</v>
      </c>
      <c r="E32" s="1" t="s">
        <v>382</v>
      </c>
      <c r="F32" s="1">
        <v>2022</v>
      </c>
      <c r="G32" s="1"/>
      <c r="H32" s="286"/>
      <c r="I32" s="265">
        <f t="shared" si="15"/>
        <v>10</v>
      </c>
      <c r="J32" s="265">
        <f t="shared" si="17"/>
        <v>10</v>
      </c>
      <c r="K32" s="265">
        <f t="shared" si="14"/>
        <v>10</v>
      </c>
      <c r="L32" s="265"/>
      <c r="M32" s="265"/>
      <c r="N32" s="265">
        <f t="shared" si="18"/>
        <v>10</v>
      </c>
      <c r="O32" s="265">
        <v>10</v>
      </c>
      <c r="P32" s="267"/>
      <c r="Q32" s="181">
        <f t="shared" si="16"/>
        <v>1</v>
      </c>
    </row>
    <row r="33" spans="1:39" ht="26.4">
      <c r="A33" s="205" t="s">
        <v>239</v>
      </c>
      <c r="B33" s="2" t="s">
        <v>224</v>
      </c>
      <c r="C33" s="1" t="s">
        <v>132</v>
      </c>
      <c r="D33" s="1" t="s">
        <v>224</v>
      </c>
      <c r="E33" s="1" t="s">
        <v>386</v>
      </c>
      <c r="F33" s="1">
        <v>2022</v>
      </c>
      <c r="G33" s="1"/>
      <c r="H33" s="286"/>
      <c r="I33" s="265">
        <f t="shared" si="15"/>
        <v>60</v>
      </c>
      <c r="J33" s="265">
        <f t="shared" si="17"/>
        <v>60</v>
      </c>
      <c r="K33" s="265">
        <f t="shared" si="14"/>
        <v>60</v>
      </c>
      <c r="L33" s="265"/>
      <c r="M33" s="265"/>
      <c r="N33" s="265">
        <f t="shared" si="18"/>
        <v>60</v>
      </c>
      <c r="O33" s="265">
        <v>60</v>
      </c>
      <c r="P33" s="267"/>
      <c r="Q33" s="181">
        <f t="shared" si="16"/>
        <v>6</v>
      </c>
    </row>
    <row r="34" spans="1:39" ht="26.4">
      <c r="A34" s="205" t="s">
        <v>221</v>
      </c>
      <c r="B34" s="2" t="s">
        <v>90</v>
      </c>
      <c r="C34" s="1" t="s">
        <v>86</v>
      </c>
      <c r="D34" s="1" t="s">
        <v>90</v>
      </c>
      <c r="E34" s="1" t="s">
        <v>386</v>
      </c>
      <c r="F34" s="1">
        <v>2022</v>
      </c>
      <c r="G34" s="1"/>
      <c r="H34" s="286"/>
      <c r="I34" s="265">
        <f t="shared" si="15"/>
        <v>60</v>
      </c>
      <c r="J34" s="265">
        <f t="shared" si="17"/>
        <v>60</v>
      </c>
      <c r="K34" s="265">
        <f t="shared" si="14"/>
        <v>60</v>
      </c>
      <c r="L34" s="265"/>
      <c r="M34" s="265"/>
      <c r="N34" s="265">
        <f t="shared" si="18"/>
        <v>60</v>
      </c>
      <c r="O34" s="265">
        <v>60</v>
      </c>
      <c r="P34" s="267"/>
      <c r="Q34" s="181">
        <f t="shared" si="16"/>
        <v>6</v>
      </c>
    </row>
    <row r="35" spans="1:39" ht="26.4">
      <c r="A35" s="205" t="s">
        <v>240</v>
      </c>
      <c r="B35" s="2" t="s">
        <v>125</v>
      </c>
      <c r="C35" s="1" t="s">
        <v>137</v>
      </c>
      <c r="D35" s="1" t="s">
        <v>383</v>
      </c>
      <c r="E35" s="1" t="s">
        <v>392</v>
      </c>
      <c r="F35" s="1">
        <v>2022</v>
      </c>
      <c r="G35" s="1"/>
      <c r="H35" s="286"/>
      <c r="I35" s="265">
        <f t="shared" si="15"/>
        <v>70</v>
      </c>
      <c r="J35" s="265">
        <f t="shared" si="17"/>
        <v>70</v>
      </c>
      <c r="K35" s="265">
        <f t="shared" si="14"/>
        <v>70</v>
      </c>
      <c r="L35" s="265"/>
      <c r="M35" s="265"/>
      <c r="N35" s="265">
        <f t="shared" si="18"/>
        <v>70</v>
      </c>
      <c r="O35" s="265">
        <v>70</v>
      </c>
      <c r="P35" s="267"/>
      <c r="Q35" s="181">
        <f t="shared" si="16"/>
        <v>7</v>
      </c>
    </row>
    <row r="36" spans="1:39" ht="26.4">
      <c r="A36" s="205" t="s">
        <v>241</v>
      </c>
      <c r="B36" s="2" t="s">
        <v>130</v>
      </c>
      <c r="C36" s="1" t="s">
        <v>138</v>
      </c>
      <c r="D36" s="1" t="s">
        <v>130</v>
      </c>
      <c r="E36" s="1" t="s">
        <v>382</v>
      </c>
      <c r="F36" s="1">
        <v>2022</v>
      </c>
      <c r="G36" s="1"/>
      <c r="H36" s="286"/>
      <c r="I36" s="265">
        <f t="shared" si="15"/>
        <v>10</v>
      </c>
      <c r="J36" s="265">
        <f t="shared" si="17"/>
        <v>10</v>
      </c>
      <c r="K36" s="265">
        <f t="shared" si="14"/>
        <v>10</v>
      </c>
      <c r="L36" s="265"/>
      <c r="M36" s="265"/>
      <c r="N36" s="265">
        <f t="shared" si="18"/>
        <v>10</v>
      </c>
      <c r="O36" s="265">
        <v>10</v>
      </c>
      <c r="P36" s="267"/>
      <c r="Q36" s="181">
        <f t="shared" si="16"/>
        <v>1</v>
      </c>
    </row>
    <row r="37" spans="1:39" s="283" customFormat="1">
      <c r="A37" s="271" t="s">
        <v>212</v>
      </c>
      <c r="B37" s="202" t="s">
        <v>388</v>
      </c>
      <c r="C37" s="203"/>
      <c r="D37" s="203"/>
      <c r="E37" s="203"/>
      <c r="F37" s="203"/>
      <c r="G37" s="203"/>
      <c r="H37" s="203"/>
      <c r="I37" s="272">
        <f t="shared" ref="I37:N37" si="19">+I38</f>
        <v>3165.25</v>
      </c>
      <c r="J37" s="272">
        <f t="shared" si="19"/>
        <v>2877.5</v>
      </c>
      <c r="K37" s="272">
        <f t="shared" si="19"/>
        <v>3165.25</v>
      </c>
      <c r="L37" s="272">
        <f t="shared" si="19"/>
        <v>3165.25</v>
      </c>
      <c r="M37" s="272">
        <f t="shared" si="19"/>
        <v>2877.5</v>
      </c>
      <c r="N37" s="272">
        <f t="shared" si="19"/>
        <v>0</v>
      </c>
      <c r="O37" s="272">
        <f>+O38</f>
        <v>0</v>
      </c>
      <c r="P37" s="282"/>
      <c r="R37" s="322"/>
      <c r="S37" s="322"/>
      <c r="T37" s="322"/>
      <c r="U37" s="322"/>
      <c r="V37" s="322"/>
      <c r="W37" s="322"/>
      <c r="X37" s="322"/>
      <c r="Y37" s="322"/>
      <c r="Z37" s="322"/>
      <c r="AA37" s="322"/>
      <c r="AM37" s="341"/>
    </row>
    <row r="38" spans="1:39" ht="39.6">
      <c r="A38" s="205" t="s">
        <v>60</v>
      </c>
      <c r="B38" s="2" t="s">
        <v>85</v>
      </c>
      <c r="C38" s="1" t="s">
        <v>86</v>
      </c>
      <c r="D38" s="1" t="s">
        <v>90</v>
      </c>
      <c r="E38" s="1" t="s">
        <v>91</v>
      </c>
      <c r="F38" s="1">
        <v>2022</v>
      </c>
      <c r="G38" s="1">
        <v>1</v>
      </c>
      <c r="H38" s="264"/>
      <c r="I38" s="265">
        <f>+L38</f>
        <v>3165.25</v>
      </c>
      <c r="J38" s="265">
        <f>+M38</f>
        <v>2877.5</v>
      </c>
      <c r="K38" s="265">
        <f t="shared" si="10"/>
        <v>3165.25</v>
      </c>
      <c r="L38" s="265">
        <f>M38*10%+M38</f>
        <v>3165.25</v>
      </c>
      <c r="M38" s="265">
        <v>2877.5</v>
      </c>
      <c r="N38" s="265"/>
      <c r="O38" s="265"/>
      <c r="P38" s="267"/>
    </row>
    <row r="39" spans="1:39" s="283" customFormat="1">
      <c r="A39" s="271" t="s">
        <v>391</v>
      </c>
      <c r="B39" s="202" t="s">
        <v>395</v>
      </c>
      <c r="C39" s="203"/>
      <c r="D39" s="203"/>
      <c r="E39" s="203"/>
      <c r="F39" s="203"/>
      <c r="G39" s="203"/>
      <c r="H39" s="203"/>
      <c r="I39" s="272">
        <f t="shared" ref="I39" si="20">SUM(I40:I48)</f>
        <v>245</v>
      </c>
      <c r="J39" s="272">
        <f t="shared" ref="J39" si="21">SUM(J40:J48)</f>
        <v>245</v>
      </c>
      <c r="K39" s="272">
        <f t="shared" ref="K39" si="22">SUM(K40:K48)</f>
        <v>245</v>
      </c>
      <c r="L39" s="272">
        <f t="shared" ref="L39" si="23">SUM(L40:L48)</f>
        <v>0</v>
      </c>
      <c r="M39" s="272">
        <f t="shared" ref="M39" si="24">SUM(M40:M48)</f>
        <v>0</v>
      </c>
      <c r="N39" s="272">
        <f t="shared" ref="N39:O39" si="25">SUM(N40:N48)</f>
        <v>245</v>
      </c>
      <c r="O39" s="272">
        <f t="shared" si="25"/>
        <v>245</v>
      </c>
      <c r="P39" s="282"/>
      <c r="R39" s="322"/>
      <c r="S39" s="322"/>
      <c r="T39" s="322"/>
      <c r="U39" s="322"/>
      <c r="V39" s="322"/>
      <c r="W39" s="322"/>
      <c r="X39" s="322"/>
      <c r="Y39" s="322"/>
      <c r="Z39" s="322"/>
      <c r="AA39" s="322"/>
      <c r="AM39" s="341"/>
    </row>
    <row r="40" spans="1:39" ht="29.25" customHeight="1">
      <c r="A40" s="205" t="s">
        <v>60</v>
      </c>
      <c r="B40" s="2" t="s">
        <v>110</v>
      </c>
      <c r="C40" s="1" t="s">
        <v>243</v>
      </c>
      <c r="D40" s="1" t="s">
        <v>110</v>
      </c>
      <c r="E40" s="1" t="s">
        <v>385</v>
      </c>
      <c r="F40" s="1">
        <v>2022</v>
      </c>
      <c r="G40" s="1"/>
      <c r="H40" s="286"/>
      <c r="I40" s="265">
        <f t="shared" ref="I40:I48" si="26">+J40</f>
        <v>11</v>
      </c>
      <c r="J40" s="265">
        <f>+O40</f>
        <v>11</v>
      </c>
      <c r="K40" s="265">
        <f t="shared" ref="K40:K48" si="27">+L40+N40</f>
        <v>11</v>
      </c>
      <c r="L40" s="265"/>
      <c r="M40" s="265"/>
      <c r="N40" s="265">
        <f>+O40</f>
        <v>11</v>
      </c>
      <c r="O40" s="265">
        <f>9+2</f>
        <v>11</v>
      </c>
      <c r="P40" s="267"/>
      <c r="Q40" s="181">
        <f>+M40/3</f>
        <v>0</v>
      </c>
    </row>
    <row r="41" spans="1:39" ht="31.5" customHeight="1">
      <c r="A41" s="205" t="s">
        <v>76</v>
      </c>
      <c r="B41" s="2" t="s">
        <v>95</v>
      </c>
      <c r="C41" s="1" t="s">
        <v>136</v>
      </c>
      <c r="D41" s="1" t="s">
        <v>95</v>
      </c>
      <c r="E41" s="1" t="s">
        <v>397</v>
      </c>
      <c r="F41" s="1">
        <v>2022</v>
      </c>
      <c r="G41" s="1"/>
      <c r="H41" s="286"/>
      <c r="I41" s="265">
        <f t="shared" si="26"/>
        <v>57</v>
      </c>
      <c r="J41" s="265">
        <f t="shared" ref="J41:J48" si="28">+O41</f>
        <v>57</v>
      </c>
      <c r="K41" s="265">
        <f t="shared" si="27"/>
        <v>57</v>
      </c>
      <c r="L41" s="265"/>
      <c r="M41" s="265"/>
      <c r="N41" s="265">
        <f t="shared" ref="N41:N48" si="29">+O41</f>
        <v>57</v>
      </c>
      <c r="O41" s="265">
        <v>57</v>
      </c>
      <c r="P41" s="267"/>
      <c r="Q41" s="181">
        <f>+O41/3</f>
        <v>19</v>
      </c>
    </row>
    <row r="42" spans="1:39" ht="28.5" customHeight="1">
      <c r="A42" s="205" t="s">
        <v>77</v>
      </c>
      <c r="B42" s="2" t="s">
        <v>113</v>
      </c>
      <c r="C42" s="1" t="s">
        <v>133</v>
      </c>
      <c r="D42" s="1" t="s">
        <v>113</v>
      </c>
      <c r="E42" s="1" t="s">
        <v>394</v>
      </c>
      <c r="F42" s="1">
        <v>2022</v>
      </c>
      <c r="G42" s="1"/>
      <c r="H42" s="286"/>
      <c r="I42" s="265">
        <f t="shared" si="26"/>
        <v>39</v>
      </c>
      <c r="J42" s="265">
        <f t="shared" si="28"/>
        <v>39</v>
      </c>
      <c r="K42" s="265">
        <f t="shared" si="27"/>
        <v>39</v>
      </c>
      <c r="L42" s="265"/>
      <c r="M42" s="265"/>
      <c r="N42" s="265">
        <f t="shared" si="29"/>
        <v>39</v>
      </c>
      <c r="O42" s="265">
        <v>39</v>
      </c>
      <c r="P42" s="267"/>
      <c r="Q42" s="181">
        <f t="shared" ref="Q42:Q48" si="30">+M42/3</f>
        <v>0</v>
      </c>
    </row>
    <row r="43" spans="1:39" ht="28.5" customHeight="1">
      <c r="A43" s="205" t="s">
        <v>80</v>
      </c>
      <c r="B43" s="2" t="s">
        <v>116</v>
      </c>
      <c r="C43" s="1" t="s">
        <v>134</v>
      </c>
      <c r="D43" s="1" t="s">
        <v>116</v>
      </c>
      <c r="E43" s="1" t="s">
        <v>396</v>
      </c>
      <c r="F43" s="1">
        <v>2022</v>
      </c>
      <c r="G43" s="1"/>
      <c r="H43" s="286"/>
      <c r="I43" s="265">
        <f t="shared" si="26"/>
        <v>15</v>
      </c>
      <c r="J43" s="265">
        <f t="shared" si="28"/>
        <v>15</v>
      </c>
      <c r="K43" s="265">
        <f t="shared" si="27"/>
        <v>15</v>
      </c>
      <c r="L43" s="265"/>
      <c r="M43" s="265"/>
      <c r="N43" s="265">
        <f t="shared" si="29"/>
        <v>15</v>
      </c>
      <c r="O43" s="265">
        <v>15</v>
      </c>
      <c r="P43" s="267"/>
      <c r="Q43" s="181">
        <f t="shared" si="30"/>
        <v>0</v>
      </c>
    </row>
    <row r="44" spans="1:39" ht="27" customHeight="1">
      <c r="A44" s="205" t="s">
        <v>220</v>
      </c>
      <c r="B44" s="2" t="s">
        <v>120</v>
      </c>
      <c r="C44" s="1" t="s">
        <v>135</v>
      </c>
      <c r="D44" s="1" t="s">
        <v>120</v>
      </c>
      <c r="E44" s="1" t="s">
        <v>386</v>
      </c>
      <c r="F44" s="1">
        <v>2022</v>
      </c>
      <c r="G44" s="1"/>
      <c r="H44" s="286"/>
      <c r="I44" s="265">
        <f t="shared" si="26"/>
        <v>18</v>
      </c>
      <c r="J44" s="265">
        <f t="shared" si="28"/>
        <v>18</v>
      </c>
      <c r="K44" s="265">
        <f t="shared" si="27"/>
        <v>18</v>
      </c>
      <c r="L44" s="265"/>
      <c r="M44" s="265"/>
      <c r="N44" s="265">
        <f t="shared" si="29"/>
        <v>18</v>
      </c>
      <c r="O44" s="265">
        <v>18</v>
      </c>
      <c r="P44" s="267"/>
      <c r="Q44" s="181">
        <f t="shared" si="30"/>
        <v>0</v>
      </c>
    </row>
    <row r="45" spans="1:39" ht="26.4">
      <c r="A45" s="205" t="s">
        <v>239</v>
      </c>
      <c r="B45" s="2" t="s">
        <v>224</v>
      </c>
      <c r="C45" s="1" t="s">
        <v>132</v>
      </c>
      <c r="D45" s="1" t="s">
        <v>224</v>
      </c>
      <c r="E45" s="1" t="s">
        <v>398</v>
      </c>
      <c r="F45" s="1">
        <v>2022</v>
      </c>
      <c r="G45" s="1"/>
      <c r="H45" s="286"/>
      <c r="I45" s="265">
        <f t="shared" si="26"/>
        <v>24</v>
      </c>
      <c r="J45" s="265">
        <f t="shared" si="28"/>
        <v>24</v>
      </c>
      <c r="K45" s="265">
        <f t="shared" si="27"/>
        <v>24</v>
      </c>
      <c r="L45" s="265"/>
      <c r="M45" s="265"/>
      <c r="N45" s="265">
        <f t="shared" si="29"/>
        <v>24</v>
      </c>
      <c r="O45" s="265">
        <v>24</v>
      </c>
      <c r="P45" s="267"/>
      <c r="Q45" s="181">
        <f t="shared" si="30"/>
        <v>0</v>
      </c>
    </row>
    <row r="46" spans="1:39" ht="26.4">
      <c r="A46" s="205" t="s">
        <v>221</v>
      </c>
      <c r="B46" s="2" t="s">
        <v>90</v>
      </c>
      <c r="C46" s="1" t="s">
        <v>86</v>
      </c>
      <c r="D46" s="1" t="s">
        <v>90</v>
      </c>
      <c r="E46" s="1" t="s">
        <v>399</v>
      </c>
      <c r="F46" s="1">
        <v>2022</v>
      </c>
      <c r="G46" s="1"/>
      <c r="H46" s="286"/>
      <c r="I46" s="265">
        <f t="shared" si="26"/>
        <v>54</v>
      </c>
      <c r="J46" s="265">
        <f t="shared" si="28"/>
        <v>54</v>
      </c>
      <c r="K46" s="265">
        <f t="shared" si="27"/>
        <v>54</v>
      </c>
      <c r="L46" s="265"/>
      <c r="M46" s="265"/>
      <c r="N46" s="265">
        <f t="shared" si="29"/>
        <v>54</v>
      </c>
      <c r="O46" s="265">
        <v>54</v>
      </c>
      <c r="P46" s="267"/>
      <c r="Q46" s="181">
        <f t="shared" si="30"/>
        <v>0</v>
      </c>
    </row>
    <row r="47" spans="1:39" ht="26.4">
      <c r="A47" s="205" t="s">
        <v>240</v>
      </c>
      <c r="B47" s="2" t="s">
        <v>125</v>
      </c>
      <c r="C47" s="1" t="s">
        <v>137</v>
      </c>
      <c r="D47" s="1" t="s">
        <v>383</v>
      </c>
      <c r="E47" s="1" t="s">
        <v>398</v>
      </c>
      <c r="F47" s="1">
        <v>2022</v>
      </c>
      <c r="G47" s="1"/>
      <c r="H47" s="286"/>
      <c r="I47" s="265">
        <f t="shared" si="26"/>
        <v>24</v>
      </c>
      <c r="J47" s="265">
        <f t="shared" si="28"/>
        <v>24</v>
      </c>
      <c r="K47" s="265">
        <f t="shared" si="27"/>
        <v>24</v>
      </c>
      <c r="L47" s="265"/>
      <c r="M47" s="265"/>
      <c r="N47" s="265">
        <f t="shared" si="29"/>
        <v>24</v>
      </c>
      <c r="O47" s="265">
        <v>24</v>
      </c>
      <c r="P47" s="267"/>
      <c r="Q47" s="181">
        <f t="shared" si="30"/>
        <v>0</v>
      </c>
    </row>
    <row r="48" spans="1:39" ht="26.4">
      <c r="A48" s="205" t="s">
        <v>241</v>
      </c>
      <c r="B48" s="2" t="s">
        <v>130</v>
      </c>
      <c r="C48" s="1" t="s">
        <v>138</v>
      </c>
      <c r="D48" s="1" t="s">
        <v>130</v>
      </c>
      <c r="E48" s="1" t="s">
        <v>382</v>
      </c>
      <c r="F48" s="1">
        <v>2022</v>
      </c>
      <c r="G48" s="1"/>
      <c r="H48" s="286"/>
      <c r="I48" s="265">
        <f t="shared" si="26"/>
        <v>3</v>
      </c>
      <c r="J48" s="265">
        <f t="shared" si="28"/>
        <v>3</v>
      </c>
      <c r="K48" s="265">
        <f t="shared" si="27"/>
        <v>3</v>
      </c>
      <c r="L48" s="265"/>
      <c r="M48" s="265"/>
      <c r="N48" s="265">
        <f t="shared" si="29"/>
        <v>3</v>
      </c>
      <c r="O48" s="265">
        <v>3</v>
      </c>
      <c r="P48" s="267"/>
      <c r="Q48" s="181">
        <f t="shared" si="30"/>
        <v>0</v>
      </c>
    </row>
    <row r="49" spans="1:39" ht="26.4">
      <c r="A49" s="191" t="s">
        <v>92</v>
      </c>
      <c r="B49" s="192" t="s">
        <v>23</v>
      </c>
      <c r="C49" s="32"/>
      <c r="D49" s="32"/>
      <c r="E49" s="32"/>
      <c r="F49" s="32"/>
      <c r="G49" s="32"/>
      <c r="H49" s="32"/>
      <c r="I49" s="251">
        <f t="shared" ref="I49:L49" si="31">+I50</f>
        <v>30488.7</v>
      </c>
      <c r="J49" s="251">
        <f t="shared" si="31"/>
        <v>27317</v>
      </c>
      <c r="K49" s="251">
        <f t="shared" si="31"/>
        <v>6359.1</v>
      </c>
      <c r="L49" s="251">
        <f t="shared" si="31"/>
        <v>6359.1</v>
      </c>
      <c r="M49" s="249">
        <f>+M50</f>
        <v>5781</v>
      </c>
      <c r="N49" s="251">
        <f t="shared" ref="N49:O49" si="32">+N50</f>
        <v>0</v>
      </c>
      <c r="O49" s="251">
        <f t="shared" si="32"/>
        <v>0</v>
      </c>
      <c r="P49" s="270"/>
      <c r="Q49" s="280">
        <f>+O49+M49</f>
        <v>5781</v>
      </c>
    </row>
    <row r="50" spans="1:39" ht="66">
      <c r="A50" s="269" t="s">
        <v>60</v>
      </c>
      <c r="B50" s="2" t="s">
        <v>93</v>
      </c>
      <c r="C50" s="1" t="s">
        <v>426</v>
      </c>
      <c r="D50" s="1" t="s">
        <v>95</v>
      </c>
      <c r="E50" s="1" t="s">
        <v>96</v>
      </c>
      <c r="F50" s="1"/>
      <c r="G50" s="1">
        <v>1</v>
      </c>
      <c r="H50" s="1"/>
      <c r="I50" s="265">
        <v>30488.7</v>
      </c>
      <c r="J50" s="265">
        <v>27317</v>
      </c>
      <c r="K50" s="265">
        <f t="shared" ref="K50:K53" si="33">+L50+N50</f>
        <v>6359.1</v>
      </c>
      <c r="L50" s="265">
        <f>M50*10%+M50</f>
        <v>6359.1</v>
      </c>
      <c r="M50" s="265">
        <f>4913+868</f>
        <v>5781</v>
      </c>
      <c r="N50" s="265"/>
      <c r="O50" s="265"/>
      <c r="P50" s="267"/>
      <c r="R50" s="320">
        <f>+M50*0.1</f>
        <v>578.1</v>
      </c>
      <c r="S50" s="321">
        <f>+M50+R50</f>
        <v>6359.1</v>
      </c>
    </row>
    <row r="51" spans="1:39" ht="42" customHeight="1">
      <c r="A51" s="191" t="s">
        <v>61</v>
      </c>
      <c r="B51" s="192" t="s">
        <v>24</v>
      </c>
      <c r="C51" s="32"/>
      <c r="D51" s="32"/>
      <c r="E51" s="32"/>
      <c r="F51" s="32"/>
      <c r="G51" s="32"/>
      <c r="H51" s="32"/>
      <c r="I51" s="251">
        <f>+I52+I53</f>
        <v>9868</v>
      </c>
      <c r="J51" s="251">
        <f>+J52+J53</f>
        <v>9868</v>
      </c>
      <c r="K51" s="251">
        <f t="shared" si="33"/>
        <v>9868</v>
      </c>
      <c r="L51" s="251">
        <f>+L52+L53</f>
        <v>0</v>
      </c>
      <c r="M51" s="249">
        <f>+M52+M53</f>
        <v>0</v>
      </c>
      <c r="N51" s="251">
        <f>+N52+N53</f>
        <v>9868</v>
      </c>
      <c r="O51" s="251">
        <f>+O52+O53</f>
        <v>9868</v>
      </c>
      <c r="P51" s="270"/>
      <c r="Q51" s="287">
        <f>+O51+M51</f>
        <v>9868</v>
      </c>
    </row>
    <row r="52" spans="1:39" s="283" customFormat="1" ht="41.4">
      <c r="A52" s="271" t="s">
        <v>62</v>
      </c>
      <c r="B52" s="202" t="s">
        <v>41</v>
      </c>
      <c r="C52" s="203" t="s">
        <v>370</v>
      </c>
      <c r="D52" s="203" t="s">
        <v>6</v>
      </c>
      <c r="E52" s="203"/>
      <c r="F52" s="203"/>
      <c r="G52" s="203"/>
      <c r="H52" s="288"/>
      <c r="I52" s="272">
        <f>+J52</f>
        <v>7888</v>
      </c>
      <c r="J52" s="272">
        <f>+O52</f>
        <v>7888</v>
      </c>
      <c r="K52" s="272">
        <f t="shared" si="33"/>
        <v>7888</v>
      </c>
      <c r="L52" s="272"/>
      <c r="M52" s="272"/>
      <c r="N52" s="272">
        <f>+O52</f>
        <v>7888</v>
      </c>
      <c r="O52" s="272">
        <v>7888</v>
      </c>
      <c r="P52" s="289"/>
      <c r="Q52" s="290" t="e">
        <f>+#REF!</f>
        <v>#REF!</v>
      </c>
      <c r="R52" s="320">
        <f>+N52*0.1</f>
        <v>788.80000000000007</v>
      </c>
      <c r="S52" s="323">
        <f>+R52+O52</f>
        <v>8676.7999999999993</v>
      </c>
      <c r="T52" s="322"/>
      <c r="U52" s="322"/>
      <c r="V52" s="322"/>
      <c r="W52" s="322"/>
      <c r="X52" s="322"/>
      <c r="Y52" s="322"/>
      <c r="Z52" s="322"/>
      <c r="AA52" s="322"/>
      <c r="AM52" s="341"/>
    </row>
    <row r="53" spans="1:39" s="283" customFormat="1" ht="60.75" customHeight="1">
      <c r="A53" s="201" t="s">
        <v>99</v>
      </c>
      <c r="B53" s="202" t="s">
        <v>42</v>
      </c>
      <c r="C53" s="203"/>
      <c r="D53" s="203"/>
      <c r="E53" s="203"/>
      <c r="F53" s="203"/>
      <c r="G53" s="203"/>
      <c r="H53" s="288"/>
      <c r="I53" s="272">
        <v>1980</v>
      </c>
      <c r="J53" s="272">
        <v>1980</v>
      </c>
      <c r="K53" s="272">
        <f t="shared" si="33"/>
        <v>1980</v>
      </c>
      <c r="L53" s="272"/>
      <c r="M53" s="272"/>
      <c r="N53" s="272">
        <v>1980</v>
      </c>
      <c r="O53" s="272">
        <v>1980</v>
      </c>
      <c r="P53" s="289"/>
      <c r="Q53" s="290" t="e">
        <f>+#REF!</f>
        <v>#REF!</v>
      </c>
      <c r="R53" s="320">
        <f>+N53*0.1</f>
        <v>198</v>
      </c>
      <c r="S53" s="323">
        <f>+R53+O53</f>
        <v>2178</v>
      </c>
      <c r="T53" s="322"/>
      <c r="U53" s="322"/>
      <c r="V53" s="322"/>
      <c r="W53" s="322"/>
      <c r="X53" s="322"/>
      <c r="Y53" s="322"/>
      <c r="Z53" s="322"/>
      <c r="AA53" s="322"/>
      <c r="AM53" s="341"/>
    </row>
    <row r="54" spans="1:39" ht="56.25" customHeight="1">
      <c r="A54" s="191" t="s">
        <v>63</v>
      </c>
      <c r="B54" s="192" t="s">
        <v>100</v>
      </c>
      <c r="C54" s="32"/>
      <c r="D54" s="32"/>
      <c r="E54" s="32"/>
      <c r="F54" s="32"/>
      <c r="G54" s="32"/>
      <c r="H54" s="32"/>
      <c r="I54" s="251">
        <f>SUM(I56:I89)/2</f>
        <v>51430.450000000004</v>
      </c>
      <c r="J54" s="251">
        <f>SUM(J56:J89)/2</f>
        <v>41631.5</v>
      </c>
      <c r="K54" s="251">
        <f t="shared" ref="K54:K125" si="34">+L54+N54</f>
        <v>19643.510000000002</v>
      </c>
      <c r="L54" s="251">
        <f>SUM(L56:L89)/2</f>
        <v>18845.510000000002</v>
      </c>
      <c r="M54" s="249">
        <f>SUM(M56:M89)/2</f>
        <v>17143</v>
      </c>
      <c r="N54" s="251">
        <f>+N90</f>
        <v>798</v>
      </c>
      <c r="O54" s="251">
        <f>+O90</f>
        <v>798</v>
      </c>
      <c r="P54" s="291"/>
      <c r="Q54" s="280">
        <f>+O54+M54</f>
        <v>17941</v>
      </c>
      <c r="R54" s="320">
        <f>+M54*0.1</f>
        <v>1714.3000000000002</v>
      </c>
      <c r="S54" s="320">
        <f>+N54*0.1</f>
        <v>79.800000000000011</v>
      </c>
      <c r="T54" s="321">
        <f>+M54+R54</f>
        <v>18857.3</v>
      </c>
      <c r="U54" s="321">
        <f>+O54+S54</f>
        <v>877.8</v>
      </c>
    </row>
    <row r="55" spans="1:39">
      <c r="A55" s="292" t="s">
        <v>64</v>
      </c>
      <c r="B55" s="158" t="s">
        <v>550</v>
      </c>
      <c r="C55" s="157"/>
      <c r="D55" s="157"/>
      <c r="E55" s="157"/>
      <c r="F55" s="157"/>
      <c r="G55" s="157"/>
      <c r="H55" s="157"/>
      <c r="I55" s="249"/>
      <c r="J55" s="249"/>
      <c r="K55" s="249"/>
      <c r="L55" s="249"/>
      <c r="M55" s="249"/>
      <c r="N55" s="249"/>
      <c r="O55" s="249"/>
      <c r="P55" s="293"/>
      <c r="Q55" s="294"/>
    </row>
    <row r="56" spans="1:39" s="299" customFormat="1" ht="17.399999999999999">
      <c r="A56" s="295" t="s">
        <v>475</v>
      </c>
      <c r="B56" s="296" t="s">
        <v>411</v>
      </c>
      <c r="C56" s="297"/>
      <c r="D56" s="297"/>
      <c r="E56" s="297"/>
      <c r="F56" s="297"/>
      <c r="G56" s="297"/>
      <c r="H56" s="297"/>
      <c r="I56" s="298">
        <f>+I57</f>
        <v>19706.5</v>
      </c>
      <c r="J56" s="298">
        <f>+J57</f>
        <v>17915</v>
      </c>
      <c r="K56" s="298">
        <f t="shared" si="34"/>
        <v>3575.4</v>
      </c>
      <c r="L56" s="298">
        <f>+L57</f>
        <v>3575.4</v>
      </c>
      <c r="M56" s="298">
        <f>+M57</f>
        <v>3250.4</v>
      </c>
      <c r="N56" s="298"/>
      <c r="O56" s="298"/>
      <c r="P56" s="4"/>
      <c r="R56" s="324"/>
      <c r="S56" s="324"/>
      <c r="T56" s="324"/>
      <c r="U56" s="324"/>
      <c r="V56" s="324"/>
      <c r="W56" s="324"/>
      <c r="X56" s="324"/>
      <c r="Y56" s="324"/>
      <c r="Z56" s="324"/>
      <c r="AA56" s="324"/>
      <c r="AM56" s="342"/>
    </row>
    <row r="57" spans="1:39" ht="26.4">
      <c r="A57" s="205" t="s">
        <v>60</v>
      </c>
      <c r="B57" s="2" t="s">
        <v>101</v>
      </c>
      <c r="C57" s="1" t="s">
        <v>426</v>
      </c>
      <c r="D57" s="1" t="s">
        <v>6</v>
      </c>
      <c r="E57" s="1" t="s">
        <v>172</v>
      </c>
      <c r="F57" s="1" t="s">
        <v>173</v>
      </c>
      <c r="G57" s="1">
        <v>1</v>
      </c>
      <c r="H57" s="264"/>
      <c r="I57" s="265">
        <f>J57*10%+J57</f>
        <v>19706.5</v>
      </c>
      <c r="J57" s="265">
        <v>17915</v>
      </c>
      <c r="K57" s="265">
        <f t="shared" si="34"/>
        <v>3575.4</v>
      </c>
      <c r="L57" s="265">
        <f>M57+325</f>
        <v>3575.4</v>
      </c>
      <c r="M57" s="265">
        <v>3250.4</v>
      </c>
      <c r="N57" s="265"/>
      <c r="O57" s="265"/>
      <c r="P57" s="275"/>
      <c r="R57" s="320" t="s">
        <v>174</v>
      </c>
    </row>
    <row r="58" spans="1:39" s="299" customFormat="1" ht="17.399999999999999">
      <c r="A58" s="295" t="s">
        <v>551</v>
      </c>
      <c r="B58" s="296" t="s">
        <v>90</v>
      </c>
      <c r="C58" s="297"/>
      <c r="D58" s="297"/>
      <c r="E58" s="297"/>
      <c r="F58" s="297"/>
      <c r="G58" s="297"/>
      <c r="H58" s="297"/>
      <c r="I58" s="298">
        <f>SUM(I59:I61)</f>
        <v>2143.9</v>
      </c>
      <c r="J58" s="298">
        <f>SUM(J59:J61)</f>
        <v>1949</v>
      </c>
      <c r="K58" s="298">
        <f t="shared" si="34"/>
        <v>2143.9</v>
      </c>
      <c r="L58" s="298">
        <f>SUM(L59:L61)</f>
        <v>2143.9</v>
      </c>
      <c r="M58" s="298">
        <f>SUM(M59:M61)</f>
        <v>1949</v>
      </c>
      <c r="N58" s="298"/>
      <c r="O58" s="298"/>
      <c r="P58" s="4"/>
      <c r="Q58" s="299">
        <v>1949</v>
      </c>
      <c r="R58" s="324"/>
      <c r="S58" s="324"/>
      <c r="T58" s="324"/>
      <c r="U58" s="324"/>
      <c r="V58" s="324"/>
      <c r="W58" s="324"/>
      <c r="X58" s="324"/>
      <c r="Y58" s="324"/>
      <c r="Z58" s="324"/>
      <c r="AA58" s="324"/>
      <c r="AM58" s="342"/>
    </row>
    <row r="59" spans="1:39" ht="52.8">
      <c r="A59" s="205" t="s">
        <v>60</v>
      </c>
      <c r="B59" s="2" t="s">
        <v>102</v>
      </c>
      <c r="C59" s="1" t="s">
        <v>86</v>
      </c>
      <c r="D59" s="1" t="s">
        <v>139</v>
      </c>
      <c r="E59" s="1" t="s">
        <v>182</v>
      </c>
      <c r="F59" s="1">
        <v>2022</v>
      </c>
      <c r="G59" s="1">
        <v>1</v>
      </c>
      <c r="H59" s="264"/>
      <c r="I59" s="265">
        <f>J59*10%+J59</f>
        <v>757.9</v>
      </c>
      <c r="J59" s="265">
        <v>689</v>
      </c>
      <c r="K59" s="265">
        <f t="shared" si="34"/>
        <v>757.9</v>
      </c>
      <c r="L59" s="265">
        <f>M59+M59*10%</f>
        <v>757.9</v>
      </c>
      <c r="M59" s="265">
        <v>689</v>
      </c>
      <c r="N59" s="265"/>
      <c r="O59" s="265"/>
      <c r="P59" s="275"/>
    </row>
    <row r="60" spans="1:39" ht="52.8">
      <c r="A60" s="205" t="s">
        <v>76</v>
      </c>
      <c r="B60" s="2" t="s">
        <v>103</v>
      </c>
      <c r="C60" s="1" t="s">
        <v>86</v>
      </c>
      <c r="D60" s="1" t="s">
        <v>140</v>
      </c>
      <c r="E60" s="1" t="s">
        <v>183</v>
      </c>
      <c r="F60" s="1">
        <v>2022</v>
      </c>
      <c r="G60" s="1">
        <v>1</v>
      </c>
      <c r="H60" s="264"/>
      <c r="I60" s="265">
        <v>616</v>
      </c>
      <c r="J60" s="265">
        <v>560</v>
      </c>
      <c r="K60" s="265">
        <f t="shared" si="34"/>
        <v>616</v>
      </c>
      <c r="L60" s="265">
        <f>M60+M60*10%</f>
        <v>616</v>
      </c>
      <c r="M60" s="265">
        <v>560</v>
      </c>
      <c r="N60" s="265"/>
      <c r="O60" s="265"/>
      <c r="P60" s="275"/>
    </row>
    <row r="61" spans="1:39" ht="66">
      <c r="A61" s="205" t="s">
        <v>77</v>
      </c>
      <c r="B61" s="2" t="s">
        <v>104</v>
      </c>
      <c r="C61" s="1" t="s">
        <v>426</v>
      </c>
      <c r="D61" s="1" t="s">
        <v>141</v>
      </c>
      <c r="E61" s="1" t="s">
        <v>184</v>
      </c>
      <c r="F61" s="1">
        <v>2022</v>
      </c>
      <c r="G61" s="1">
        <v>1</v>
      </c>
      <c r="H61" s="264"/>
      <c r="I61" s="265">
        <v>770</v>
      </c>
      <c r="J61" s="265">
        <v>700</v>
      </c>
      <c r="K61" s="265">
        <f t="shared" si="34"/>
        <v>770</v>
      </c>
      <c r="L61" s="265">
        <f>M61+M61*10%</f>
        <v>770</v>
      </c>
      <c r="M61" s="265">
        <v>700</v>
      </c>
      <c r="N61" s="265"/>
      <c r="O61" s="265"/>
      <c r="P61" s="275"/>
    </row>
    <row r="62" spans="1:39" s="299" customFormat="1" ht="17.399999999999999">
      <c r="A62" s="295" t="s">
        <v>552</v>
      </c>
      <c r="B62" s="296" t="s">
        <v>105</v>
      </c>
      <c r="C62" s="297"/>
      <c r="D62" s="297"/>
      <c r="E62" s="297"/>
      <c r="F62" s="297"/>
      <c r="G62" s="297"/>
      <c r="H62" s="297"/>
      <c r="I62" s="298">
        <f>SUM(I63:I66)</f>
        <v>2571.25</v>
      </c>
      <c r="J62" s="298">
        <f>SUM(J63:J66)</f>
        <v>2337.5</v>
      </c>
      <c r="K62" s="298">
        <f t="shared" si="34"/>
        <v>2148.9599999999996</v>
      </c>
      <c r="L62" s="298">
        <f>SUM(L63:L66)</f>
        <v>2148.9599999999996</v>
      </c>
      <c r="M62" s="298">
        <f>SUM(M63:M66)</f>
        <v>1953.5999999999997</v>
      </c>
      <c r="N62" s="298"/>
      <c r="O62" s="298"/>
      <c r="P62" s="4"/>
      <c r="Q62" s="299">
        <v>1953.5999999999997</v>
      </c>
      <c r="R62" s="324"/>
      <c r="S62" s="324"/>
      <c r="T62" s="324"/>
      <c r="U62" s="324"/>
      <c r="V62" s="324"/>
      <c r="W62" s="324"/>
      <c r="X62" s="324"/>
      <c r="Y62" s="324"/>
      <c r="Z62" s="324"/>
      <c r="AA62" s="324"/>
      <c r="AM62" s="342"/>
    </row>
    <row r="63" spans="1:39" ht="39.6">
      <c r="A63" s="205" t="s">
        <v>60</v>
      </c>
      <c r="B63" s="2" t="s">
        <v>106</v>
      </c>
      <c r="C63" s="1" t="s">
        <v>132</v>
      </c>
      <c r="D63" s="1" t="s">
        <v>142</v>
      </c>
      <c r="E63" s="1" t="s">
        <v>185</v>
      </c>
      <c r="F63" s="1">
        <v>2022</v>
      </c>
      <c r="G63" s="1">
        <v>1</v>
      </c>
      <c r="H63" s="264"/>
      <c r="I63" s="265">
        <v>329.99999999999977</v>
      </c>
      <c r="J63" s="265">
        <v>299.99999999999977</v>
      </c>
      <c r="K63" s="265">
        <f t="shared" si="34"/>
        <v>329.99999999999977</v>
      </c>
      <c r="L63" s="265">
        <f>M63+M63*10%</f>
        <v>329.99999999999977</v>
      </c>
      <c r="M63" s="265">
        <v>299.99999999999977</v>
      </c>
      <c r="N63" s="265"/>
      <c r="O63" s="265"/>
      <c r="P63" s="275"/>
    </row>
    <row r="64" spans="1:39" ht="39.6">
      <c r="A64" s="205" t="s">
        <v>76</v>
      </c>
      <c r="B64" s="2" t="s">
        <v>107</v>
      </c>
      <c r="C64" s="1" t="s">
        <v>132</v>
      </c>
      <c r="D64" s="1" t="s">
        <v>143</v>
      </c>
      <c r="E64" s="1" t="s">
        <v>186</v>
      </c>
      <c r="F64" s="1">
        <v>2022</v>
      </c>
      <c r="G64" s="1">
        <v>1</v>
      </c>
      <c r="H64" s="264"/>
      <c r="I64" s="265">
        <v>115.5</v>
      </c>
      <c r="J64" s="265">
        <v>105</v>
      </c>
      <c r="K64" s="265">
        <f t="shared" si="34"/>
        <v>115.5</v>
      </c>
      <c r="L64" s="265">
        <f>M64+M64*10%</f>
        <v>115.5</v>
      </c>
      <c r="M64" s="265">
        <v>105</v>
      </c>
      <c r="N64" s="265"/>
      <c r="O64" s="265"/>
      <c r="P64" s="275"/>
    </row>
    <row r="65" spans="1:39" ht="58.5" customHeight="1">
      <c r="A65" s="205" t="s">
        <v>77</v>
      </c>
      <c r="B65" s="2" t="s">
        <v>108</v>
      </c>
      <c r="C65" s="1" t="s">
        <v>426</v>
      </c>
      <c r="D65" s="1" t="s">
        <v>144</v>
      </c>
      <c r="E65" s="1" t="s">
        <v>187</v>
      </c>
      <c r="F65" s="1" t="s">
        <v>175</v>
      </c>
      <c r="G65" s="1">
        <v>1</v>
      </c>
      <c r="H65" s="264"/>
      <c r="I65" s="265">
        <v>1993.75</v>
      </c>
      <c r="J65" s="265">
        <v>1812.5</v>
      </c>
      <c r="K65" s="265">
        <f t="shared" si="34"/>
        <v>1571.4599999999998</v>
      </c>
      <c r="L65" s="265">
        <f>M65+M65*10%</f>
        <v>1571.4599999999998</v>
      </c>
      <c r="M65" s="265">
        <v>1428.6</v>
      </c>
      <c r="N65" s="265"/>
      <c r="O65" s="265"/>
      <c r="P65" s="275" t="s">
        <v>176</v>
      </c>
    </row>
    <row r="66" spans="1:39" ht="39.6">
      <c r="A66" s="205" t="s">
        <v>80</v>
      </c>
      <c r="B66" s="2" t="s">
        <v>109</v>
      </c>
      <c r="C66" s="1" t="s">
        <v>132</v>
      </c>
      <c r="D66" s="1" t="s">
        <v>142</v>
      </c>
      <c r="E66" s="1" t="s">
        <v>188</v>
      </c>
      <c r="F66" s="1">
        <v>2022</v>
      </c>
      <c r="G66" s="1">
        <v>1</v>
      </c>
      <c r="H66" s="264"/>
      <c r="I66" s="265">
        <v>132</v>
      </c>
      <c r="J66" s="265">
        <v>120</v>
      </c>
      <c r="K66" s="265">
        <f t="shared" si="34"/>
        <v>132</v>
      </c>
      <c r="L66" s="265">
        <f>M66+M66*10%</f>
        <v>132</v>
      </c>
      <c r="M66" s="265">
        <v>120</v>
      </c>
      <c r="N66" s="265"/>
      <c r="O66" s="265"/>
      <c r="P66" s="275"/>
    </row>
    <row r="67" spans="1:39" s="299" customFormat="1" ht="17.399999999999999">
      <c r="A67" s="295" t="s">
        <v>553</v>
      </c>
      <c r="B67" s="296" t="s">
        <v>110</v>
      </c>
      <c r="C67" s="297"/>
      <c r="D67" s="297"/>
      <c r="E67" s="297"/>
      <c r="F67" s="297"/>
      <c r="G67" s="297"/>
      <c r="H67" s="297"/>
      <c r="I67" s="298">
        <f>SUM(I68:I69)</f>
        <v>5987.3</v>
      </c>
      <c r="J67" s="298">
        <f>SUM(J68:J69)</f>
        <v>5443</v>
      </c>
      <c r="K67" s="298">
        <f t="shared" si="34"/>
        <v>1994.3</v>
      </c>
      <c r="L67" s="298">
        <f>SUM(L68:L69)</f>
        <v>1994.3</v>
      </c>
      <c r="M67" s="298">
        <f>SUM(M68:M69)</f>
        <v>1813</v>
      </c>
      <c r="N67" s="298"/>
      <c r="O67" s="298"/>
      <c r="P67" s="4"/>
      <c r="Q67" s="299">
        <v>1813</v>
      </c>
      <c r="R67" s="324"/>
      <c r="S67" s="324"/>
      <c r="T67" s="324"/>
      <c r="U67" s="324"/>
      <c r="V67" s="324"/>
      <c r="W67" s="324"/>
      <c r="X67" s="324"/>
      <c r="Y67" s="324"/>
      <c r="Z67" s="324"/>
      <c r="AA67" s="324"/>
      <c r="AM67" s="342"/>
    </row>
    <row r="68" spans="1:39" ht="39.6">
      <c r="A68" s="205" t="s">
        <v>60</v>
      </c>
      <c r="B68" s="2" t="s">
        <v>111</v>
      </c>
      <c r="C68" s="1" t="s">
        <v>426</v>
      </c>
      <c r="D68" s="1" t="s">
        <v>145</v>
      </c>
      <c r="E68" s="1" t="s">
        <v>189</v>
      </c>
      <c r="F68" s="1" t="s">
        <v>175</v>
      </c>
      <c r="G68" s="1">
        <v>1</v>
      </c>
      <c r="H68" s="264"/>
      <c r="I68" s="265">
        <v>1925</v>
      </c>
      <c r="J68" s="265">
        <v>1750</v>
      </c>
      <c r="K68" s="265">
        <f t="shared" si="34"/>
        <v>894.3</v>
      </c>
      <c r="L68" s="265">
        <f>M68+M68*10%</f>
        <v>894.3</v>
      </c>
      <c r="M68" s="265">
        <v>813</v>
      </c>
      <c r="N68" s="265"/>
      <c r="O68" s="265"/>
      <c r="P68" s="275" t="s">
        <v>177</v>
      </c>
      <c r="Q68" s="181">
        <f>813+937</f>
        <v>1750</v>
      </c>
    </row>
    <row r="69" spans="1:39" ht="52.8">
      <c r="A69" s="205" t="s">
        <v>76</v>
      </c>
      <c r="B69" s="2" t="s">
        <v>112</v>
      </c>
      <c r="C69" s="1" t="s">
        <v>426</v>
      </c>
      <c r="D69" s="1" t="s">
        <v>146</v>
      </c>
      <c r="E69" s="1" t="s">
        <v>190</v>
      </c>
      <c r="F69" s="1" t="s">
        <v>175</v>
      </c>
      <c r="G69" s="1">
        <v>1</v>
      </c>
      <c r="H69" s="264"/>
      <c r="I69" s="265">
        <v>4062.3</v>
      </c>
      <c r="J69" s="265">
        <v>3693</v>
      </c>
      <c r="K69" s="265">
        <f t="shared" si="34"/>
        <v>1100</v>
      </c>
      <c r="L69" s="265">
        <f>M69+M69*10%</f>
        <v>1100</v>
      </c>
      <c r="M69" s="265">
        <v>1000</v>
      </c>
      <c r="N69" s="265"/>
      <c r="O69" s="265"/>
      <c r="P69" s="275" t="s">
        <v>178</v>
      </c>
      <c r="Q69" s="181">
        <f>1000+2693</f>
        <v>3693</v>
      </c>
    </row>
    <row r="70" spans="1:39" s="299" customFormat="1" ht="17.399999999999999">
      <c r="A70" s="295" t="s">
        <v>554</v>
      </c>
      <c r="B70" s="296" t="s">
        <v>113</v>
      </c>
      <c r="C70" s="297"/>
      <c r="D70" s="297"/>
      <c r="E70" s="297"/>
      <c r="F70" s="297"/>
      <c r="G70" s="297"/>
      <c r="H70" s="297"/>
      <c r="I70" s="298">
        <f>SUM(I71:I72)</f>
        <v>4295.5</v>
      </c>
      <c r="J70" s="298">
        <f>SUM(J71:J72)</f>
        <v>3905</v>
      </c>
      <c r="K70" s="298">
        <f t="shared" si="34"/>
        <v>1976.7</v>
      </c>
      <c r="L70" s="298">
        <f>SUM(L71:L72)</f>
        <v>1976.7</v>
      </c>
      <c r="M70" s="298">
        <f>SUM(M71:M72)</f>
        <v>1797</v>
      </c>
      <c r="N70" s="298"/>
      <c r="O70" s="298"/>
      <c r="P70" s="4"/>
      <c r="Q70" s="299">
        <v>1797</v>
      </c>
      <c r="R70" s="324"/>
      <c r="S70" s="324"/>
      <c r="T70" s="324"/>
      <c r="U70" s="324"/>
      <c r="V70" s="324"/>
      <c r="W70" s="324"/>
      <c r="X70" s="324"/>
      <c r="Y70" s="324"/>
      <c r="Z70" s="324"/>
      <c r="AA70" s="324"/>
      <c r="AM70" s="342"/>
    </row>
    <row r="71" spans="1:39" ht="39.6">
      <c r="A71" s="205" t="s">
        <v>60</v>
      </c>
      <c r="B71" s="2" t="s">
        <v>114</v>
      </c>
      <c r="C71" s="1" t="s">
        <v>426</v>
      </c>
      <c r="D71" s="1" t="s">
        <v>147</v>
      </c>
      <c r="E71" s="1" t="s">
        <v>191</v>
      </c>
      <c r="F71" s="1" t="s">
        <v>175</v>
      </c>
      <c r="G71" s="1">
        <v>1</v>
      </c>
      <c r="H71" s="264"/>
      <c r="I71" s="265">
        <v>1875.5</v>
      </c>
      <c r="J71" s="265">
        <v>1705</v>
      </c>
      <c r="K71" s="265">
        <f t="shared" si="34"/>
        <v>876.7</v>
      </c>
      <c r="L71" s="265">
        <f>M71+M71*10%</f>
        <v>876.7</v>
      </c>
      <c r="M71" s="265">
        <v>797</v>
      </c>
      <c r="N71" s="265"/>
      <c r="O71" s="265"/>
      <c r="P71" s="275"/>
    </row>
    <row r="72" spans="1:39" ht="26.4">
      <c r="A72" s="205" t="s">
        <v>76</v>
      </c>
      <c r="B72" s="2" t="s">
        <v>115</v>
      </c>
      <c r="C72" s="1" t="s">
        <v>426</v>
      </c>
      <c r="D72" s="1" t="s">
        <v>148</v>
      </c>
      <c r="E72" s="1" t="s">
        <v>160</v>
      </c>
      <c r="F72" s="1" t="s">
        <v>175</v>
      </c>
      <c r="G72" s="1">
        <v>1</v>
      </c>
      <c r="H72" s="264"/>
      <c r="I72" s="265">
        <f>J72*10%+J72</f>
        <v>2420</v>
      </c>
      <c r="J72" s="265">
        <v>2200</v>
      </c>
      <c r="K72" s="265">
        <f t="shared" si="34"/>
        <v>1100</v>
      </c>
      <c r="L72" s="265">
        <f>M72+M72*10%</f>
        <v>1100</v>
      </c>
      <c r="M72" s="265">
        <v>1000</v>
      </c>
      <c r="N72" s="265"/>
      <c r="O72" s="265"/>
      <c r="P72" s="275"/>
    </row>
    <row r="73" spans="1:39" s="299" customFormat="1" ht="17.399999999999999">
      <c r="A73" s="295" t="s">
        <v>555</v>
      </c>
      <c r="B73" s="296" t="s">
        <v>116</v>
      </c>
      <c r="C73" s="297"/>
      <c r="D73" s="297"/>
      <c r="E73" s="297" t="s">
        <v>16</v>
      </c>
      <c r="F73" s="297"/>
      <c r="G73" s="297"/>
      <c r="H73" s="297"/>
      <c r="I73" s="298">
        <f>SUM(I74:I76)</f>
        <v>3096.5</v>
      </c>
      <c r="J73" s="298">
        <f>SUM(J74:J76)</f>
        <v>2815</v>
      </c>
      <c r="K73" s="298">
        <f t="shared" si="34"/>
        <v>1951.4</v>
      </c>
      <c r="L73" s="298">
        <f>SUM(L74:L76)</f>
        <v>1951.4</v>
      </c>
      <c r="M73" s="298">
        <f>SUM(M74:M76)</f>
        <v>1774</v>
      </c>
      <c r="N73" s="298"/>
      <c r="O73" s="298"/>
      <c r="P73" s="4"/>
      <c r="Q73" s="299">
        <v>1774</v>
      </c>
      <c r="R73" s="324"/>
      <c r="S73" s="324"/>
      <c r="T73" s="324"/>
      <c r="U73" s="324"/>
      <c r="V73" s="324"/>
      <c r="W73" s="324"/>
      <c r="X73" s="324"/>
      <c r="Y73" s="324"/>
      <c r="Z73" s="324"/>
      <c r="AA73" s="324"/>
      <c r="AM73" s="342"/>
    </row>
    <row r="74" spans="1:39" ht="39.6">
      <c r="A74" s="205" t="s">
        <v>60</v>
      </c>
      <c r="B74" s="2" t="s">
        <v>117</v>
      </c>
      <c r="C74" s="1" t="s">
        <v>426</v>
      </c>
      <c r="D74" s="1" t="s">
        <v>149</v>
      </c>
      <c r="E74" s="1" t="s">
        <v>192</v>
      </c>
      <c r="F74" s="1">
        <v>2022</v>
      </c>
      <c r="G74" s="1">
        <v>1</v>
      </c>
      <c r="H74" s="264"/>
      <c r="I74" s="265">
        <v>825</v>
      </c>
      <c r="J74" s="265">
        <v>750</v>
      </c>
      <c r="K74" s="265">
        <f t="shared" si="34"/>
        <v>825</v>
      </c>
      <c r="L74" s="265">
        <f>M74+M74*10%</f>
        <v>825</v>
      </c>
      <c r="M74" s="265">
        <v>750</v>
      </c>
      <c r="N74" s="265"/>
      <c r="O74" s="265"/>
      <c r="P74" s="275"/>
    </row>
    <row r="75" spans="1:39" ht="39.6">
      <c r="A75" s="205" t="s">
        <v>76</v>
      </c>
      <c r="B75" s="2" t="s">
        <v>118</v>
      </c>
      <c r="C75" s="1" t="s">
        <v>134</v>
      </c>
      <c r="D75" s="1" t="s">
        <v>150</v>
      </c>
      <c r="E75" s="1" t="s">
        <v>193</v>
      </c>
      <c r="F75" s="1" t="s">
        <v>175</v>
      </c>
      <c r="G75" s="1">
        <v>1</v>
      </c>
      <c r="H75" s="264"/>
      <c r="I75" s="265">
        <v>1056</v>
      </c>
      <c r="J75" s="265">
        <v>960</v>
      </c>
      <c r="K75" s="265">
        <f t="shared" si="34"/>
        <v>396</v>
      </c>
      <c r="L75" s="265">
        <f>M75+M75*10%</f>
        <v>396</v>
      </c>
      <c r="M75" s="265">
        <v>360</v>
      </c>
      <c r="N75" s="265"/>
      <c r="O75" s="265"/>
      <c r="P75" s="275" t="s">
        <v>179</v>
      </c>
      <c r="Q75" s="181">
        <f>360+600</f>
        <v>960</v>
      </c>
    </row>
    <row r="76" spans="1:39" ht="39.6">
      <c r="A76" s="205" t="s">
        <v>77</v>
      </c>
      <c r="B76" s="2" t="s">
        <v>119</v>
      </c>
      <c r="C76" s="1" t="s">
        <v>426</v>
      </c>
      <c r="D76" s="1" t="s">
        <v>151</v>
      </c>
      <c r="E76" s="1" t="s">
        <v>194</v>
      </c>
      <c r="F76" s="1" t="s">
        <v>175</v>
      </c>
      <c r="G76" s="1">
        <v>1</v>
      </c>
      <c r="H76" s="264"/>
      <c r="I76" s="265">
        <v>1215.5</v>
      </c>
      <c r="J76" s="265">
        <v>1105</v>
      </c>
      <c r="K76" s="265">
        <f t="shared" si="34"/>
        <v>730.4</v>
      </c>
      <c r="L76" s="265">
        <f>M76+M76*10%</f>
        <v>730.4</v>
      </c>
      <c r="M76" s="265">
        <v>664</v>
      </c>
      <c r="N76" s="265"/>
      <c r="O76" s="265"/>
      <c r="P76" s="275" t="s">
        <v>180</v>
      </c>
      <c r="Q76" s="181">
        <f>664+441</f>
        <v>1105</v>
      </c>
    </row>
    <row r="77" spans="1:39" s="299" customFormat="1" ht="17.399999999999999">
      <c r="A77" s="295" t="s">
        <v>556</v>
      </c>
      <c r="B77" s="296" t="s">
        <v>120</v>
      </c>
      <c r="C77" s="297"/>
      <c r="D77" s="297"/>
      <c r="E77" s="297" t="s">
        <v>16</v>
      </c>
      <c r="F77" s="297"/>
      <c r="G77" s="297"/>
      <c r="H77" s="297"/>
      <c r="I77" s="298">
        <f>SUM(I78:I80)</f>
        <v>2425.5</v>
      </c>
      <c r="J77" s="298">
        <f>SUM(J78:J80)</f>
        <v>2205</v>
      </c>
      <c r="K77" s="298">
        <f t="shared" si="34"/>
        <v>1955.8</v>
      </c>
      <c r="L77" s="298">
        <f>SUM(L78:L80)</f>
        <v>1955.8</v>
      </c>
      <c r="M77" s="298">
        <f>SUM(M78:M80)</f>
        <v>1778</v>
      </c>
      <c r="N77" s="298"/>
      <c r="O77" s="298"/>
      <c r="P77" s="4"/>
      <c r="Q77" s="299">
        <v>1778</v>
      </c>
      <c r="R77" s="324"/>
      <c r="S77" s="324"/>
      <c r="T77" s="324"/>
      <c r="U77" s="324"/>
      <c r="V77" s="324"/>
      <c r="W77" s="324"/>
      <c r="X77" s="324"/>
      <c r="Y77" s="324"/>
      <c r="Z77" s="324"/>
      <c r="AA77" s="324"/>
      <c r="AM77" s="342"/>
    </row>
    <row r="78" spans="1:39" ht="52.8">
      <c r="A78" s="205" t="s">
        <v>60</v>
      </c>
      <c r="B78" s="2" t="s">
        <v>121</v>
      </c>
      <c r="C78" s="1" t="s">
        <v>135</v>
      </c>
      <c r="D78" s="1" t="s">
        <v>152</v>
      </c>
      <c r="E78" s="1" t="s">
        <v>195</v>
      </c>
      <c r="F78" s="1">
        <v>2022</v>
      </c>
      <c r="G78" s="1">
        <v>1</v>
      </c>
      <c r="H78" s="264"/>
      <c r="I78" s="265">
        <v>220</v>
      </c>
      <c r="J78" s="265">
        <v>200</v>
      </c>
      <c r="K78" s="265">
        <f t="shared" si="34"/>
        <v>220</v>
      </c>
      <c r="L78" s="265">
        <f>M78+M78*10%</f>
        <v>220</v>
      </c>
      <c r="M78" s="265">
        <v>200</v>
      </c>
      <c r="N78" s="265"/>
      <c r="O78" s="265"/>
      <c r="P78" s="275"/>
    </row>
    <row r="79" spans="1:39" ht="52.8">
      <c r="A79" s="205" t="s">
        <v>76</v>
      </c>
      <c r="B79" s="2" t="s">
        <v>122</v>
      </c>
      <c r="C79" s="1" t="s">
        <v>135</v>
      </c>
      <c r="D79" s="1" t="s">
        <v>153</v>
      </c>
      <c r="E79" s="1" t="s">
        <v>196</v>
      </c>
      <c r="F79" s="1">
        <v>2022</v>
      </c>
      <c r="G79" s="1">
        <v>1</v>
      </c>
      <c r="H79" s="264"/>
      <c r="I79" s="265">
        <v>330</v>
      </c>
      <c r="J79" s="265">
        <v>300</v>
      </c>
      <c r="K79" s="265">
        <f t="shared" si="34"/>
        <v>330</v>
      </c>
      <c r="L79" s="265">
        <f>M79+M79*10%</f>
        <v>330</v>
      </c>
      <c r="M79" s="265">
        <v>300</v>
      </c>
      <c r="N79" s="265"/>
      <c r="O79" s="265"/>
      <c r="P79" s="275"/>
    </row>
    <row r="80" spans="1:39" ht="39.6">
      <c r="A80" s="205" t="s">
        <v>77</v>
      </c>
      <c r="B80" s="2" t="s">
        <v>123</v>
      </c>
      <c r="C80" s="1" t="s">
        <v>426</v>
      </c>
      <c r="D80" s="1" t="s">
        <v>154</v>
      </c>
      <c r="E80" s="1" t="s">
        <v>197</v>
      </c>
      <c r="F80" s="1" t="s">
        <v>175</v>
      </c>
      <c r="G80" s="1">
        <v>1</v>
      </c>
      <c r="H80" s="264"/>
      <c r="I80" s="265">
        <v>1875.5</v>
      </c>
      <c r="J80" s="265">
        <v>1705</v>
      </c>
      <c r="K80" s="265">
        <f t="shared" si="34"/>
        <v>1405.8</v>
      </c>
      <c r="L80" s="265">
        <f>M80+M80*10%</f>
        <v>1405.8</v>
      </c>
      <c r="M80" s="265">
        <v>1278</v>
      </c>
      <c r="N80" s="265"/>
      <c r="O80" s="265"/>
      <c r="P80" s="275" t="s">
        <v>181</v>
      </c>
      <c r="Q80" s="181">
        <f>1278+427</f>
        <v>1705</v>
      </c>
    </row>
    <row r="81" spans="1:39" s="299" customFormat="1" ht="17.399999999999999">
      <c r="A81" s="295" t="s">
        <v>557</v>
      </c>
      <c r="B81" s="296" t="s">
        <v>95</v>
      </c>
      <c r="C81" s="297"/>
      <c r="D81" s="297"/>
      <c r="E81" s="297"/>
      <c r="F81" s="297"/>
      <c r="G81" s="297"/>
      <c r="H81" s="297"/>
      <c r="I81" s="298">
        <f>SUM(I82:I82)</f>
        <v>10000</v>
      </c>
      <c r="J81" s="298">
        <f>SUM(J82:J82)</f>
        <v>4000</v>
      </c>
      <c r="K81" s="298">
        <f t="shared" si="34"/>
        <v>2000</v>
      </c>
      <c r="L81" s="298">
        <f>SUM(L82:L82)</f>
        <v>2000</v>
      </c>
      <c r="M81" s="298">
        <f>SUM(M82:M82)</f>
        <v>1813</v>
      </c>
      <c r="N81" s="298"/>
      <c r="O81" s="298"/>
      <c r="P81" s="4"/>
      <c r="Q81" s="299">
        <v>1813</v>
      </c>
      <c r="R81" s="324"/>
      <c r="S81" s="324"/>
      <c r="T81" s="324"/>
      <c r="U81" s="324"/>
      <c r="V81" s="324"/>
      <c r="W81" s="324"/>
      <c r="X81" s="324"/>
      <c r="Y81" s="324"/>
      <c r="Z81" s="324"/>
      <c r="AA81" s="324"/>
      <c r="AM81" s="342"/>
    </row>
    <row r="82" spans="1:39" ht="52.8">
      <c r="A82" s="205" t="s">
        <v>60</v>
      </c>
      <c r="B82" s="2" t="s">
        <v>124</v>
      </c>
      <c r="C82" s="1" t="s">
        <v>426</v>
      </c>
      <c r="D82" s="1" t="s">
        <v>155</v>
      </c>
      <c r="E82" s="1" t="s">
        <v>161</v>
      </c>
      <c r="F82" s="1" t="s">
        <v>171</v>
      </c>
      <c r="G82" s="1">
        <v>1</v>
      </c>
      <c r="H82" s="264"/>
      <c r="I82" s="265">
        <v>10000</v>
      </c>
      <c r="J82" s="265">
        <v>4000</v>
      </c>
      <c r="K82" s="265">
        <f t="shared" si="34"/>
        <v>2000</v>
      </c>
      <c r="L82" s="265">
        <v>2000</v>
      </c>
      <c r="M82" s="265">
        <v>1813</v>
      </c>
      <c r="N82" s="265"/>
      <c r="O82" s="265"/>
      <c r="P82" s="275" t="s">
        <v>201</v>
      </c>
    </row>
    <row r="83" spans="1:39" s="299" customFormat="1" ht="17.399999999999999">
      <c r="A83" s="295" t="s">
        <v>558</v>
      </c>
      <c r="B83" s="296" t="s">
        <v>125</v>
      </c>
      <c r="C83" s="297"/>
      <c r="D83" s="297"/>
      <c r="E83" s="297"/>
      <c r="F83" s="297"/>
      <c r="G83" s="297"/>
      <c r="H83" s="297"/>
      <c r="I83" s="298">
        <f>SUM(I84:I87)</f>
        <v>874</v>
      </c>
      <c r="J83" s="298">
        <f>SUM(J84:J87)</f>
        <v>762</v>
      </c>
      <c r="K83" s="298">
        <f t="shared" si="34"/>
        <v>820.75</v>
      </c>
      <c r="L83" s="298">
        <f>SUM(L84:L87)</f>
        <v>820.75</v>
      </c>
      <c r="M83" s="298">
        <f>SUM(M84:M87)</f>
        <v>762</v>
      </c>
      <c r="N83" s="298"/>
      <c r="O83" s="298"/>
      <c r="P83" s="4"/>
      <c r="Q83" s="299">
        <v>762</v>
      </c>
      <c r="R83" s="324"/>
      <c r="S83" s="324"/>
      <c r="T83" s="324"/>
      <c r="U83" s="324"/>
      <c r="V83" s="324"/>
      <c r="W83" s="324"/>
      <c r="X83" s="324"/>
      <c r="Y83" s="324"/>
      <c r="Z83" s="324"/>
      <c r="AA83" s="324"/>
      <c r="AM83" s="342"/>
    </row>
    <row r="84" spans="1:39" ht="39.6">
      <c r="A84" s="205" t="s">
        <v>60</v>
      </c>
      <c r="B84" s="2" t="s">
        <v>126</v>
      </c>
      <c r="C84" s="1" t="s">
        <v>137</v>
      </c>
      <c r="D84" s="1" t="s">
        <v>156</v>
      </c>
      <c r="E84" s="1" t="s">
        <v>198</v>
      </c>
      <c r="F84" s="1">
        <v>2022</v>
      </c>
      <c r="G84" s="1">
        <v>1</v>
      </c>
      <c r="H84" s="264"/>
      <c r="I84" s="265">
        <v>287.5</v>
      </c>
      <c r="J84" s="265">
        <v>250</v>
      </c>
      <c r="K84" s="265">
        <f t="shared" si="34"/>
        <v>287.5</v>
      </c>
      <c r="L84" s="265">
        <v>287.5</v>
      </c>
      <c r="M84" s="265">
        <v>250</v>
      </c>
      <c r="N84" s="265"/>
      <c r="O84" s="265"/>
      <c r="P84" s="275"/>
    </row>
    <row r="85" spans="1:39" ht="44.25" customHeight="1">
      <c r="A85" s="205" t="s">
        <v>76</v>
      </c>
      <c r="B85" s="2" t="s">
        <v>127</v>
      </c>
      <c r="C85" s="1" t="s">
        <v>137</v>
      </c>
      <c r="D85" s="1" t="s">
        <v>157</v>
      </c>
      <c r="E85" s="1" t="s">
        <v>162</v>
      </c>
      <c r="F85" s="1">
        <v>2022</v>
      </c>
      <c r="G85" s="1">
        <v>1</v>
      </c>
      <c r="H85" s="264"/>
      <c r="I85" s="265">
        <v>178.25</v>
      </c>
      <c r="J85" s="265">
        <v>157</v>
      </c>
      <c r="K85" s="265">
        <f t="shared" si="34"/>
        <v>178.25</v>
      </c>
      <c r="L85" s="265">
        <v>178.25</v>
      </c>
      <c r="M85" s="265">
        <v>157</v>
      </c>
      <c r="N85" s="265"/>
      <c r="O85" s="265"/>
      <c r="P85" s="275"/>
    </row>
    <row r="86" spans="1:39" ht="46.5" customHeight="1">
      <c r="A86" s="205" t="s">
        <v>77</v>
      </c>
      <c r="B86" s="2" t="s">
        <v>128</v>
      </c>
      <c r="C86" s="1" t="s">
        <v>137</v>
      </c>
      <c r="D86" s="1" t="s">
        <v>158</v>
      </c>
      <c r="E86" s="1" t="s">
        <v>199</v>
      </c>
      <c r="F86" s="1">
        <v>2022</v>
      </c>
      <c r="G86" s="1">
        <v>1</v>
      </c>
      <c r="H86" s="264"/>
      <c r="I86" s="265">
        <v>195.5</v>
      </c>
      <c r="J86" s="265">
        <v>170</v>
      </c>
      <c r="K86" s="265">
        <f t="shared" si="34"/>
        <v>170</v>
      </c>
      <c r="L86" s="265">
        <v>170</v>
      </c>
      <c r="M86" s="265">
        <v>170</v>
      </c>
      <c r="N86" s="265"/>
      <c r="O86" s="265"/>
      <c r="P86" s="275"/>
    </row>
    <row r="87" spans="1:39" ht="42.75" customHeight="1">
      <c r="A87" s="205" t="s">
        <v>80</v>
      </c>
      <c r="B87" s="2" t="s">
        <v>129</v>
      </c>
      <c r="C87" s="1" t="s">
        <v>137</v>
      </c>
      <c r="D87" s="1" t="s">
        <v>158</v>
      </c>
      <c r="E87" s="1" t="s">
        <v>200</v>
      </c>
      <c r="F87" s="1">
        <v>2022</v>
      </c>
      <c r="G87" s="1">
        <v>1</v>
      </c>
      <c r="H87" s="264"/>
      <c r="I87" s="265">
        <v>212.75</v>
      </c>
      <c r="J87" s="265">
        <v>185</v>
      </c>
      <c r="K87" s="265">
        <f t="shared" si="34"/>
        <v>185</v>
      </c>
      <c r="L87" s="265">
        <v>185</v>
      </c>
      <c r="M87" s="265">
        <v>185</v>
      </c>
      <c r="N87" s="265"/>
      <c r="O87" s="265"/>
      <c r="P87" s="275"/>
    </row>
    <row r="88" spans="1:39" s="299" customFormat="1" ht="17.399999999999999">
      <c r="A88" s="295" t="s">
        <v>559</v>
      </c>
      <c r="B88" s="296" t="s">
        <v>130</v>
      </c>
      <c r="C88" s="297"/>
      <c r="D88" s="297"/>
      <c r="E88" s="297"/>
      <c r="F88" s="297"/>
      <c r="G88" s="297"/>
      <c r="H88" s="297"/>
      <c r="I88" s="298">
        <f>SUM(I89:I89)</f>
        <v>330</v>
      </c>
      <c r="J88" s="298">
        <f>SUM(J89:J89)</f>
        <v>300</v>
      </c>
      <c r="K88" s="298">
        <f t="shared" si="34"/>
        <v>278.3</v>
      </c>
      <c r="L88" s="298">
        <f>SUM(L89:L89)</f>
        <v>278.3</v>
      </c>
      <c r="M88" s="298">
        <f>SUM(M89:M89)</f>
        <v>253</v>
      </c>
      <c r="N88" s="298"/>
      <c r="O88" s="298"/>
      <c r="P88" s="4"/>
      <c r="R88" s="324"/>
      <c r="S88" s="324"/>
      <c r="T88" s="324"/>
      <c r="U88" s="324"/>
      <c r="V88" s="324"/>
      <c r="W88" s="324"/>
      <c r="X88" s="324"/>
      <c r="Y88" s="324"/>
      <c r="Z88" s="324"/>
      <c r="AA88" s="324"/>
      <c r="AM88" s="342"/>
    </row>
    <row r="89" spans="1:39" ht="39.6">
      <c r="A89" s="205" t="s">
        <v>60</v>
      </c>
      <c r="B89" s="2" t="s">
        <v>131</v>
      </c>
      <c r="C89" s="1" t="s">
        <v>138</v>
      </c>
      <c r="D89" s="1" t="s">
        <v>159</v>
      </c>
      <c r="E89" s="1" t="s">
        <v>163</v>
      </c>
      <c r="F89" s="1">
        <v>2022</v>
      </c>
      <c r="G89" s="1">
        <v>1</v>
      </c>
      <c r="H89" s="264"/>
      <c r="I89" s="265">
        <f>J89*10%+J89</f>
        <v>330</v>
      </c>
      <c r="J89" s="265">
        <v>300</v>
      </c>
      <c r="K89" s="265">
        <f t="shared" si="34"/>
        <v>278.3</v>
      </c>
      <c r="L89" s="265">
        <f>M89*10%+M89</f>
        <v>278.3</v>
      </c>
      <c r="M89" s="265">
        <v>253</v>
      </c>
      <c r="N89" s="265"/>
      <c r="O89" s="265"/>
      <c r="P89" s="275"/>
    </row>
    <row r="90" spans="1:39" s="301" customFormat="1" ht="26.4">
      <c r="A90" s="300" t="s">
        <v>372</v>
      </c>
      <c r="B90" s="158" t="s">
        <v>584</v>
      </c>
      <c r="C90" s="157"/>
      <c r="D90" s="157"/>
      <c r="E90" s="157"/>
      <c r="F90" s="157"/>
      <c r="G90" s="157"/>
      <c r="H90" s="157"/>
      <c r="I90" s="249">
        <f t="shared" ref="I90:N90" si="35">SUM(I91:I99)</f>
        <v>798</v>
      </c>
      <c r="J90" s="249">
        <f t="shared" si="35"/>
        <v>798</v>
      </c>
      <c r="K90" s="249">
        <f t="shared" si="34"/>
        <v>798</v>
      </c>
      <c r="L90" s="249">
        <f t="shared" si="35"/>
        <v>0</v>
      </c>
      <c r="M90" s="249">
        <f t="shared" si="35"/>
        <v>0</v>
      </c>
      <c r="N90" s="249">
        <f t="shared" si="35"/>
        <v>798</v>
      </c>
      <c r="O90" s="249">
        <f>SUM(O91:O99)</f>
        <v>798</v>
      </c>
      <c r="P90" s="293"/>
      <c r="Q90" s="301">
        <v>798</v>
      </c>
      <c r="R90" s="324"/>
      <c r="S90" s="324"/>
      <c r="T90" s="324"/>
      <c r="U90" s="324"/>
      <c r="V90" s="324"/>
      <c r="W90" s="324"/>
      <c r="X90" s="324"/>
      <c r="Y90" s="324"/>
      <c r="Z90" s="324"/>
      <c r="AA90" s="324"/>
      <c r="AM90" s="332"/>
    </row>
    <row r="91" spans="1:39" ht="30" customHeight="1">
      <c r="A91" s="205" t="s">
        <v>60</v>
      </c>
      <c r="B91" s="2" t="s">
        <v>110</v>
      </c>
      <c r="C91" s="1" t="s">
        <v>243</v>
      </c>
      <c r="D91" s="1" t="s">
        <v>110</v>
      </c>
      <c r="E91" s="1"/>
      <c r="F91" s="1">
        <v>2022</v>
      </c>
      <c r="G91" s="1"/>
      <c r="H91" s="286"/>
      <c r="I91" s="265">
        <f>+J91</f>
        <v>102</v>
      </c>
      <c r="J91" s="265">
        <f>+K91</f>
        <v>102</v>
      </c>
      <c r="K91" s="265">
        <f t="shared" si="34"/>
        <v>102</v>
      </c>
      <c r="L91" s="265"/>
      <c r="M91" s="265"/>
      <c r="N91" s="265">
        <f>+O91</f>
        <v>102</v>
      </c>
      <c r="O91" s="265">
        <v>102</v>
      </c>
      <c r="P91" s="275"/>
    </row>
    <row r="92" spans="1:39" ht="31.5" customHeight="1">
      <c r="A92" s="205" t="s">
        <v>76</v>
      </c>
      <c r="B92" s="2" t="s">
        <v>95</v>
      </c>
      <c r="C92" s="1" t="s">
        <v>136</v>
      </c>
      <c r="D92" s="1" t="s">
        <v>95</v>
      </c>
      <c r="E92" s="1"/>
      <c r="F92" s="1">
        <v>2022</v>
      </c>
      <c r="G92" s="1"/>
      <c r="H92" s="286"/>
      <c r="I92" s="265">
        <f>+J92</f>
        <v>101.6</v>
      </c>
      <c r="J92" s="265">
        <f t="shared" ref="J92:J99" si="36">+K92</f>
        <v>101.6</v>
      </c>
      <c r="K92" s="265">
        <f t="shared" si="34"/>
        <v>101.6</v>
      </c>
      <c r="L92" s="265"/>
      <c r="M92" s="265"/>
      <c r="N92" s="265">
        <f t="shared" ref="N92:N99" si="37">+O92</f>
        <v>101.6</v>
      </c>
      <c r="O92" s="265">
        <v>101.6</v>
      </c>
      <c r="P92" s="275"/>
    </row>
    <row r="93" spans="1:39" ht="31.5" customHeight="1">
      <c r="A93" s="205" t="s">
        <v>77</v>
      </c>
      <c r="B93" s="2" t="s">
        <v>113</v>
      </c>
      <c r="C93" s="1" t="s">
        <v>133</v>
      </c>
      <c r="D93" s="1" t="s">
        <v>113</v>
      </c>
      <c r="E93" s="1"/>
      <c r="F93" s="1">
        <v>2022</v>
      </c>
      <c r="G93" s="1"/>
      <c r="H93" s="286"/>
      <c r="I93" s="265">
        <f t="shared" ref="I93:I99" si="38">+J93</f>
        <v>100.6</v>
      </c>
      <c r="J93" s="265">
        <f t="shared" si="36"/>
        <v>100.6</v>
      </c>
      <c r="K93" s="265">
        <f t="shared" si="34"/>
        <v>100.6</v>
      </c>
      <c r="L93" s="265"/>
      <c r="M93" s="265"/>
      <c r="N93" s="265">
        <f t="shared" si="37"/>
        <v>100.6</v>
      </c>
      <c r="O93" s="265">
        <v>100.6</v>
      </c>
      <c r="P93" s="275"/>
    </row>
    <row r="94" spans="1:39" ht="26.4">
      <c r="A94" s="205" t="s">
        <v>80</v>
      </c>
      <c r="B94" s="2" t="s">
        <v>116</v>
      </c>
      <c r="C94" s="1" t="s">
        <v>134</v>
      </c>
      <c r="D94" s="1" t="s">
        <v>116</v>
      </c>
      <c r="E94" s="1"/>
      <c r="F94" s="1">
        <v>2022</v>
      </c>
      <c r="G94" s="1"/>
      <c r="H94" s="286"/>
      <c r="I94" s="265">
        <f t="shared" si="38"/>
        <v>99</v>
      </c>
      <c r="J94" s="265">
        <f t="shared" si="36"/>
        <v>99</v>
      </c>
      <c r="K94" s="265">
        <f t="shared" si="34"/>
        <v>99</v>
      </c>
      <c r="L94" s="265"/>
      <c r="M94" s="265"/>
      <c r="N94" s="265">
        <f t="shared" si="37"/>
        <v>99</v>
      </c>
      <c r="O94" s="265">
        <v>99</v>
      </c>
      <c r="P94" s="275"/>
    </row>
    <row r="95" spans="1:39" ht="26.4">
      <c r="A95" s="205" t="s">
        <v>220</v>
      </c>
      <c r="B95" s="2" t="s">
        <v>120</v>
      </c>
      <c r="C95" s="1" t="s">
        <v>135</v>
      </c>
      <c r="D95" s="1" t="s">
        <v>120</v>
      </c>
      <c r="E95" s="1"/>
      <c r="F95" s="1">
        <v>2022</v>
      </c>
      <c r="G95" s="1"/>
      <c r="H95" s="286"/>
      <c r="I95" s="265">
        <f t="shared" si="38"/>
        <v>99</v>
      </c>
      <c r="J95" s="265">
        <f t="shared" si="36"/>
        <v>99</v>
      </c>
      <c r="K95" s="265">
        <f t="shared" si="34"/>
        <v>99</v>
      </c>
      <c r="L95" s="265"/>
      <c r="M95" s="265"/>
      <c r="N95" s="265">
        <f t="shared" si="37"/>
        <v>99</v>
      </c>
      <c r="O95" s="265">
        <v>99</v>
      </c>
      <c r="P95" s="275"/>
    </row>
    <row r="96" spans="1:39" ht="26.4">
      <c r="A96" s="205" t="s">
        <v>239</v>
      </c>
      <c r="B96" s="2" t="s">
        <v>224</v>
      </c>
      <c r="C96" s="1" t="s">
        <v>132</v>
      </c>
      <c r="D96" s="1" t="s">
        <v>224</v>
      </c>
      <c r="E96" s="1"/>
      <c r="F96" s="1">
        <v>2022</v>
      </c>
      <c r="G96" s="1"/>
      <c r="H96" s="286"/>
      <c r="I96" s="265">
        <f t="shared" si="38"/>
        <v>110</v>
      </c>
      <c r="J96" s="265">
        <f t="shared" si="36"/>
        <v>110</v>
      </c>
      <c r="K96" s="265">
        <f t="shared" si="34"/>
        <v>110</v>
      </c>
      <c r="L96" s="265"/>
      <c r="M96" s="265"/>
      <c r="N96" s="265">
        <f t="shared" si="37"/>
        <v>110</v>
      </c>
      <c r="O96" s="265">
        <v>110</v>
      </c>
      <c r="P96" s="275"/>
    </row>
    <row r="97" spans="1:39" ht="26.4">
      <c r="A97" s="205" t="s">
        <v>221</v>
      </c>
      <c r="B97" s="2" t="s">
        <v>90</v>
      </c>
      <c r="C97" s="1" t="s">
        <v>86</v>
      </c>
      <c r="D97" s="1" t="s">
        <v>90</v>
      </c>
      <c r="E97" s="1"/>
      <c r="F97" s="1">
        <v>2022</v>
      </c>
      <c r="G97" s="1"/>
      <c r="H97" s="286"/>
      <c r="I97" s="265">
        <f t="shared" si="38"/>
        <v>110</v>
      </c>
      <c r="J97" s="265">
        <f t="shared" si="36"/>
        <v>110</v>
      </c>
      <c r="K97" s="265">
        <f t="shared" si="34"/>
        <v>110</v>
      </c>
      <c r="L97" s="265"/>
      <c r="M97" s="265"/>
      <c r="N97" s="265">
        <f t="shared" si="37"/>
        <v>110</v>
      </c>
      <c r="O97" s="265">
        <v>110</v>
      </c>
      <c r="P97" s="275"/>
    </row>
    <row r="98" spans="1:39" ht="39" customHeight="1">
      <c r="A98" s="205" t="s">
        <v>240</v>
      </c>
      <c r="B98" s="2" t="s">
        <v>125</v>
      </c>
      <c r="C98" s="1" t="s">
        <v>137</v>
      </c>
      <c r="D98" s="1" t="s">
        <v>383</v>
      </c>
      <c r="E98" s="1"/>
      <c r="F98" s="1">
        <v>2022</v>
      </c>
      <c r="G98" s="1"/>
      <c r="H98" s="286"/>
      <c r="I98" s="265">
        <f t="shared" si="38"/>
        <v>57</v>
      </c>
      <c r="J98" s="265">
        <f t="shared" si="36"/>
        <v>57</v>
      </c>
      <c r="K98" s="265">
        <f t="shared" si="34"/>
        <v>57</v>
      </c>
      <c r="L98" s="265"/>
      <c r="M98" s="265"/>
      <c r="N98" s="265">
        <f t="shared" si="37"/>
        <v>57</v>
      </c>
      <c r="O98" s="265">
        <v>57</v>
      </c>
      <c r="P98" s="275"/>
    </row>
    <row r="99" spans="1:39" ht="26.4">
      <c r="A99" s="205" t="s">
        <v>241</v>
      </c>
      <c r="B99" s="2" t="s">
        <v>130</v>
      </c>
      <c r="C99" s="1" t="s">
        <v>138</v>
      </c>
      <c r="D99" s="1" t="s">
        <v>130</v>
      </c>
      <c r="E99" s="1"/>
      <c r="F99" s="1">
        <v>2022</v>
      </c>
      <c r="G99" s="1"/>
      <c r="H99" s="286"/>
      <c r="I99" s="265">
        <f t="shared" si="38"/>
        <v>18.8</v>
      </c>
      <c r="J99" s="265">
        <f t="shared" si="36"/>
        <v>18.8</v>
      </c>
      <c r="K99" s="265">
        <f t="shared" si="34"/>
        <v>18.8</v>
      </c>
      <c r="L99" s="265"/>
      <c r="M99" s="265"/>
      <c r="N99" s="265">
        <f t="shared" si="37"/>
        <v>18.8</v>
      </c>
      <c r="O99" s="265">
        <v>18.8</v>
      </c>
      <c r="P99" s="275"/>
    </row>
    <row r="100" spans="1:39" ht="32.25" customHeight="1">
      <c r="A100" s="217" t="s">
        <v>165</v>
      </c>
      <c r="B100" s="218" t="s">
        <v>25</v>
      </c>
      <c r="C100" s="219"/>
      <c r="D100" s="219"/>
      <c r="E100" s="219"/>
      <c r="F100" s="219"/>
      <c r="G100" s="219"/>
      <c r="H100" s="219"/>
      <c r="I100" s="251">
        <f>+I101+I104+I106+I108</f>
        <v>3261</v>
      </c>
      <c r="J100" s="251">
        <f>+J101+J104+J106+J108</f>
        <v>3110</v>
      </c>
      <c r="K100" s="251">
        <f t="shared" si="34"/>
        <v>2198.4</v>
      </c>
      <c r="L100" s="251">
        <f>+L101+L104+L106+L108</f>
        <v>598.4</v>
      </c>
      <c r="M100" s="249">
        <f>+M101+M104+M106+M108</f>
        <v>544</v>
      </c>
      <c r="N100" s="251">
        <f>+N101+N104+N106+N108</f>
        <v>1600</v>
      </c>
      <c r="O100" s="251">
        <f>+O101+O104+O106+O108</f>
        <v>1600</v>
      </c>
      <c r="P100" s="270"/>
      <c r="Q100" s="280">
        <f>+O100+M100</f>
        <v>2144</v>
      </c>
    </row>
    <row r="101" spans="1:39" s="283" customFormat="1" ht="57.75" customHeight="1">
      <c r="A101" s="271" t="s">
        <v>166</v>
      </c>
      <c r="B101" s="202" t="s">
        <v>38</v>
      </c>
      <c r="C101" s="203"/>
      <c r="D101" s="203"/>
      <c r="E101" s="203"/>
      <c r="F101" s="203"/>
      <c r="G101" s="203"/>
      <c r="H101" s="203"/>
      <c r="I101" s="272">
        <f t="shared" ref="I101:L101" si="39">SUM(I102:I103)</f>
        <v>1971</v>
      </c>
      <c r="J101" s="272">
        <f t="shared" si="39"/>
        <v>1820</v>
      </c>
      <c r="K101" s="272">
        <f t="shared" si="34"/>
        <v>908.4</v>
      </c>
      <c r="L101" s="272">
        <f t="shared" si="39"/>
        <v>598.4</v>
      </c>
      <c r="M101" s="272">
        <f>SUM(M102:M103)</f>
        <v>544</v>
      </c>
      <c r="N101" s="272">
        <f t="shared" ref="N101:O101" si="40">SUM(N102:N103)</f>
        <v>310</v>
      </c>
      <c r="O101" s="272">
        <f t="shared" si="40"/>
        <v>310</v>
      </c>
      <c r="P101" s="273"/>
      <c r="R101" s="322"/>
      <c r="S101" s="322"/>
      <c r="T101" s="322"/>
      <c r="U101" s="322"/>
      <c r="V101" s="322"/>
      <c r="W101" s="322"/>
      <c r="X101" s="322"/>
      <c r="Y101" s="322"/>
      <c r="Z101" s="322"/>
      <c r="AA101" s="322"/>
      <c r="AM101" s="341"/>
    </row>
    <row r="102" spans="1:39" ht="42.75" customHeight="1">
      <c r="A102" s="205" t="s">
        <v>60</v>
      </c>
      <c r="B102" s="2" t="s">
        <v>518</v>
      </c>
      <c r="C102" s="1" t="s">
        <v>426</v>
      </c>
      <c r="D102" s="1" t="s">
        <v>113</v>
      </c>
      <c r="E102" s="1" t="s">
        <v>536</v>
      </c>
      <c r="F102" s="1" t="s">
        <v>171</v>
      </c>
      <c r="G102" s="1">
        <v>1</v>
      </c>
      <c r="H102" s="264"/>
      <c r="I102" s="265">
        <f>J102*10%+J102</f>
        <v>1661</v>
      </c>
      <c r="J102" s="265">
        <v>1510</v>
      </c>
      <c r="K102" s="265">
        <f t="shared" si="34"/>
        <v>598.4</v>
      </c>
      <c r="L102" s="265">
        <v>598.4</v>
      </c>
      <c r="M102" s="265">
        <v>544</v>
      </c>
      <c r="N102" s="265"/>
      <c r="O102" s="265"/>
      <c r="P102" s="275"/>
      <c r="R102" s="320">
        <f>+M102*0.1</f>
        <v>54.400000000000006</v>
      </c>
      <c r="S102" s="321">
        <f>+R102+M102</f>
        <v>598.4</v>
      </c>
    </row>
    <row r="103" spans="1:39" ht="26.4">
      <c r="A103" s="205" t="s">
        <v>76</v>
      </c>
      <c r="B103" s="2" t="s">
        <v>375</v>
      </c>
      <c r="C103" s="1" t="s">
        <v>376</v>
      </c>
      <c r="D103" s="1" t="s">
        <v>6</v>
      </c>
      <c r="E103" s="1"/>
      <c r="F103" s="1">
        <v>2022</v>
      </c>
      <c r="G103" s="1"/>
      <c r="H103" s="1"/>
      <c r="I103" s="265">
        <f>+J103</f>
        <v>310</v>
      </c>
      <c r="J103" s="265">
        <f>+O103</f>
        <v>310</v>
      </c>
      <c r="K103" s="265">
        <f t="shared" si="34"/>
        <v>310</v>
      </c>
      <c r="L103" s="265"/>
      <c r="M103" s="265"/>
      <c r="N103" s="265">
        <f>+O103</f>
        <v>310</v>
      </c>
      <c r="O103" s="265">
        <v>310</v>
      </c>
      <c r="P103" s="275"/>
      <c r="R103" s="320">
        <f>0.1*N103</f>
        <v>31</v>
      </c>
      <c r="S103" s="321">
        <f>+R103+N103</f>
        <v>341</v>
      </c>
    </row>
    <row r="104" spans="1:39" s="283" customFormat="1" ht="55.2">
      <c r="A104" s="271" t="s">
        <v>167</v>
      </c>
      <c r="B104" s="202" t="s">
        <v>560</v>
      </c>
      <c r="C104" s="203"/>
      <c r="D104" s="203"/>
      <c r="E104" s="203"/>
      <c r="F104" s="203"/>
      <c r="G104" s="203"/>
      <c r="H104" s="203"/>
      <c r="I104" s="272">
        <f t="shared" ref="I104:N104" si="41">+I105</f>
        <v>165</v>
      </c>
      <c r="J104" s="272">
        <f t="shared" si="41"/>
        <v>165</v>
      </c>
      <c r="K104" s="272">
        <f t="shared" si="41"/>
        <v>165</v>
      </c>
      <c r="L104" s="272">
        <f t="shared" si="41"/>
        <v>0</v>
      </c>
      <c r="M104" s="272">
        <f t="shared" si="41"/>
        <v>0</v>
      </c>
      <c r="N104" s="272">
        <f t="shared" si="41"/>
        <v>165</v>
      </c>
      <c r="O104" s="272">
        <f>+O105</f>
        <v>165</v>
      </c>
      <c r="P104" s="273"/>
      <c r="R104" s="320">
        <f>0.1*N104</f>
        <v>16.5</v>
      </c>
      <c r="S104" s="321">
        <f>+R104+N104</f>
        <v>181.5</v>
      </c>
      <c r="T104" s="322"/>
      <c r="U104" s="322"/>
      <c r="V104" s="322"/>
      <c r="W104" s="322"/>
      <c r="X104" s="322"/>
      <c r="Y104" s="322"/>
      <c r="Z104" s="322"/>
      <c r="AA104" s="322"/>
      <c r="AM104" s="341"/>
    </row>
    <row r="105" spans="1:39" ht="26.4">
      <c r="A105" s="205" t="s">
        <v>60</v>
      </c>
      <c r="B105" s="2" t="s">
        <v>412</v>
      </c>
      <c r="C105" s="1" t="s">
        <v>413</v>
      </c>
      <c r="D105" s="1" t="s">
        <v>6</v>
      </c>
      <c r="E105" s="1"/>
      <c r="F105" s="1">
        <v>2022</v>
      </c>
      <c r="G105" s="1"/>
      <c r="H105" s="286"/>
      <c r="I105" s="265">
        <f>+J105</f>
        <v>165</v>
      </c>
      <c r="J105" s="265">
        <f>+K105</f>
        <v>165</v>
      </c>
      <c r="K105" s="265">
        <f t="shared" si="34"/>
        <v>165</v>
      </c>
      <c r="L105" s="265"/>
      <c r="M105" s="265"/>
      <c r="N105" s="265">
        <f>+O105</f>
        <v>165</v>
      </c>
      <c r="O105" s="265">
        <v>165</v>
      </c>
      <c r="P105" s="275"/>
    </row>
    <row r="106" spans="1:39" s="283" customFormat="1">
      <c r="A106" s="271" t="s">
        <v>168</v>
      </c>
      <c r="B106" s="202" t="e">
        <f>#REF!</f>
        <v>#REF!</v>
      </c>
      <c r="C106" s="203"/>
      <c r="D106" s="203"/>
      <c r="E106" s="203"/>
      <c r="F106" s="203"/>
      <c r="G106" s="203"/>
      <c r="H106" s="203"/>
      <c r="I106" s="272">
        <f t="shared" ref="I106:N106" si="42">+I107</f>
        <v>1000</v>
      </c>
      <c r="J106" s="272">
        <f t="shared" si="42"/>
        <v>1000</v>
      </c>
      <c r="K106" s="272">
        <f t="shared" si="42"/>
        <v>1000</v>
      </c>
      <c r="L106" s="272">
        <f t="shared" si="42"/>
        <v>0</v>
      </c>
      <c r="M106" s="272">
        <f t="shared" si="42"/>
        <v>0</v>
      </c>
      <c r="N106" s="272">
        <f t="shared" si="42"/>
        <v>1000</v>
      </c>
      <c r="O106" s="272">
        <f>+O107</f>
        <v>1000</v>
      </c>
      <c r="P106" s="273"/>
      <c r="R106" s="320">
        <f>0.1*N106</f>
        <v>100</v>
      </c>
      <c r="S106" s="321">
        <f>+R106+N106</f>
        <v>1100</v>
      </c>
      <c r="T106" s="322"/>
      <c r="U106" s="322"/>
      <c r="V106" s="322"/>
      <c r="W106" s="322"/>
      <c r="X106" s="322"/>
      <c r="Y106" s="322"/>
      <c r="Z106" s="322"/>
      <c r="AA106" s="322"/>
      <c r="AM106" s="341"/>
    </row>
    <row r="107" spans="1:39" ht="39.6">
      <c r="A107" s="205" t="s">
        <v>60</v>
      </c>
      <c r="B107" s="2" t="s">
        <v>414</v>
      </c>
      <c r="C107" s="1" t="s">
        <v>415</v>
      </c>
      <c r="D107" s="1" t="s">
        <v>6</v>
      </c>
      <c r="E107" s="1"/>
      <c r="F107" s="1">
        <v>2022</v>
      </c>
      <c r="G107" s="1"/>
      <c r="H107" s="286"/>
      <c r="I107" s="265">
        <f>+J107</f>
        <v>1000</v>
      </c>
      <c r="J107" s="265">
        <f>+K107</f>
        <v>1000</v>
      </c>
      <c r="K107" s="265">
        <f t="shared" si="34"/>
        <v>1000</v>
      </c>
      <c r="L107" s="265"/>
      <c r="M107" s="265"/>
      <c r="N107" s="265">
        <f>+O107</f>
        <v>1000</v>
      </c>
      <c r="O107" s="265">
        <v>1000</v>
      </c>
      <c r="P107" s="275"/>
    </row>
    <row r="108" spans="1:39" s="283" customFormat="1" ht="27.6">
      <c r="A108" s="271" t="s">
        <v>169</v>
      </c>
      <c r="B108" s="202" t="s">
        <v>34</v>
      </c>
      <c r="C108" s="203"/>
      <c r="D108" s="203"/>
      <c r="E108" s="203"/>
      <c r="F108" s="203"/>
      <c r="G108" s="203"/>
      <c r="H108" s="203"/>
      <c r="I108" s="272">
        <f t="shared" ref="I108:N108" si="43">+I109</f>
        <v>125</v>
      </c>
      <c r="J108" s="272">
        <f t="shared" si="43"/>
        <v>125</v>
      </c>
      <c r="K108" s="272">
        <f t="shared" si="43"/>
        <v>125</v>
      </c>
      <c r="L108" s="272">
        <f t="shared" si="43"/>
        <v>0</v>
      </c>
      <c r="M108" s="272">
        <f t="shared" si="43"/>
        <v>0</v>
      </c>
      <c r="N108" s="272">
        <f t="shared" si="43"/>
        <v>125</v>
      </c>
      <c r="O108" s="272">
        <f>+O109</f>
        <v>125</v>
      </c>
      <c r="P108" s="273"/>
      <c r="R108" s="322"/>
      <c r="S108" s="322"/>
      <c r="T108" s="322"/>
      <c r="U108" s="322"/>
      <c r="V108" s="322"/>
      <c r="W108" s="322"/>
      <c r="X108" s="322"/>
      <c r="Y108" s="322"/>
      <c r="Z108" s="322"/>
      <c r="AA108" s="322"/>
      <c r="AM108" s="341"/>
    </row>
    <row r="109" spans="1:39" ht="30.75" customHeight="1">
      <c r="A109" s="205" t="s">
        <v>60</v>
      </c>
      <c r="B109" s="2" t="s">
        <v>416</v>
      </c>
      <c r="C109" s="1" t="s">
        <v>417</v>
      </c>
      <c r="D109" s="1" t="s">
        <v>6</v>
      </c>
      <c r="E109" s="1"/>
      <c r="F109" s="1">
        <v>2022</v>
      </c>
      <c r="G109" s="1"/>
      <c r="H109" s="286"/>
      <c r="I109" s="265">
        <f>+J109</f>
        <v>125</v>
      </c>
      <c r="J109" s="265">
        <f>+K109</f>
        <v>125</v>
      </c>
      <c r="K109" s="265">
        <f t="shared" si="34"/>
        <v>125</v>
      </c>
      <c r="L109" s="265"/>
      <c r="M109" s="265"/>
      <c r="N109" s="265">
        <v>125</v>
      </c>
      <c r="O109" s="265">
        <v>125</v>
      </c>
      <c r="P109" s="275"/>
      <c r="S109" s="321"/>
    </row>
    <row r="110" spans="1:39" ht="64.5" customHeight="1">
      <c r="A110" s="217" t="s">
        <v>66</v>
      </c>
      <c r="B110" s="192" t="s">
        <v>205</v>
      </c>
      <c r="C110" s="219"/>
      <c r="D110" s="219"/>
      <c r="E110" s="219"/>
      <c r="F110" s="219"/>
      <c r="G110" s="219"/>
      <c r="H110" s="219"/>
      <c r="I110" s="251">
        <f t="shared" ref="I110" si="44">SUM(I111:I113)</f>
        <v>432.1</v>
      </c>
      <c r="J110" s="251">
        <f t="shared" ref="J110" si="45">SUM(J111:J113)</f>
        <v>400</v>
      </c>
      <c r="K110" s="251">
        <f t="shared" si="34"/>
        <v>432.1</v>
      </c>
      <c r="L110" s="251">
        <f t="shared" ref="L110:M110" si="46">SUM(L111:L113)</f>
        <v>353.1</v>
      </c>
      <c r="M110" s="249">
        <f t="shared" si="46"/>
        <v>321</v>
      </c>
      <c r="N110" s="251">
        <f>SUM(N111:N113)</f>
        <v>79</v>
      </c>
      <c r="O110" s="251">
        <f>SUM(O111:O113)</f>
        <v>79</v>
      </c>
      <c r="P110" s="270"/>
      <c r="Q110" s="279">
        <f>+O110+M110</f>
        <v>400</v>
      </c>
      <c r="R110" s="320">
        <f>0.1*M110</f>
        <v>32.1</v>
      </c>
      <c r="S110" s="321">
        <f>+R110+M110</f>
        <v>353.1</v>
      </c>
      <c r="T110" s="321"/>
    </row>
    <row r="111" spans="1:39" ht="45" customHeight="1">
      <c r="A111" s="269" t="s">
        <v>60</v>
      </c>
      <c r="B111" s="2" t="s">
        <v>202</v>
      </c>
      <c r="C111" s="1" t="s">
        <v>136</v>
      </c>
      <c r="D111" s="1" t="s">
        <v>95</v>
      </c>
      <c r="E111" s="1" t="s">
        <v>204</v>
      </c>
      <c r="F111" s="1">
        <v>2022</v>
      </c>
      <c r="G111" s="1">
        <v>1</v>
      </c>
      <c r="H111" s="302"/>
      <c r="I111" s="265">
        <f t="shared" ref="I111" si="47">J111*10%+J111</f>
        <v>177.1</v>
      </c>
      <c r="J111" s="265">
        <v>161</v>
      </c>
      <c r="K111" s="265">
        <f t="shared" si="34"/>
        <v>177.1</v>
      </c>
      <c r="L111" s="265">
        <f t="shared" ref="L111" si="48">M111*10%+M111</f>
        <v>177.1</v>
      </c>
      <c r="M111" s="265">
        <v>161</v>
      </c>
      <c r="N111" s="265"/>
      <c r="O111" s="265"/>
      <c r="P111" s="275"/>
    </row>
    <row r="112" spans="1:39" ht="44.25" customHeight="1">
      <c r="A112" s="269" t="s">
        <v>76</v>
      </c>
      <c r="B112" s="2" t="s">
        <v>203</v>
      </c>
      <c r="C112" s="1" t="s">
        <v>135</v>
      </c>
      <c r="D112" s="1" t="s">
        <v>120</v>
      </c>
      <c r="E112" s="1" t="s">
        <v>204</v>
      </c>
      <c r="F112" s="1">
        <v>2022</v>
      </c>
      <c r="G112" s="1">
        <v>1</v>
      </c>
      <c r="H112" s="302"/>
      <c r="I112" s="265">
        <f>J112*10%+J112</f>
        <v>176</v>
      </c>
      <c r="J112" s="265">
        <v>160</v>
      </c>
      <c r="K112" s="265">
        <f t="shared" si="34"/>
        <v>176</v>
      </c>
      <c r="L112" s="265">
        <f>M112*10%+M112</f>
        <v>176</v>
      </c>
      <c r="M112" s="265">
        <v>160</v>
      </c>
      <c r="N112" s="265"/>
      <c r="O112" s="265"/>
      <c r="P112" s="275"/>
    </row>
    <row r="113" spans="1:39" s="305" customFormat="1" ht="29.25" customHeight="1">
      <c r="A113" s="259" t="s">
        <v>77</v>
      </c>
      <c r="B113" s="260" t="s">
        <v>563</v>
      </c>
      <c r="C113" s="215" t="s">
        <v>374</v>
      </c>
      <c r="D113" s="215"/>
      <c r="E113" s="215" t="s">
        <v>564</v>
      </c>
      <c r="F113" s="215">
        <v>2022</v>
      </c>
      <c r="G113" s="215"/>
      <c r="H113" s="303"/>
      <c r="I113" s="261">
        <f>+J113</f>
        <v>79</v>
      </c>
      <c r="J113" s="261">
        <f>+K113</f>
        <v>79</v>
      </c>
      <c r="K113" s="261">
        <f t="shared" si="34"/>
        <v>79</v>
      </c>
      <c r="L113" s="261"/>
      <c r="M113" s="261"/>
      <c r="N113" s="261">
        <f>+O113</f>
        <v>79</v>
      </c>
      <c r="O113" s="261">
        <v>79</v>
      </c>
      <c r="P113" s="304"/>
      <c r="R113" s="320"/>
      <c r="S113" s="320">
        <f>0.1*O113</f>
        <v>7.9</v>
      </c>
      <c r="T113" s="321">
        <f>+O113+S113</f>
        <v>86.9</v>
      </c>
      <c r="U113" s="320"/>
      <c r="V113" s="320"/>
      <c r="W113" s="320"/>
      <c r="X113" s="320"/>
      <c r="Y113" s="320"/>
      <c r="Z113" s="320"/>
      <c r="AA113" s="320"/>
      <c r="AM113" s="343"/>
    </row>
    <row r="114" spans="1:39" ht="26.4">
      <c r="A114" s="217" t="s">
        <v>67</v>
      </c>
      <c r="B114" s="192" t="s">
        <v>26</v>
      </c>
      <c r="C114" s="219"/>
      <c r="D114" s="219"/>
      <c r="E114" s="219"/>
      <c r="F114" s="219"/>
      <c r="G114" s="219"/>
      <c r="H114" s="251"/>
      <c r="I114" s="251">
        <f t="shared" ref="I114:N114" si="49">+I115+I116</f>
        <v>338</v>
      </c>
      <c r="J114" s="251">
        <f t="shared" si="49"/>
        <v>338</v>
      </c>
      <c r="K114" s="251">
        <f t="shared" si="49"/>
        <v>338</v>
      </c>
      <c r="L114" s="251">
        <f t="shared" si="49"/>
        <v>0</v>
      </c>
      <c r="M114" s="249">
        <f t="shared" si="49"/>
        <v>0</v>
      </c>
      <c r="N114" s="251">
        <f t="shared" si="49"/>
        <v>338</v>
      </c>
      <c r="O114" s="251">
        <f>+O115+O116</f>
        <v>338</v>
      </c>
      <c r="P114" s="270"/>
      <c r="Q114" s="279">
        <f>+O114+M114</f>
        <v>338</v>
      </c>
      <c r="S114" s="320">
        <f>0.1*O114</f>
        <v>33.800000000000004</v>
      </c>
      <c r="T114" s="321">
        <f>+O114+S114</f>
        <v>371.8</v>
      </c>
    </row>
    <row r="115" spans="1:39" s="283" customFormat="1" ht="35.25" customHeight="1">
      <c r="A115" s="224" t="s">
        <v>70</v>
      </c>
      <c r="B115" s="202" t="s">
        <v>418</v>
      </c>
      <c r="C115" s="203" t="s">
        <v>419</v>
      </c>
      <c r="D115" s="203" t="s">
        <v>6</v>
      </c>
      <c r="E115" s="203"/>
      <c r="F115" s="203">
        <v>2022</v>
      </c>
      <c r="G115" s="203"/>
      <c r="H115" s="306"/>
      <c r="I115" s="272">
        <f>+J115</f>
        <v>209</v>
      </c>
      <c r="J115" s="272">
        <f>+K115</f>
        <v>209</v>
      </c>
      <c r="K115" s="272">
        <f t="shared" si="34"/>
        <v>209</v>
      </c>
      <c r="L115" s="272"/>
      <c r="M115" s="272"/>
      <c r="N115" s="272">
        <f>+O115</f>
        <v>209</v>
      </c>
      <c r="O115" s="272">
        <v>209</v>
      </c>
      <c r="P115" s="273"/>
      <c r="Q115" s="307" t="s">
        <v>419</v>
      </c>
      <c r="R115" s="322"/>
      <c r="S115" s="320">
        <f>0.1*O115</f>
        <v>20.900000000000002</v>
      </c>
      <c r="T115" s="321">
        <f>+O115+S115</f>
        <v>229.9</v>
      </c>
      <c r="U115" s="322"/>
      <c r="V115" s="322"/>
      <c r="W115" s="322"/>
      <c r="X115" s="322"/>
      <c r="Y115" s="322"/>
      <c r="Z115" s="322"/>
      <c r="AA115" s="322"/>
      <c r="AM115" s="341"/>
    </row>
    <row r="116" spans="1:39" ht="29.25" customHeight="1">
      <c r="A116" s="224" t="s">
        <v>71</v>
      </c>
      <c r="B116" s="202" t="s">
        <v>420</v>
      </c>
      <c r="C116" s="1"/>
      <c r="D116" s="1"/>
      <c r="E116" s="1"/>
      <c r="F116" s="1"/>
      <c r="G116" s="1"/>
      <c r="H116" s="286"/>
      <c r="I116" s="272">
        <f t="shared" ref="I116:N116" si="50">SUM(I117:I125)</f>
        <v>129</v>
      </c>
      <c r="J116" s="272">
        <f t="shared" si="50"/>
        <v>129</v>
      </c>
      <c r="K116" s="272">
        <f t="shared" si="50"/>
        <v>129</v>
      </c>
      <c r="L116" s="272">
        <f t="shared" si="50"/>
        <v>0</v>
      </c>
      <c r="M116" s="272">
        <f t="shared" si="50"/>
        <v>0</v>
      </c>
      <c r="N116" s="272">
        <f t="shared" si="50"/>
        <v>129</v>
      </c>
      <c r="O116" s="272">
        <f>SUM(O117:O125)</f>
        <v>129</v>
      </c>
      <c r="P116" s="275"/>
    </row>
    <row r="117" spans="1:39" ht="30" customHeight="1">
      <c r="A117" s="205" t="s">
        <v>60</v>
      </c>
      <c r="B117" s="2" t="s">
        <v>110</v>
      </c>
      <c r="C117" s="1" t="s">
        <v>243</v>
      </c>
      <c r="D117" s="1" t="s">
        <v>110</v>
      </c>
      <c r="E117" s="1"/>
      <c r="F117" s="1">
        <v>2022</v>
      </c>
      <c r="G117" s="1"/>
      <c r="H117" s="286"/>
      <c r="I117" s="265">
        <f t="shared" ref="I117:J117" si="51">+J117</f>
        <v>16</v>
      </c>
      <c r="J117" s="265">
        <f t="shared" si="51"/>
        <v>16</v>
      </c>
      <c r="K117" s="265">
        <f t="shared" si="34"/>
        <v>16</v>
      </c>
      <c r="L117" s="265"/>
      <c r="M117" s="265"/>
      <c r="N117" s="265">
        <f>+O117</f>
        <v>16</v>
      </c>
      <c r="O117" s="265">
        <v>16</v>
      </c>
      <c r="P117" s="275"/>
    </row>
    <row r="118" spans="1:39" ht="28.5" customHeight="1">
      <c r="A118" s="205" t="s">
        <v>76</v>
      </c>
      <c r="B118" s="2" t="s">
        <v>95</v>
      </c>
      <c r="C118" s="1" t="s">
        <v>136</v>
      </c>
      <c r="D118" s="1" t="s">
        <v>95</v>
      </c>
      <c r="E118" s="1"/>
      <c r="F118" s="1">
        <v>2022</v>
      </c>
      <c r="G118" s="1"/>
      <c r="H118" s="286"/>
      <c r="I118" s="265">
        <f t="shared" ref="I118:J118" si="52">+J118</f>
        <v>16</v>
      </c>
      <c r="J118" s="265">
        <f t="shared" si="52"/>
        <v>16</v>
      </c>
      <c r="K118" s="265">
        <f t="shared" si="34"/>
        <v>16</v>
      </c>
      <c r="L118" s="265"/>
      <c r="M118" s="265"/>
      <c r="N118" s="265">
        <f t="shared" ref="N118:N125" si="53">+O118</f>
        <v>16</v>
      </c>
      <c r="O118" s="265">
        <v>16</v>
      </c>
      <c r="P118" s="275"/>
    </row>
    <row r="119" spans="1:39" ht="26.4">
      <c r="A119" s="205" t="s">
        <v>77</v>
      </c>
      <c r="B119" s="2" t="s">
        <v>113</v>
      </c>
      <c r="C119" s="1" t="s">
        <v>133</v>
      </c>
      <c r="D119" s="1" t="s">
        <v>113</v>
      </c>
      <c r="E119" s="1"/>
      <c r="F119" s="1">
        <v>2022</v>
      </c>
      <c r="G119" s="1"/>
      <c r="H119" s="286"/>
      <c r="I119" s="265">
        <f t="shared" ref="I119:J119" si="54">+J119</f>
        <v>16</v>
      </c>
      <c r="J119" s="265">
        <f t="shared" si="54"/>
        <v>16</v>
      </c>
      <c r="K119" s="265">
        <f t="shared" si="34"/>
        <v>16</v>
      </c>
      <c r="L119" s="265"/>
      <c r="M119" s="265"/>
      <c r="N119" s="265">
        <f t="shared" si="53"/>
        <v>16</v>
      </c>
      <c r="O119" s="265">
        <v>16</v>
      </c>
      <c r="P119" s="275"/>
    </row>
    <row r="120" spans="1:39" ht="29.25" customHeight="1">
      <c r="A120" s="205" t="s">
        <v>80</v>
      </c>
      <c r="B120" s="2" t="s">
        <v>116</v>
      </c>
      <c r="C120" s="1" t="s">
        <v>134</v>
      </c>
      <c r="D120" s="1" t="s">
        <v>116</v>
      </c>
      <c r="E120" s="1"/>
      <c r="F120" s="1">
        <v>2022</v>
      </c>
      <c r="G120" s="1"/>
      <c r="H120" s="286"/>
      <c r="I120" s="265">
        <f t="shared" ref="I120:J120" si="55">+J120</f>
        <v>16</v>
      </c>
      <c r="J120" s="265">
        <f t="shared" si="55"/>
        <v>16</v>
      </c>
      <c r="K120" s="265">
        <f t="shared" si="34"/>
        <v>16</v>
      </c>
      <c r="L120" s="265"/>
      <c r="M120" s="265"/>
      <c r="N120" s="265">
        <f t="shared" si="53"/>
        <v>16</v>
      </c>
      <c r="O120" s="265">
        <v>16</v>
      </c>
      <c r="P120" s="275"/>
    </row>
    <row r="121" spans="1:39" ht="30.75" customHeight="1">
      <c r="A121" s="205" t="s">
        <v>220</v>
      </c>
      <c r="B121" s="2" t="s">
        <v>120</v>
      </c>
      <c r="C121" s="1" t="s">
        <v>135</v>
      </c>
      <c r="D121" s="1" t="s">
        <v>120</v>
      </c>
      <c r="E121" s="1"/>
      <c r="F121" s="1">
        <v>2022</v>
      </c>
      <c r="G121" s="1"/>
      <c r="H121" s="286"/>
      <c r="I121" s="265">
        <f t="shared" ref="I121:J121" si="56">+J121</f>
        <v>16</v>
      </c>
      <c r="J121" s="265">
        <f t="shared" si="56"/>
        <v>16</v>
      </c>
      <c r="K121" s="265">
        <f t="shared" si="34"/>
        <v>16</v>
      </c>
      <c r="L121" s="265"/>
      <c r="M121" s="265"/>
      <c r="N121" s="265">
        <f t="shared" si="53"/>
        <v>16</v>
      </c>
      <c r="O121" s="265">
        <v>16</v>
      </c>
      <c r="P121" s="275"/>
    </row>
    <row r="122" spans="1:39" ht="27.75" customHeight="1">
      <c r="A122" s="205" t="s">
        <v>239</v>
      </c>
      <c r="B122" s="2" t="s">
        <v>224</v>
      </c>
      <c r="C122" s="1" t="s">
        <v>132</v>
      </c>
      <c r="D122" s="1" t="s">
        <v>224</v>
      </c>
      <c r="E122" s="1"/>
      <c r="F122" s="1">
        <v>2022</v>
      </c>
      <c r="G122" s="1"/>
      <c r="H122" s="286"/>
      <c r="I122" s="265">
        <f t="shared" ref="I122:J122" si="57">+J122</f>
        <v>18</v>
      </c>
      <c r="J122" s="265">
        <f t="shared" si="57"/>
        <v>18</v>
      </c>
      <c r="K122" s="265">
        <f t="shared" si="34"/>
        <v>18</v>
      </c>
      <c r="L122" s="265"/>
      <c r="M122" s="265"/>
      <c r="N122" s="265">
        <f t="shared" si="53"/>
        <v>18</v>
      </c>
      <c r="O122" s="265">
        <v>18</v>
      </c>
      <c r="P122" s="275"/>
    </row>
    <row r="123" spans="1:39" ht="29.25" customHeight="1">
      <c r="A123" s="205" t="s">
        <v>221</v>
      </c>
      <c r="B123" s="2" t="s">
        <v>90</v>
      </c>
      <c r="C123" s="1" t="s">
        <v>86</v>
      </c>
      <c r="D123" s="1" t="s">
        <v>90</v>
      </c>
      <c r="E123" s="1"/>
      <c r="F123" s="1">
        <v>2022</v>
      </c>
      <c r="G123" s="1"/>
      <c r="H123" s="286"/>
      <c r="I123" s="265">
        <f t="shared" ref="I123:J123" si="58">+J123</f>
        <v>18</v>
      </c>
      <c r="J123" s="265">
        <f t="shared" si="58"/>
        <v>18</v>
      </c>
      <c r="K123" s="265">
        <f t="shared" si="34"/>
        <v>18</v>
      </c>
      <c r="L123" s="265"/>
      <c r="M123" s="265"/>
      <c r="N123" s="265">
        <f t="shared" si="53"/>
        <v>18</v>
      </c>
      <c r="O123" s="265">
        <v>18</v>
      </c>
      <c r="P123" s="275"/>
    </row>
    <row r="124" spans="1:39" ht="29.25" customHeight="1">
      <c r="A124" s="205" t="s">
        <v>240</v>
      </c>
      <c r="B124" s="2" t="s">
        <v>125</v>
      </c>
      <c r="C124" s="1" t="s">
        <v>137</v>
      </c>
      <c r="D124" s="1" t="s">
        <v>383</v>
      </c>
      <c r="E124" s="1"/>
      <c r="F124" s="1">
        <v>2022</v>
      </c>
      <c r="G124" s="1"/>
      <c r="H124" s="286"/>
      <c r="I124" s="265">
        <f t="shared" ref="I124:J124" si="59">+J124</f>
        <v>10</v>
      </c>
      <c r="J124" s="265">
        <f t="shared" si="59"/>
        <v>10</v>
      </c>
      <c r="K124" s="265">
        <f t="shared" si="34"/>
        <v>10</v>
      </c>
      <c r="L124" s="265"/>
      <c r="M124" s="265"/>
      <c r="N124" s="265">
        <f t="shared" si="53"/>
        <v>10</v>
      </c>
      <c r="O124" s="265">
        <v>10</v>
      </c>
      <c r="P124" s="275"/>
    </row>
    <row r="125" spans="1:39" ht="30.75" customHeight="1">
      <c r="A125" s="205" t="s">
        <v>241</v>
      </c>
      <c r="B125" s="2" t="s">
        <v>130</v>
      </c>
      <c r="C125" s="1" t="s">
        <v>138</v>
      </c>
      <c r="D125" s="1" t="s">
        <v>130</v>
      </c>
      <c r="E125" s="1"/>
      <c r="F125" s="1">
        <v>2022</v>
      </c>
      <c r="G125" s="1"/>
      <c r="H125" s="286"/>
      <c r="I125" s="265">
        <f t="shared" ref="I125:J125" si="60">+J125</f>
        <v>3</v>
      </c>
      <c r="J125" s="265">
        <f t="shared" si="60"/>
        <v>3</v>
      </c>
      <c r="K125" s="265">
        <f t="shared" si="34"/>
        <v>3</v>
      </c>
      <c r="L125" s="265"/>
      <c r="M125" s="265"/>
      <c r="N125" s="265">
        <f t="shared" si="53"/>
        <v>3</v>
      </c>
      <c r="O125" s="265">
        <v>3</v>
      </c>
      <c r="P125" s="275"/>
    </row>
    <row r="126" spans="1:39" ht="30.75" customHeight="1">
      <c r="A126" s="217" t="s">
        <v>206</v>
      </c>
      <c r="B126" s="192" t="s">
        <v>27</v>
      </c>
      <c r="C126" s="219"/>
      <c r="D126" s="219"/>
      <c r="E126" s="219"/>
      <c r="F126" s="219"/>
      <c r="G126" s="219"/>
      <c r="H126" s="219"/>
      <c r="I126" s="251">
        <f t="shared" ref="I126:N126" si="61">+I127</f>
        <v>92</v>
      </c>
      <c r="J126" s="251">
        <f t="shared" si="61"/>
        <v>92</v>
      </c>
      <c r="K126" s="251">
        <f t="shared" si="61"/>
        <v>92</v>
      </c>
      <c r="L126" s="251">
        <f t="shared" si="61"/>
        <v>0</v>
      </c>
      <c r="M126" s="249">
        <f t="shared" si="61"/>
        <v>0</v>
      </c>
      <c r="N126" s="251">
        <f t="shared" si="61"/>
        <v>92</v>
      </c>
      <c r="O126" s="251">
        <f>+O127</f>
        <v>92</v>
      </c>
      <c r="P126" s="270"/>
      <c r="Q126" s="279">
        <f>+O126+M126</f>
        <v>92</v>
      </c>
    </row>
    <row r="127" spans="1:39" s="313" customFormat="1" ht="41.25" customHeight="1">
      <c r="A127" s="308"/>
      <c r="B127" s="309" t="s">
        <v>35</v>
      </c>
      <c r="C127" s="310" t="s">
        <v>417</v>
      </c>
      <c r="D127" s="310" t="s">
        <v>6</v>
      </c>
      <c r="E127" s="310"/>
      <c r="F127" s="310">
        <v>2022</v>
      </c>
      <c r="G127" s="310"/>
      <c r="H127" s="311"/>
      <c r="I127" s="312">
        <v>92</v>
      </c>
      <c r="J127" s="312">
        <v>92</v>
      </c>
      <c r="K127" s="312">
        <v>92</v>
      </c>
      <c r="L127" s="312">
        <v>0</v>
      </c>
      <c r="M127" s="312">
        <v>0</v>
      </c>
      <c r="N127" s="312">
        <v>92</v>
      </c>
      <c r="O127" s="312">
        <v>92</v>
      </c>
      <c r="P127" s="289"/>
      <c r="R127" s="322">
        <f>0.1*O127</f>
        <v>9.2000000000000011</v>
      </c>
      <c r="S127" s="323">
        <f>+O127+R127</f>
        <v>101.2</v>
      </c>
      <c r="T127" s="322"/>
      <c r="U127" s="322"/>
      <c r="V127" s="322"/>
      <c r="W127" s="322"/>
      <c r="X127" s="322"/>
      <c r="Y127" s="322"/>
      <c r="Z127" s="322"/>
      <c r="AA127" s="322"/>
      <c r="AM127" s="344"/>
    </row>
    <row r="128" spans="1:39" ht="52.5" customHeight="1">
      <c r="A128" s="217" t="s">
        <v>207</v>
      </c>
      <c r="B128" s="192" t="s">
        <v>28</v>
      </c>
      <c r="C128" s="219"/>
      <c r="D128" s="219"/>
      <c r="E128" s="219"/>
      <c r="F128" s="219"/>
      <c r="G128" s="219"/>
      <c r="H128" s="219"/>
      <c r="I128" s="251">
        <f>+I129+I132+I136</f>
        <v>656</v>
      </c>
      <c r="J128" s="251">
        <f>+J129+J132+J136</f>
        <v>656</v>
      </c>
      <c r="K128" s="251">
        <f t="shared" ref="K128:K135" si="62">+L128+N128</f>
        <v>656</v>
      </c>
      <c r="L128" s="251">
        <f>+L129+L132+L136</f>
        <v>444</v>
      </c>
      <c r="M128" s="249">
        <f>+M129+M132+M136</f>
        <v>444</v>
      </c>
      <c r="N128" s="251">
        <f>+N129+N132+N136</f>
        <v>212</v>
      </c>
      <c r="O128" s="251">
        <f>+O129+O132+O136</f>
        <v>212</v>
      </c>
      <c r="P128" s="270"/>
      <c r="Q128" s="301">
        <f>+O128+M128</f>
        <v>656</v>
      </c>
      <c r="R128" s="320">
        <f>0.1*O128</f>
        <v>21.200000000000003</v>
      </c>
      <c r="S128" s="320">
        <f>+O128+R128</f>
        <v>233.2</v>
      </c>
    </row>
    <row r="129" spans="1:39" s="283" customFormat="1" ht="69">
      <c r="A129" s="271" t="s">
        <v>208</v>
      </c>
      <c r="B129" s="202" t="s">
        <v>39</v>
      </c>
      <c r="C129" s="203"/>
      <c r="D129" s="203"/>
      <c r="E129" s="203"/>
      <c r="F129" s="203"/>
      <c r="G129" s="203"/>
      <c r="H129" s="203"/>
      <c r="I129" s="272">
        <f t="shared" ref="I129:O129" si="63">+I130+I131</f>
        <v>137</v>
      </c>
      <c r="J129" s="272">
        <f t="shared" si="63"/>
        <v>137</v>
      </c>
      <c r="K129" s="272">
        <f t="shared" si="63"/>
        <v>137</v>
      </c>
      <c r="L129" s="272">
        <f t="shared" si="63"/>
        <v>0</v>
      </c>
      <c r="M129" s="272">
        <f t="shared" si="63"/>
        <v>0</v>
      </c>
      <c r="N129" s="272">
        <f t="shared" si="63"/>
        <v>137</v>
      </c>
      <c r="O129" s="272">
        <f t="shared" si="63"/>
        <v>137</v>
      </c>
      <c r="P129" s="273"/>
      <c r="R129" s="322"/>
      <c r="S129" s="322"/>
      <c r="T129" s="322"/>
      <c r="U129" s="322"/>
      <c r="V129" s="322"/>
      <c r="W129" s="322"/>
      <c r="X129" s="322"/>
      <c r="Y129" s="322"/>
      <c r="Z129" s="322"/>
      <c r="AA129" s="322"/>
      <c r="AM129" s="341"/>
    </row>
    <row r="130" spans="1:39" s="313" customFormat="1" ht="33" customHeight="1">
      <c r="A130" s="308" t="s">
        <v>237</v>
      </c>
      <c r="B130" s="309" t="s">
        <v>565</v>
      </c>
      <c r="C130" s="310" t="s">
        <v>417</v>
      </c>
      <c r="D130" s="310"/>
      <c r="E130" s="310"/>
      <c r="F130" s="310"/>
      <c r="G130" s="310"/>
      <c r="H130" s="311"/>
      <c r="I130" s="312">
        <v>74</v>
      </c>
      <c r="J130" s="312">
        <v>74</v>
      </c>
      <c r="K130" s="312">
        <v>74</v>
      </c>
      <c r="L130" s="312"/>
      <c r="M130" s="312"/>
      <c r="N130" s="312">
        <v>74</v>
      </c>
      <c r="O130" s="312">
        <v>74</v>
      </c>
      <c r="P130" s="289"/>
      <c r="R130" s="322"/>
      <c r="S130" s="322"/>
      <c r="T130" s="322"/>
      <c r="U130" s="322"/>
      <c r="V130" s="322"/>
      <c r="W130" s="322"/>
      <c r="X130" s="322"/>
      <c r="Y130" s="322"/>
      <c r="Z130" s="322"/>
      <c r="AA130" s="322"/>
      <c r="AM130" s="344"/>
    </row>
    <row r="131" spans="1:39" s="313" customFormat="1" ht="27.6">
      <c r="A131" s="308" t="s">
        <v>238</v>
      </c>
      <c r="B131" s="309" t="s">
        <v>566</v>
      </c>
      <c r="C131" s="310" t="s">
        <v>417</v>
      </c>
      <c r="D131" s="310"/>
      <c r="E131" s="310"/>
      <c r="F131" s="310"/>
      <c r="G131" s="310"/>
      <c r="H131" s="311"/>
      <c r="I131" s="312">
        <v>63</v>
      </c>
      <c r="J131" s="312">
        <v>63</v>
      </c>
      <c r="K131" s="312">
        <v>63</v>
      </c>
      <c r="L131" s="312"/>
      <c r="M131" s="312"/>
      <c r="N131" s="312">
        <v>63</v>
      </c>
      <c r="O131" s="312">
        <v>63</v>
      </c>
      <c r="P131" s="289"/>
      <c r="R131" s="322"/>
      <c r="S131" s="322"/>
      <c r="T131" s="322"/>
      <c r="U131" s="322"/>
      <c r="V131" s="322"/>
      <c r="W131" s="322"/>
      <c r="X131" s="322"/>
      <c r="Y131" s="322"/>
      <c r="Z131" s="322"/>
      <c r="AA131" s="322"/>
      <c r="AM131" s="344"/>
    </row>
    <row r="132" spans="1:39" s="283" customFormat="1" ht="50.25" customHeight="1">
      <c r="A132" s="271" t="s">
        <v>209</v>
      </c>
      <c r="B132" s="202" t="s">
        <v>36</v>
      </c>
      <c r="C132" s="203"/>
      <c r="D132" s="203"/>
      <c r="E132" s="203"/>
      <c r="F132" s="203"/>
      <c r="G132" s="203"/>
      <c r="H132" s="203"/>
      <c r="I132" s="272">
        <f t="shared" ref="I132:L132" si="64">SUM(I133:I135)</f>
        <v>471</v>
      </c>
      <c r="J132" s="272">
        <f t="shared" si="64"/>
        <v>471</v>
      </c>
      <c r="K132" s="272">
        <f t="shared" si="64"/>
        <v>471</v>
      </c>
      <c r="L132" s="272">
        <f t="shared" si="64"/>
        <v>444</v>
      </c>
      <c r="M132" s="272">
        <f>SUM(M133:M135)</f>
        <v>444</v>
      </c>
      <c r="N132" s="272">
        <f t="shared" ref="N132:O132" si="65">SUM(N133:N135)</f>
        <v>27</v>
      </c>
      <c r="O132" s="272">
        <f t="shared" si="65"/>
        <v>27</v>
      </c>
      <c r="P132" s="273"/>
      <c r="R132" s="322"/>
      <c r="S132" s="322"/>
      <c r="T132" s="322"/>
      <c r="U132" s="322"/>
      <c r="V132" s="322"/>
      <c r="W132" s="322"/>
      <c r="X132" s="322"/>
      <c r="Y132" s="322"/>
      <c r="Z132" s="322"/>
      <c r="AA132" s="322"/>
      <c r="AM132" s="341"/>
    </row>
    <row r="133" spans="1:39" ht="39.6">
      <c r="A133" s="269" t="s">
        <v>60</v>
      </c>
      <c r="B133" s="2" t="s">
        <v>587</v>
      </c>
      <c r="C133" s="1" t="s">
        <v>374</v>
      </c>
      <c r="D133" s="1" t="s">
        <v>95</v>
      </c>
      <c r="E133" s="1" t="s">
        <v>210</v>
      </c>
      <c r="F133" s="1">
        <v>2022</v>
      </c>
      <c r="G133" s="1">
        <v>1</v>
      </c>
      <c r="H133" s="264"/>
      <c r="I133" s="265">
        <f>+J133</f>
        <v>352</v>
      </c>
      <c r="J133" s="265">
        <f>+K133</f>
        <v>352</v>
      </c>
      <c r="K133" s="265">
        <f t="shared" si="62"/>
        <v>352</v>
      </c>
      <c r="L133" s="265">
        <f>+M133</f>
        <v>352</v>
      </c>
      <c r="M133" s="265">
        <v>352</v>
      </c>
      <c r="N133" s="265"/>
      <c r="O133" s="265"/>
      <c r="P133" s="275"/>
    </row>
    <row r="134" spans="1:39" ht="39.6">
      <c r="A134" s="269" t="s">
        <v>76</v>
      </c>
      <c r="B134" s="2" t="s">
        <v>424</v>
      </c>
      <c r="C134" s="1" t="s">
        <v>374</v>
      </c>
      <c r="D134" s="1" t="s">
        <v>90</v>
      </c>
      <c r="E134" s="1" t="s">
        <v>210</v>
      </c>
      <c r="F134" s="1">
        <v>2022</v>
      </c>
      <c r="G134" s="1">
        <v>1</v>
      </c>
      <c r="H134" s="264"/>
      <c r="I134" s="265">
        <f>+J134</f>
        <v>92</v>
      </c>
      <c r="J134" s="265">
        <f>+K134</f>
        <v>92</v>
      </c>
      <c r="K134" s="265">
        <f t="shared" si="62"/>
        <v>92</v>
      </c>
      <c r="L134" s="265">
        <f>+M134</f>
        <v>92</v>
      </c>
      <c r="M134" s="265">
        <v>92</v>
      </c>
      <c r="N134" s="265"/>
      <c r="O134" s="265"/>
      <c r="P134" s="275"/>
    </row>
    <row r="135" spans="1:39" ht="57" customHeight="1">
      <c r="A135" s="269" t="s">
        <v>77</v>
      </c>
      <c r="B135" s="2" t="s">
        <v>562</v>
      </c>
      <c r="C135" s="1" t="s">
        <v>374</v>
      </c>
      <c r="D135" s="1" t="s">
        <v>6</v>
      </c>
      <c r="E135" s="1" t="s">
        <v>425</v>
      </c>
      <c r="F135" s="1">
        <v>2022</v>
      </c>
      <c r="G135" s="1"/>
      <c r="H135" s="286"/>
      <c r="I135" s="265">
        <f>+J135</f>
        <v>27</v>
      </c>
      <c r="J135" s="265">
        <f>+O135</f>
        <v>27</v>
      </c>
      <c r="K135" s="265">
        <f t="shared" si="62"/>
        <v>27</v>
      </c>
      <c r="L135" s="265"/>
      <c r="M135" s="265"/>
      <c r="N135" s="265">
        <f>+O135</f>
        <v>27</v>
      </c>
      <c r="O135" s="265">
        <v>27</v>
      </c>
      <c r="P135" s="275"/>
    </row>
    <row r="136" spans="1:39" s="283" customFormat="1" ht="27.6">
      <c r="A136" s="271" t="s">
        <v>211</v>
      </c>
      <c r="B136" s="202" t="s">
        <v>37</v>
      </c>
      <c r="C136" s="203"/>
      <c r="D136" s="203"/>
      <c r="E136" s="203"/>
      <c r="F136" s="203"/>
      <c r="G136" s="203"/>
      <c r="H136" s="203"/>
      <c r="I136" s="272">
        <f t="shared" ref="I136:O136" si="66">+I137+I143</f>
        <v>48</v>
      </c>
      <c r="J136" s="272">
        <f t="shared" si="66"/>
        <v>48</v>
      </c>
      <c r="K136" s="272">
        <f t="shared" si="66"/>
        <v>48</v>
      </c>
      <c r="L136" s="272">
        <f t="shared" si="66"/>
        <v>0</v>
      </c>
      <c r="M136" s="272">
        <f t="shared" si="66"/>
        <v>0</v>
      </c>
      <c r="N136" s="272">
        <f t="shared" si="66"/>
        <v>48</v>
      </c>
      <c r="O136" s="314">
        <f t="shared" si="66"/>
        <v>48</v>
      </c>
      <c r="P136" s="273"/>
      <c r="R136" s="322"/>
      <c r="S136" s="322"/>
      <c r="T136" s="322"/>
      <c r="U136" s="322"/>
      <c r="V136" s="322"/>
      <c r="W136" s="322"/>
      <c r="X136" s="322"/>
      <c r="Y136" s="322"/>
      <c r="Z136" s="322"/>
      <c r="AA136" s="322"/>
      <c r="AM136" s="341"/>
    </row>
    <row r="137" spans="1:39" s="283" customFormat="1" ht="55.2">
      <c r="A137" s="315" t="s">
        <v>237</v>
      </c>
      <c r="B137" s="316" t="s">
        <v>585</v>
      </c>
      <c r="C137" s="233"/>
      <c r="D137" s="233"/>
      <c r="E137" s="233"/>
      <c r="F137" s="233"/>
      <c r="G137" s="233"/>
      <c r="H137" s="233"/>
      <c r="I137" s="317">
        <f t="shared" ref="I137:O137" si="67">SUM(I138:I142)</f>
        <v>27</v>
      </c>
      <c r="J137" s="317">
        <f t="shared" si="67"/>
        <v>27</v>
      </c>
      <c r="K137" s="317">
        <f t="shared" si="67"/>
        <v>27</v>
      </c>
      <c r="L137" s="317">
        <f t="shared" si="67"/>
        <v>0</v>
      </c>
      <c r="M137" s="317">
        <f t="shared" si="67"/>
        <v>0</v>
      </c>
      <c r="N137" s="317">
        <f t="shared" si="67"/>
        <v>27</v>
      </c>
      <c r="O137" s="317">
        <f t="shared" si="67"/>
        <v>27</v>
      </c>
      <c r="P137" s="318"/>
      <c r="R137" s="322"/>
      <c r="S137" s="322"/>
      <c r="T137" s="322"/>
      <c r="U137" s="322"/>
      <c r="V137" s="322"/>
      <c r="W137" s="322"/>
      <c r="X137" s="322"/>
      <c r="Y137" s="322"/>
      <c r="Z137" s="322"/>
      <c r="AA137" s="322"/>
      <c r="AM137" s="341"/>
    </row>
    <row r="138" spans="1:39" ht="30" customHeight="1">
      <c r="A138" s="319" t="s">
        <v>60</v>
      </c>
      <c r="B138" s="274" t="s">
        <v>427</v>
      </c>
      <c r="C138" s="227" t="s">
        <v>429</v>
      </c>
      <c r="D138" s="227" t="s">
        <v>6</v>
      </c>
      <c r="E138" s="227"/>
      <c r="F138" s="197">
        <v>2022</v>
      </c>
      <c r="G138" s="197"/>
      <c r="H138" s="197"/>
      <c r="I138" s="265">
        <f t="shared" ref="I138:J144" si="68">+J138</f>
        <v>18</v>
      </c>
      <c r="J138" s="265">
        <f t="shared" si="68"/>
        <v>18</v>
      </c>
      <c r="K138" s="265">
        <f t="shared" ref="K138:K141" si="69">+L138+N138</f>
        <v>18</v>
      </c>
      <c r="L138" s="272"/>
      <c r="M138" s="272"/>
      <c r="N138" s="265">
        <f t="shared" ref="N138:N150" si="70">+O138</f>
        <v>18</v>
      </c>
      <c r="O138" s="276">
        <v>18</v>
      </c>
      <c r="P138" s="277"/>
    </row>
    <row r="139" spans="1:39" ht="31.5" customHeight="1">
      <c r="A139" s="319" t="s">
        <v>76</v>
      </c>
      <c r="B139" s="274" t="s">
        <v>428</v>
      </c>
      <c r="C139" s="227" t="s">
        <v>421</v>
      </c>
      <c r="D139" s="227" t="s">
        <v>6</v>
      </c>
      <c r="E139" s="227"/>
      <c r="F139" s="197">
        <v>2022</v>
      </c>
      <c r="G139" s="197"/>
      <c r="H139" s="197"/>
      <c r="I139" s="265">
        <f t="shared" si="68"/>
        <v>2</v>
      </c>
      <c r="J139" s="265">
        <f t="shared" si="68"/>
        <v>2</v>
      </c>
      <c r="K139" s="265">
        <f t="shared" si="69"/>
        <v>2</v>
      </c>
      <c r="L139" s="272"/>
      <c r="M139" s="272"/>
      <c r="N139" s="265">
        <f t="shared" si="70"/>
        <v>2</v>
      </c>
      <c r="O139" s="276">
        <v>2</v>
      </c>
      <c r="P139" s="277"/>
    </row>
    <row r="140" spans="1:39" ht="32.25" customHeight="1">
      <c r="A140" s="319" t="s">
        <v>77</v>
      </c>
      <c r="B140" s="274" t="s">
        <v>428</v>
      </c>
      <c r="C140" s="227" t="s">
        <v>430</v>
      </c>
      <c r="D140" s="227" t="s">
        <v>6</v>
      </c>
      <c r="E140" s="227"/>
      <c r="F140" s="197">
        <v>2022</v>
      </c>
      <c r="G140" s="197"/>
      <c r="H140" s="197"/>
      <c r="I140" s="265">
        <f t="shared" si="68"/>
        <v>3</v>
      </c>
      <c r="J140" s="265">
        <f t="shared" si="68"/>
        <v>3</v>
      </c>
      <c r="K140" s="265">
        <f t="shared" si="69"/>
        <v>3</v>
      </c>
      <c r="L140" s="272"/>
      <c r="M140" s="272"/>
      <c r="N140" s="265">
        <f t="shared" si="70"/>
        <v>3</v>
      </c>
      <c r="O140" s="276">
        <v>3</v>
      </c>
      <c r="P140" s="277"/>
    </row>
    <row r="141" spans="1:39" ht="26.4">
      <c r="A141" s="319" t="s">
        <v>80</v>
      </c>
      <c r="B141" s="274" t="s">
        <v>428</v>
      </c>
      <c r="C141" s="227" t="s">
        <v>431</v>
      </c>
      <c r="D141" s="227" t="s">
        <v>6</v>
      </c>
      <c r="E141" s="227"/>
      <c r="F141" s="197">
        <v>2022</v>
      </c>
      <c r="G141" s="197"/>
      <c r="H141" s="197"/>
      <c r="I141" s="265">
        <f t="shared" si="68"/>
        <v>2</v>
      </c>
      <c r="J141" s="265">
        <f t="shared" si="68"/>
        <v>2</v>
      </c>
      <c r="K141" s="265">
        <f t="shared" si="69"/>
        <v>2</v>
      </c>
      <c r="L141" s="272"/>
      <c r="M141" s="272"/>
      <c r="N141" s="265">
        <f t="shared" si="70"/>
        <v>2</v>
      </c>
      <c r="O141" s="276">
        <v>2</v>
      </c>
      <c r="P141" s="277"/>
    </row>
    <row r="142" spans="1:39" ht="26.4">
      <c r="A142" s="319" t="s">
        <v>220</v>
      </c>
      <c r="B142" s="274" t="s">
        <v>428</v>
      </c>
      <c r="C142" s="227" t="s">
        <v>422</v>
      </c>
      <c r="D142" s="227" t="s">
        <v>6</v>
      </c>
      <c r="E142" s="227"/>
      <c r="F142" s="197">
        <v>2022</v>
      </c>
      <c r="G142" s="197"/>
      <c r="H142" s="197"/>
      <c r="I142" s="265">
        <f t="shared" si="68"/>
        <v>2</v>
      </c>
      <c r="J142" s="265">
        <f t="shared" si="68"/>
        <v>2</v>
      </c>
      <c r="K142" s="265">
        <f t="shared" ref="K142" si="71">+L142+N142</f>
        <v>2</v>
      </c>
      <c r="L142" s="272"/>
      <c r="M142" s="272"/>
      <c r="N142" s="265">
        <f t="shared" si="70"/>
        <v>2</v>
      </c>
      <c r="O142" s="276">
        <v>2</v>
      </c>
      <c r="P142" s="277"/>
    </row>
    <row r="143" spans="1:39" s="283" customFormat="1" ht="55.2">
      <c r="A143" s="315" t="s">
        <v>237</v>
      </c>
      <c r="B143" s="316" t="s">
        <v>432</v>
      </c>
      <c r="C143" s="233"/>
      <c r="D143" s="233"/>
      <c r="E143" s="233"/>
      <c r="F143" s="233"/>
      <c r="G143" s="233"/>
      <c r="H143" s="233"/>
      <c r="I143" s="317">
        <f t="shared" ref="I143" si="72">SUM(I144:I150)</f>
        <v>21</v>
      </c>
      <c r="J143" s="317">
        <f t="shared" ref="J143:N143" si="73">SUM(J144:J150)</f>
        <v>21</v>
      </c>
      <c r="K143" s="317">
        <f t="shared" si="73"/>
        <v>21</v>
      </c>
      <c r="L143" s="317">
        <f t="shared" si="73"/>
        <v>0</v>
      </c>
      <c r="M143" s="317">
        <f t="shared" si="73"/>
        <v>0</v>
      </c>
      <c r="N143" s="317">
        <f t="shared" si="73"/>
        <v>21</v>
      </c>
      <c r="O143" s="317">
        <f>SUM(O144:O150)</f>
        <v>21</v>
      </c>
      <c r="P143" s="318"/>
      <c r="R143" s="322"/>
      <c r="S143" s="322"/>
      <c r="T143" s="322"/>
      <c r="U143" s="322"/>
      <c r="V143" s="322"/>
      <c r="W143" s="322"/>
      <c r="X143" s="322"/>
      <c r="Y143" s="322"/>
      <c r="Z143" s="322"/>
      <c r="AA143" s="322"/>
      <c r="AM143" s="341"/>
    </row>
    <row r="144" spans="1:39" ht="27" customHeight="1">
      <c r="A144" s="205" t="s">
        <v>60</v>
      </c>
      <c r="B144" s="2" t="s">
        <v>110</v>
      </c>
      <c r="C144" s="1" t="s">
        <v>243</v>
      </c>
      <c r="D144" s="1" t="s">
        <v>110</v>
      </c>
      <c r="E144" s="1"/>
      <c r="F144" s="1">
        <v>2022</v>
      </c>
      <c r="G144" s="1"/>
      <c r="H144" s="1"/>
      <c r="I144" s="265">
        <f t="shared" si="68"/>
        <v>3</v>
      </c>
      <c r="J144" s="265">
        <f t="shared" si="68"/>
        <v>3</v>
      </c>
      <c r="K144" s="265">
        <f t="shared" ref="K144" si="74">+L144+N144</f>
        <v>3</v>
      </c>
      <c r="L144" s="272"/>
      <c r="M144" s="272"/>
      <c r="N144" s="265">
        <f t="shared" si="70"/>
        <v>3</v>
      </c>
      <c r="O144" s="276">
        <v>3</v>
      </c>
      <c r="P144" s="277"/>
    </row>
    <row r="145" spans="1:39" ht="33.75" customHeight="1">
      <c r="A145" s="205" t="s">
        <v>76</v>
      </c>
      <c r="B145" s="2" t="s">
        <v>95</v>
      </c>
      <c r="C145" s="1" t="s">
        <v>136</v>
      </c>
      <c r="D145" s="1" t="s">
        <v>95</v>
      </c>
      <c r="E145" s="1"/>
      <c r="F145" s="1">
        <v>2022</v>
      </c>
      <c r="G145" s="1"/>
      <c r="H145" s="1"/>
      <c r="I145" s="265">
        <f t="shared" ref="I145:J145" si="75">+J145</f>
        <v>3</v>
      </c>
      <c r="J145" s="265">
        <f t="shared" si="75"/>
        <v>3</v>
      </c>
      <c r="K145" s="265">
        <f t="shared" ref="K145:K150" si="76">+L145+N145</f>
        <v>3</v>
      </c>
      <c r="L145" s="272"/>
      <c r="M145" s="272"/>
      <c r="N145" s="265">
        <f t="shared" si="70"/>
        <v>3</v>
      </c>
      <c r="O145" s="276">
        <v>3</v>
      </c>
      <c r="P145" s="277"/>
    </row>
    <row r="146" spans="1:39" ht="27" customHeight="1">
      <c r="A146" s="205" t="s">
        <v>77</v>
      </c>
      <c r="B146" s="2" t="s">
        <v>113</v>
      </c>
      <c r="C146" s="1" t="s">
        <v>133</v>
      </c>
      <c r="D146" s="1" t="s">
        <v>113</v>
      </c>
      <c r="E146" s="1"/>
      <c r="F146" s="1">
        <v>2022</v>
      </c>
      <c r="G146" s="1"/>
      <c r="H146" s="1"/>
      <c r="I146" s="265">
        <f t="shared" ref="I146:J146" si="77">+J146</f>
        <v>3</v>
      </c>
      <c r="J146" s="265">
        <f t="shared" si="77"/>
        <v>3</v>
      </c>
      <c r="K146" s="265">
        <f t="shared" si="76"/>
        <v>3</v>
      </c>
      <c r="L146" s="272"/>
      <c r="M146" s="272"/>
      <c r="N146" s="265">
        <f t="shared" si="70"/>
        <v>3</v>
      </c>
      <c r="O146" s="276">
        <v>3</v>
      </c>
      <c r="P146" s="277"/>
    </row>
    <row r="147" spans="1:39" ht="28.5" customHeight="1">
      <c r="A147" s="205" t="s">
        <v>80</v>
      </c>
      <c r="B147" s="2" t="s">
        <v>116</v>
      </c>
      <c r="C147" s="1" t="s">
        <v>134</v>
      </c>
      <c r="D147" s="1" t="s">
        <v>116</v>
      </c>
      <c r="E147" s="1"/>
      <c r="F147" s="1">
        <v>2022</v>
      </c>
      <c r="G147" s="1"/>
      <c r="H147" s="1"/>
      <c r="I147" s="265">
        <f t="shared" ref="I147:J147" si="78">+J147</f>
        <v>3</v>
      </c>
      <c r="J147" s="265">
        <f t="shared" si="78"/>
        <v>3</v>
      </c>
      <c r="K147" s="265">
        <f t="shared" si="76"/>
        <v>3</v>
      </c>
      <c r="L147" s="272"/>
      <c r="M147" s="272"/>
      <c r="N147" s="265">
        <f t="shared" si="70"/>
        <v>3</v>
      </c>
      <c r="O147" s="276">
        <v>3</v>
      </c>
      <c r="P147" s="277"/>
    </row>
    <row r="148" spans="1:39" ht="30.75" customHeight="1">
      <c r="A148" s="205" t="s">
        <v>220</v>
      </c>
      <c r="B148" s="2" t="s">
        <v>120</v>
      </c>
      <c r="C148" s="1" t="s">
        <v>135</v>
      </c>
      <c r="D148" s="1" t="s">
        <v>120</v>
      </c>
      <c r="E148" s="1"/>
      <c r="F148" s="1">
        <v>2022</v>
      </c>
      <c r="G148" s="1"/>
      <c r="H148" s="1"/>
      <c r="I148" s="265">
        <f t="shared" ref="I148:J148" si="79">+J148</f>
        <v>3</v>
      </c>
      <c r="J148" s="265">
        <f t="shared" si="79"/>
        <v>3</v>
      </c>
      <c r="K148" s="265">
        <f t="shared" si="76"/>
        <v>3</v>
      </c>
      <c r="L148" s="272"/>
      <c r="M148" s="272"/>
      <c r="N148" s="265">
        <f t="shared" si="70"/>
        <v>3</v>
      </c>
      <c r="O148" s="276">
        <v>3</v>
      </c>
      <c r="P148" s="277"/>
    </row>
    <row r="149" spans="1:39" ht="30.75" customHeight="1">
      <c r="A149" s="205" t="s">
        <v>239</v>
      </c>
      <c r="B149" s="2" t="s">
        <v>224</v>
      </c>
      <c r="C149" s="1" t="s">
        <v>132</v>
      </c>
      <c r="D149" s="1" t="s">
        <v>224</v>
      </c>
      <c r="E149" s="1"/>
      <c r="F149" s="1">
        <v>2022</v>
      </c>
      <c r="G149" s="1"/>
      <c r="H149" s="1"/>
      <c r="I149" s="265">
        <f t="shared" ref="I149:J149" si="80">+J149</f>
        <v>3</v>
      </c>
      <c r="J149" s="265">
        <f t="shared" si="80"/>
        <v>3</v>
      </c>
      <c r="K149" s="265">
        <f t="shared" si="76"/>
        <v>3</v>
      </c>
      <c r="L149" s="272"/>
      <c r="M149" s="272"/>
      <c r="N149" s="265">
        <f t="shared" si="70"/>
        <v>3</v>
      </c>
      <c r="O149" s="276">
        <v>3</v>
      </c>
      <c r="P149" s="277"/>
    </row>
    <row r="150" spans="1:39" ht="28.5" customHeight="1">
      <c r="A150" s="205" t="s">
        <v>221</v>
      </c>
      <c r="B150" s="2" t="s">
        <v>90</v>
      </c>
      <c r="C150" s="1" t="s">
        <v>86</v>
      </c>
      <c r="D150" s="1" t="s">
        <v>90</v>
      </c>
      <c r="E150" s="1"/>
      <c r="F150" s="1">
        <v>2022</v>
      </c>
      <c r="G150" s="1"/>
      <c r="H150" s="1"/>
      <c r="I150" s="265">
        <f t="shared" ref="I150:J150" si="81">+J150</f>
        <v>3</v>
      </c>
      <c r="J150" s="265">
        <f t="shared" si="81"/>
        <v>3</v>
      </c>
      <c r="K150" s="265">
        <f t="shared" si="76"/>
        <v>3</v>
      </c>
      <c r="L150" s="272"/>
      <c r="M150" s="272"/>
      <c r="N150" s="265">
        <f t="shared" si="70"/>
        <v>3</v>
      </c>
      <c r="O150" s="276">
        <v>3</v>
      </c>
      <c r="P150" s="277"/>
    </row>
    <row r="151" spans="1:39" ht="20.100000000000001" customHeight="1">
      <c r="A151" s="345"/>
      <c r="B151" s="346"/>
      <c r="C151" s="347"/>
      <c r="D151" s="347"/>
      <c r="E151" s="347"/>
      <c r="F151" s="347"/>
      <c r="G151" s="347"/>
      <c r="H151" s="347"/>
      <c r="I151" s="348"/>
      <c r="J151" s="348"/>
      <c r="K151" s="348"/>
      <c r="L151" s="348"/>
      <c r="M151" s="348"/>
      <c r="N151" s="348"/>
      <c r="O151" s="348"/>
      <c r="P151" s="349"/>
    </row>
    <row r="152" spans="1:39" s="353" customFormat="1" ht="17.25" customHeight="1">
      <c r="A152" s="350"/>
      <c r="B152" s="351" t="s">
        <v>8</v>
      </c>
      <c r="C152" s="352"/>
      <c r="D152" s="352"/>
      <c r="E152" s="352"/>
      <c r="F152" s="352"/>
      <c r="G152" s="352"/>
      <c r="H152" s="352"/>
      <c r="I152" s="352"/>
      <c r="J152" s="352"/>
      <c r="P152" s="354"/>
      <c r="AM152" s="355"/>
    </row>
    <row r="153" spans="1:39" s="357" customFormat="1" ht="26.25" customHeight="1">
      <c r="A153" s="356"/>
      <c r="B153" s="597"/>
      <c r="C153" s="597"/>
      <c r="D153" s="597"/>
      <c r="E153" s="597"/>
      <c r="F153" s="597"/>
      <c r="G153" s="597"/>
      <c r="H153" s="597"/>
      <c r="I153" s="597"/>
      <c r="J153" s="597"/>
      <c r="K153" s="598"/>
      <c r="L153" s="598"/>
      <c r="M153" s="598"/>
      <c r="N153" s="598"/>
      <c r="O153" s="598"/>
      <c r="P153" s="598"/>
      <c r="AM153" s="358"/>
    </row>
    <row r="154" spans="1:39" s="320" customFormat="1">
      <c r="B154" s="359" t="s">
        <v>60</v>
      </c>
      <c r="C154" s="360">
        <f>SUMIF($C$11:$C$150,"UBND thị trấn Sa Thầy",$G$11:$G$150)</f>
        <v>6</v>
      </c>
      <c r="D154" s="360"/>
      <c r="E154" s="360"/>
      <c r="F154" s="360"/>
      <c r="G154" s="360"/>
      <c r="H154" s="360"/>
      <c r="I154" s="360"/>
      <c r="J154" s="360"/>
      <c r="P154" s="360"/>
      <c r="AM154" s="355"/>
    </row>
    <row r="155" spans="1:39" s="320" customFormat="1">
      <c r="B155" s="359" t="s">
        <v>76</v>
      </c>
      <c r="C155" s="360">
        <f>SUMIF($C$11:$C$150,"UBND xã Sa Bình",$G$11:$G$150)</f>
        <v>0</v>
      </c>
      <c r="D155" s="360"/>
      <c r="E155" s="360"/>
      <c r="F155" s="360"/>
      <c r="G155" s="360"/>
      <c r="H155" s="360"/>
      <c r="I155" s="360"/>
      <c r="J155" s="360"/>
      <c r="P155" s="360"/>
      <c r="AM155" s="355"/>
    </row>
    <row r="156" spans="1:39" s="320" customFormat="1">
      <c r="B156" s="359" t="s">
        <v>77</v>
      </c>
      <c r="C156" s="360">
        <f>SUMIF($C$11:$C$150,"UBND xã Sa Nghĩa",$G$11:$G$150)</f>
        <v>2</v>
      </c>
      <c r="D156" s="360"/>
      <c r="E156" s="360"/>
      <c r="F156" s="360"/>
      <c r="G156" s="360"/>
      <c r="H156" s="360"/>
      <c r="I156" s="360"/>
      <c r="J156" s="360"/>
      <c r="P156" s="360"/>
      <c r="AM156" s="355"/>
    </row>
    <row r="157" spans="1:39" s="320" customFormat="1">
      <c r="B157" s="359" t="s">
        <v>80</v>
      </c>
      <c r="C157" s="360">
        <f>SUMIF($C$11:$C$150,"UBND xã Sa Sơn",$G$11:$G$150)</f>
        <v>0</v>
      </c>
      <c r="D157" s="360"/>
      <c r="E157" s="360"/>
      <c r="F157" s="360"/>
      <c r="G157" s="360"/>
      <c r="H157" s="360"/>
      <c r="I157" s="360"/>
      <c r="J157" s="360"/>
      <c r="P157" s="360"/>
      <c r="AM157" s="355"/>
    </row>
    <row r="158" spans="1:39" s="320" customFormat="1">
      <c r="B158" s="359" t="s">
        <v>220</v>
      </c>
      <c r="C158" s="360">
        <f>SUMIF($C$11:$C$150,"UBND xã Sa Nhơn",$G$11:$G$150)</f>
        <v>0</v>
      </c>
      <c r="D158" s="360"/>
      <c r="E158" s="360"/>
      <c r="F158" s="360"/>
      <c r="G158" s="360"/>
      <c r="H158" s="360"/>
      <c r="I158" s="360"/>
      <c r="J158" s="360"/>
      <c r="P158" s="360"/>
      <c r="AM158" s="355"/>
    </row>
    <row r="159" spans="1:39" s="320" customFormat="1">
      <c r="B159" s="359" t="s">
        <v>239</v>
      </c>
      <c r="C159" s="360">
        <f>SUMIF($C$11:$C$150,"UBND xã Ya Xiêr",$G$11:$G$150)</f>
        <v>3</v>
      </c>
      <c r="D159" s="360"/>
      <c r="E159" s="360"/>
      <c r="F159" s="360"/>
      <c r="G159" s="360"/>
      <c r="H159" s="360"/>
      <c r="I159" s="360"/>
      <c r="J159" s="360"/>
      <c r="P159" s="360"/>
      <c r="AM159" s="355"/>
    </row>
    <row r="160" spans="1:39" s="320" customFormat="1">
      <c r="B160" s="359" t="s">
        <v>221</v>
      </c>
      <c r="C160" s="360">
        <f>SUMIF($C$11:$C$150,"UBND xã Ya Ly",$G$11:$G$150)</f>
        <v>2</v>
      </c>
      <c r="D160" s="360"/>
      <c r="E160" s="360"/>
      <c r="F160" s="360"/>
      <c r="G160" s="360"/>
      <c r="H160" s="360"/>
      <c r="I160" s="360"/>
      <c r="J160" s="360"/>
      <c r="P160" s="360"/>
      <c r="AM160" s="355"/>
    </row>
    <row r="161" spans="2:39" s="320" customFormat="1">
      <c r="B161" s="359" t="s">
        <v>240</v>
      </c>
      <c r="C161" s="360">
        <f>SUMIF($C$11:$C$150,"UBND xã Ya Tăng",$G$11:$G$150)</f>
        <v>3</v>
      </c>
      <c r="D161" s="360"/>
      <c r="E161" s="360"/>
      <c r="F161" s="360"/>
      <c r="G161" s="360"/>
      <c r="H161" s="360"/>
      <c r="I161" s="360"/>
      <c r="J161" s="360"/>
      <c r="P161" s="360"/>
      <c r="AM161" s="355"/>
    </row>
    <row r="162" spans="2:39" s="320" customFormat="1">
      <c r="B162" s="359" t="s">
        <v>241</v>
      </c>
      <c r="C162" s="360">
        <f>SUMIF($C$11:$C$150,"UBND xã Rờ Kơi",$G$11:$G$150)</f>
        <v>5</v>
      </c>
      <c r="D162" s="360"/>
      <c r="E162" s="360"/>
      <c r="F162" s="360"/>
      <c r="G162" s="360"/>
      <c r="H162" s="360"/>
      <c r="I162" s="360"/>
      <c r="J162" s="360"/>
      <c r="P162" s="360"/>
      <c r="AM162" s="355"/>
    </row>
    <row r="163" spans="2:39" s="320" customFormat="1">
      <c r="B163" s="359" t="s">
        <v>242</v>
      </c>
      <c r="C163" s="360">
        <f>SUMIF($C$11:$C$150,"UBND xã Mô Rai",$G$11:$G$150)</f>
        <v>6</v>
      </c>
      <c r="D163" s="360"/>
      <c r="E163" s="360"/>
      <c r="F163" s="360"/>
      <c r="G163" s="360"/>
      <c r="H163" s="360"/>
      <c r="I163" s="360"/>
      <c r="J163" s="360"/>
      <c r="P163" s="360"/>
      <c r="AM163" s="355"/>
    </row>
    <row r="164" spans="2:39" s="320" customFormat="1">
      <c r="B164" s="359" t="s">
        <v>405</v>
      </c>
      <c r="C164" s="360">
        <f>SUMIF($C$11:$C$150,"UBND xã Hơ Moong",$G$11:$G$150)</f>
        <v>3</v>
      </c>
      <c r="D164" s="360"/>
      <c r="E164" s="360"/>
      <c r="F164" s="360"/>
      <c r="G164" s="360"/>
      <c r="H164" s="360"/>
      <c r="I164" s="360"/>
      <c r="J164" s="360"/>
      <c r="P164" s="360"/>
      <c r="AM164" s="355"/>
    </row>
    <row r="165" spans="2:39" s="320" customFormat="1">
      <c r="B165" s="361"/>
      <c r="C165" s="360"/>
      <c r="D165" s="360"/>
      <c r="E165" s="360"/>
      <c r="F165" s="360"/>
      <c r="G165" s="360"/>
      <c r="H165" s="360"/>
      <c r="I165" s="360"/>
      <c r="J165" s="360"/>
      <c r="P165" s="360"/>
      <c r="AM165" s="355"/>
    </row>
    <row r="166" spans="2:39" s="320" customFormat="1">
      <c r="B166" s="361"/>
      <c r="C166" s="360"/>
      <c r="D166" s="360"/>
      <c r="E166" s="360"/>
      <c r="F166" s="360"/>
      <c r="G166" s="360"/>
      <c r="H166" s="360"/>
      <c r="I166" s="360"/>
      <c r="J166" s="360"/>
      <c r="P166" s="360"/>
      <c r="AM166" s="355"/>
    </row>
  </sheetData>
  <mergeCells count="19">
    <mergeCell ref="A1:P1"/>
    <mergeCell ref="A2:P2"/>
    <mergeCell ref="A3:P3"/>
    <mergeCell ref="A5:A7"/>
    <mergeCell ref="B5:B7"/>
    <mergeCell ref="P5:P7"/>
    <mergeCell ref="K6:K7"/>
    <mergeCell ref="H5:J5"/>
    <mergeCell ref="H6:H7"/>
    <mergeCell ref="B153:P153"/>
    <mergeCell ref="L6:M6"/>
    <mergeCell ref="C5:C7"/>
    <mergeCell ref="D5:D7"/>
    <mergeCell ref="E5:E7"/>
    <mergeCell ref="I6:I7"/>
    <mergeCell ref="J6:J7"/>
    <mergeCell ref="F5:F7"/>
    <mergeCell ref="N6:O6"/>
    <mergeCell ref="K5:O5"/>
  </mergeCells>
  <phoneticPr fontId="267" type="noConversion"/>
  <pageMargins left="0.70866141732283472" right="0.31496062992125984" top="0.59055118110236227" bottom="0.37" header="0.31496062992125984" footer="0.22"/>
  <pageSetup paperSize="9" scale="66"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DB736-2C97-480A-96F5-9A00C4666CD1}">
  <dimension ref="A1:P111"/>
  <sheetViews>
    <sheetView showZeros="0" zoomScaleNormal="100" workbookViewId="0">
      <selection activeCell="G11" sqref="G11"/>
    </sheetView>
  </sheetViews>
  <sheetFormatPr defaultColWidth="9.375" defaultRowHeight="18"/>
  <cols>
    <col min="1" max="1" width="6.125" style="178" bestFit="1" customWidth="1"/>
    <col min="2" max="2" width="53" style="179" customWidth="1"/>
    <col min="3" max="3" width="14.125" style="180" customWidth="1"/>
    <col min="4" max="4" width="12.5" style="180" customWidth="1"/>
    <col min="5" max="5" width="26.375" style="180" customWidth="1"/>
    <col min="6" max="6" width="11.5" style="180" customWidth="1"/>
    <col min="7" max="7" width="15.875" style="181" customWidth="1"/>
    <col min="8" max="8" width="22.625" style="180" customWidth="1"/>
    <col min="9" max="9" width="48.875" style="180" hidden="1" customWidth="1"/>
    <col min="10" max="15" width="9.375" style="181"/>
    <col min="16" max="16" width="9.375" style="334"/>
    <col min="17" max="16384" width="9.375" style="181"/>
  </cols>
  <sheetData>
    <row r="1" spans="1:16">
      <c r="A1" s="587" t="s">
        <v>612</v>
      </c>
      <c r="B1" s="587"/>
      <c r="C1" s="587"/>
      <c r="D1" s="587"/>
      <c r="E1" s="587"/>
      <c r="F1" s="587"/>
      <c r="G1" s="587"/>
      <c r="H1" s="587"/>
      <c r="I1" s="384"/>
    </row>
    <row r="2" spans="1:16">
      <c r="A2" s="588" t="s">
        <v>616</v>
      </c>
      <c r="B2" s="588"/>
      <c r="C2" s="588"/>
      <c r="D2" s="588"/>
      <c r="E2" s="588"/>
      <c r="F2" s="588"/>
      <c r="G2" s="588"/>
      <c r="H2" s="588"/>
      <c r="I2" s="383"/>
    </row>
    <row r="3" spans="1:16" ht="15" hidden="1" customHeight="1">
      <c r="A3" s="589" t="str">
        <f>'[6]1'!A3:E3</f>
        <v>(Kèm theo Tờ trình số       /TTr-UBND ngày     tháng 9 năm 2022 của Ủy ban nhân dân huyện)</v>
      </c>
      <c r="B3" s="589"/>
      <c r="C3" s="589"/>
      <c r="D3" s="589"/>
      <c r="E3" s="589"/>
      <c r="F3" s="589"/>
      <c r="G3" s="589"/>
      <c r="H3" s="589"/>
      <c r="I3" s="385"/>
    </row>
    <row r="4" spans="1:16">
      <c r="H4" s="340"/>
    </row>
    <row r="5" spans="1:16" ht="30" customHeight="1">
      <c r="A5" s="605" t="s">
        <v>0</v>
      </c>
      <c r="B5" s="605" t="s">
        <v>389</v>
      </c>
      <c r="C5" s="605" t="s">
        <v>592</v>
      </c>
      <c r="D5" s="605" t="s">
        <v>88</v>
      </c>
      <c r="E5" s="605" t="s">
        <v>89</v>
      </c>
      <c r="F5" s="605" t="s">
        <v>164</v>
      </c>
      <c r="G5" s="605" t="s">
        <v>605</v>
      </c>
      <c r="H5" s="605" t="s">
        <v>1</v>
      </c>
      <c r="I5" s="369"/>
    </row>
    <row r="6" spans="1:16">
      <c r="A6" s="606"/>
      <c r="B6" s="606"/>
      <c r="C6" s="606"/>
      <c r="D6" s="606"/>
      <c r="E6" s="606"/>
      <c r="F6" s="606"/>
      <c r="G6" s="606"/>
      <c r="H6" s="606"/>
      <c r="I6" s="369"/>
    </row>
    <row r="7" spans="1:16">
      <c r="A7" s="607"/>
      <c r="B7" s="607"/>
      <c r="C7" s="607"/>
      <c r="D7" s="607"/>
      <c r="E7" s="607"/>
      <c r="F7" s="607"/>
      <c r="G7" s="607"/>
      <c r="H7" s="607"/>
      <c r="I7" s="369"/>
    </row>
    <row r="8" spans="1:16" ht="21.75" customHeight="1">
      <c r="A8" s="370"/>
      <c r="B8" s="370" t="s">
        <v>12</v>
      </c>
      <c r="C8" s="370"/>
      <c r="D8" s="370"/>
      <c r="E8" s="370"/>
      <c r="F8" s="370"/>
      <c r="G8" s="249">
        <f>SUM(G9,G30,G42,G52,G61,G63,G75,G77)</f>
        <v>13872</v>
      </c>
      <c r="H8" s="387"/>
      <c r="I8" s="371">
        <f>+G8-13872</f>
        <v>0</v>
      </c>
    </row>
    <row r="9" spans="1:16" ht="30" customHeight="1">
      <c r="A9" s="191" t="s">
        <v>5</v>
      </c>
      <c r="B9" s="192" t="s">
        <v>22</v>
      </c>
      <c r="C9" s="32"/>
      <c r="D9" s="32"/>
      <c r="E9" s="32"/>
      <c r="F9" s="32"/>
      <c r="G9" s="251">
        <f>SUM(G10,G20)</f>
        <v>885</v>
      </c>
      <c r="H9" s="252"/>
      <c r="I9" s="372"/>
    </row>
    <row r="10" spans="1:16" s="283" customFormat="1">
      <c r="A10" s="271" t="s">
        <v>81</v>
      </c>
      <c r="B10" s="202" t="s">
        <v>594</v>
      </c>
      <c r="C10" s="203"/>
      <c r="D10" s="203"/>
      <c r="E10" s="203"/>
      <c r="F10" s="203"/>
      <c r="G10" s="272">
        <f>SUM(G11:G19)</f>
        <v>640</v>
      </c>
      <c r="H10" s="285"/>
      <c r="I10" s="373" t="s">
        <v>595</v>
      </c>
      <c r="P10" s="341"/>
    </row>
    <row r="11" spans="1:16" ht="26.4">
      <c r="A11" s="269" t="s">
        <v>60</v>
      </c>
      <c r="B11" s="2" t="s">
        <v>110</v>
      </c>
      <c r="C11" s="1" t="s">
        <v>243</v>
      </c>
      <c r="D11" s="1" t="s">
        <v>110</v>
      </c>
      <c r="E11" s="1" t="s">
        <v>392</v>
      </c>
      <c r="F11" s="1">
        <v>2022</v>
      </c>
      <c r="G11" s="265">
        <v>70</v>
      </c>
      <c r="H11" s="388"/>
      <c r="I11" s="374"/>
    </row>
    <row r="12" spans="1:16" ht="26.4">
      <c r="A12" s="269" t="s">
        <v>76</v>
      </c>
      <c r="B12" s="2" t="s">
        <v>95</v>
      </c>
      <c r="C12" s="1" t="s">
        <v>136</v>
      </c>
      <c r="D12" s="1" t="s">
        <v>95</v>
      </c>
      <c r="E12" s="1" t="s">
        <v>393</v>
      </c>
      <c r="F12" s="1">
        <v>2022</v>
      </c>
      <c r="G12" s="265">
        <v>170</v>
      </c>
      <c r="H12" s="388"/>
      <c r="I12" s="374"/>
    </row>
    <row r="13" spans="1:16" ht="26.4">
      <c r="A13" s="269" t="s">
        <v>77</v>
      </c>
      <c r="B13" s="2" t="s">
        <v>113</v>
      </c>
      <c r="C13" s="1" t="s">
        <v>133</v>
      </c>
      <c r="D13" s="1" t="s">
        <v>113</v>
      </c>
      <c r="E13" s="1" t="s">
        <v>394</v>
      </c>
      <c r="F13" s="1">
        <v>2022</v>
      </c>
      <c r="G13" s="265">
        <v>130</v>
      </c>
      <c r="H13" s="388"/>
      <c r="I13" s="374"/>
    </row>
    <row r="14" spans="1:16" ht="26.4">
      <c r="A14" s="269" t="s">
        <v>80</v>
      </c>
      <c r="B14" s="2" t="s">
        <v>116</v>
      </c>
      <c r="C14" s="1" t="s">
        <v>134</v>
      </c>
      <c r="D14" s="1" t="s">
        <v>116</v>
      </c>
      <c r="E14" s="1" t="s">
        <v>386</v>
      </c>
      <c r="F14" s="1">
        <v>2022</v>
      </c>
      <c r="G14" s="265">
        <v>60</v>
      </c>
      <c r="H14" s="388"/>
      <c r="I14" s="374"/>
    </row>
    <row r="15" spans="1:16" ht="26.4">
      <c r="A15" s="269" t="s">
        <v>220</v>
      </c>
      <c r="B15" s="2" t="s">
        <v>120</v>
      </c>
      <c r="C15" s="1" t="s">
        <v>135</v>
      </c>
      <c r="D15" s="1" t="s">
        <v>120</v>
      </c>
      <c r="E15" s="1" t="s">
        <v>382</v>
      </c>
      <c r="F15" s="1">
        <v>2022</v>
      </c>
      <c r="G15" s="265">
        <v>10</v>
      </c>
      <c r="H15" s="388"/>
      <c r="I15" s="374"/>
    </row>
    <row r="16" spans="1:16" ht="26.4">
      <c r="A16" s="269" t="s">
        <v>239</v>
      </c>
      <c r="B16" s="2" t="s">
        <v>224</v>
      </c>
      <c r="C16" s="1" t="s">
        <v>132</v>
      </c>
      <c r="D16" s="1" t="s">
        <v>224</v>
      </c>
      <c r="E16" s="1" t="s">
        <v>386</v>
      </c>
      <c r="F16" s="1">
        <v>2022</v>
      </c>
      <c r="G16" s="265">
        <v>60</v>
      </c>
      <c r="H16" s="388"/>
      <c r="I16" s="374"/>
    </row>
    <row r="17" spans="1:16" ht="26.4">
      <c r="A17" s="269" t="s">
        <v>221</v>
      </c>
      <c r="B17" s="2" t="s">
        <v>90</v>
      </c>
      <c r="C17" s="1" t="s">
        <v>86</v>
      </c>
      <c r="D17" s="1" t="s">
        <v>90</v>
      </c>
      <c r="E17" s="1" t="s">
        <v>386</v>
      </c>
      <c r="F17" s="1">
        <v>2022</v>
      </c>
      <c r="G17" s="265">
        <v>60</v>
      </c>
      <c r="H17" s="388"/>
      <c r="I17" s="374"/>
    </row>
    <row r="18" spans="1:16" ht="26.4">
      <c r="A18" s="269" t="s">
        <v>240</v>
      </c>
      <c r="B18" s="2" t="s">
        <v>125</v>
      </c>
      <c r="C18" s="1" t="s">
        <v>137</v>
      </c>
      <c r="D18" s="1" t="s">
        <v>383</v>
      </c>
      <c r="E18" s="1" t="s">
        <v>392</v>
      </c>
      <c r="F18" s="1">
        <v>2022</v>
      </c>
      <c r="G18" s="265">
        <v>70</v>
      </c>
      <c r="H18" s="388"/>
      <c r="I18" s="374"/>
    </row>
    <row r="19" spans="1:16" ht="26.4">
      <c r="A19" s="269" t="s">
        <v>241</v>
      </c>
      <c r="B19" s="2" t="s">
        <v>130</v>
      </c>
      <c r="C19" s="1" t="s">
        <v>138</v>
      </c>
      <c r="D19" s="1" t="s">
        <v>130</v>
      </c>
      <c r="E19" s="1" t="s">
        <v>382</v>
      </c>
      <c r="F19" s="1">
        <v>2022</v>
      </c>
      <c r="G19" s="265">
        <v>10</v>
      </c>
      <c r="H19" s="388"/>
      <c r="I19" s="374"/>
    </row>
    <row r="20" spans="1:16" s="283" customFormat="1">
      <c r="A20" s="271" t="s">
        <v>82</v>
      </c>
      <c r="B20" s="202" t="s">
        <v>596</v>
      </c>
      <c r="C20" s="203"/>
      <c r="D20" s="203"/>
      <c r="E20" s="203"/>
      <c r="F20" s="203"/>
      <c r="G20" s="272">
        <f>SUM(G21:G29)</f>
        <v>245</v>
      </c>
      <c r="H20" s="285"/>
      <c r="I20" s="373" t="s">
        <v>597</v>
      </c>
      <c r="P20" s="341"/>
    </row>
    <row r="21" spans="1:16" ht="29.25" customHeight="1">
      <c r="A21" s="269" t="s">
        <v>60</v>
      </c>
      <c r="B21" s="2" t="s">
        <v>110</v>
      </c>
      <c r="C21" s="1" t="s">
        <v>243</v>
      </c>
      <c r="D21" s="1" t="s">
        <v>110</v>
      </c>
      <c r="E21" s="1" t="s">
        <v>385</v>
      </c>
      <c r="F21" s="1">
        <v>2022</v>
      </c>
      <c r="G21" s="265">
        <f>9+2</f>
        <v>11</v>
      </c>
      <c r="H21" s="388"/>
      <c r="I21" s="374"/>
    </row>
    <row r="22" spans="1:16" ht="31.5" customHeight="1">
      <c r="A22" s="269" t="s">
        <v>76</v>
      </c>
      <c r="B22" s="2" t="s">
        <v>95</v>
      </c>
      <c r="C22" s="1" t="s">
        <v>136</v>
      </c>
      <c r="D22" s="1" t="s">
        <v>95</v>
      </c>
      <c r="E22" s="1" t="s">
        <v>397</v>
      </c>
      <c r="F22" s="1">
        <v>2022</v>
      </c>
      <c r="G22" s="265">
        <v>57</v>
      </c>
      <c r="H22" s="388"/>
      <c r="I22" s="374"/>
    </row>
    <row r="23" spans="1:16" ht="28.5" customHeight="1">
      <c r="A23" s="269" t="s">
        <v>77</v>
      </c>
      <c r="B23" s="2" t="s">
        <v>113</v>
      </c>
      <c r="C23" s="1" t="s">
        <v>133</v>
      </c>
      <c r="D23" s="1" t="s">
        <v>113</v>
      </c>
      <c r="E23" s="1" t="s">
        <v>394</v>
      </c>
      <c r="F23" s="1">
        <v>2022</v>
      </c>
      <c r="G23" s="265">
        <v>39</v>
      </c>
      <c r="H23" s="388"/>
      <c r="I23" s="374"/>
    </row>
    <row r="24" spans="1:16" ht="28.5" customHeight="1">
      <c r="A24" s="269" t="s">
        <v>80</v>
      </c>
      <c r="B24" s="2" t="s">
        <v>116</v>
      </c>
      <c r="C24" s="1" t="s">
        <v>134</v>
      </c>
      <c r="D24" s="1" t="s">
        <v>116</v>
      </c>
      <c r="E24" s="1" t="s">
        <v>396</v>
      </c>
      <c r="F24" s="1">
        <v>2022</v>
      </c>
      <c r="G24" s="265">
        <v>15</v>
      </c>
      <c r="H24" s="388"/>
      <c r="I24" s="374"/>
    </row>
    <row r="25" spans="1:16" ht="27" customHeight="1">
      <c r="A25" s="269" t="s">
        <v>220</v>
      </c>
      <c r="B25" s="2" t="s">
        <v>120</v>
      </c>
      <c r="C25" s="1" t="s">
        <v>135</v>
      </c>
      <c r="D25" s="1" t="s">
        <v>120</v>
      </c>
      <c r="E25" s="1" t="s">
        <v>386</v>
      </c>
      <c r="F25" s="1">
        <v>2022</v>
      </c>
      <c r="G25" s="265">
        <v>18</v>
      </c>
      <c r="H25" s="388"/>
      <c r="I25" s="374"/>
    </row>
    <row r="26" spans="1:16" ht="26.4">
      <c r="A26" s="269" t="s">
        <v>239</v>
      </c>
      <c r="B26" s="2" t="s">
        <v>224</v>
      </c>
      <c r="C26" s="1" t="s">
        <v>132</v>
      </c>
      <c r="D26" s="1" t="s">
        <v>224</v>
      </c>
      <c r="E26" s="1" t="s">
        <v>398</v>
      </c>
      <c r="F26" s="1">
        <v>2022</v>
      </c>
      <c r="G26" s="265">
        <v>24</v>
      </c>
      <c r="H26" s="388"/>
      <c r="I26" s="374"/>
    </row>
    <row r="27" spans="1:16" ht="26.4">
      <c r="A27" s="269" t="s">
        <v>221</v>
      </c>
      <c r="B27" s="2" t="s">
        <v>90</v>
      </c>
      <c r="C27" s="1" t="s">
        <v>86</v>
      </c>
      <c r="D27" s="1" t="s">
        <v>90</v>
      </c>
      <c r="E27" s="1" t="s">
        <v>399</v>
      </c>
      <c r="F27" s="1">
        <v>2022</v>
      </c>
      <c r="G27" s="265">
        <v>54</v>
      </c>
      <c r="H27" s="388"/>
      <c r="I27" s="374"/>
    </row>
    <row r="28" spans="1:16" ht="26.4">
      <c r="A28" s="269" t="s">
        <v>240</v>
      </c>
      <c r="B28" s="2" t="s">
        <v>125</v>
      </c>
      <c r="C28" s="1" t="s">
        <v>137</v>
      </c>
      <c r="D28" s="1" t="s">
        <v>383</v>
      </c>
      <c r="E28" s="1" t="s">
        <v>398</v>
      </c>
      <c r="F28" s="1">
        <v>2022</v>
      </c>
      <c r="G28" s="265">
        <v>24</v>
      </c>
      <c r="H28" s="388"/>
      <c r="I28" s="374"/>
    </row>
    <row r="29" spans="1:16" ht="26.4">
      <c r="A29" s="269" t="s">
        <v>241</v>
      </c>
      <c r="B29" s="2" t="s">
        <v>130</v>
      </c>
      <c r="C29" s="1" t="s">
        <v>138</v>
      </c>
      <c r="D29" s="1" t="s">
        <v>130</v>
      </c>
      <c r="E29" s="1" t="s">
        <v>382</v>
      </c>
      <c r="F29" s="1">
        <v>2022</v>
      </c>
      <c r="G29" s="265">
        <v>3</v>
      </c>
      <c r="H29" s="388"/>
      <c r="I29" s="374"/>
    </row>
    <row r="30" spans="1:16" ht="39.6">
      <c r="A30" s="191" t="s">
        <v>61</v>
      </c>
      <c r="B30" s="192" t="s">
        <v>24</v>
      </c>
      <c r="C30" s="32"/>
      <c r="D30" s="32"/>
      <c r="E30" s="32"/>
      <c r="F30" s="32"/>
      <c r="G30" s="251">
        <f>+G31+G32</f>
        <v>9868</v>
      </c>
      <c r="H30" s="270"/>
      <c r="I30" s="375" t="s">
        <v>598</v>
      </c>
    </row>
    <row r="31" spans="1:16" s="283" customFormat="1" ht="41.4">
      <c r="A31" s="271" t="s">
        <v>62</v>
      </c>
      <c r="B31" s="202" t="s">
        <v>606</v>
      </c>
      <c r="C31" s="203" t="s">
        <v>370</v>
      </c>
      <c r="D31" s="203" t="s">
        <v>6</v>
      </c>
      <c r="E31" s="203"/>
      <c r="F31" s="203"/>
      <c r="G31" s="272">
        <v>7888</v>
      </c>
      <c r="H31" s="273"/>
      <c r="I31" s="376"/>
      <c r="P31" s="341"/>
    </row>
    <row r="32" spans="1:16" s="283" customFormat="1" ht="60.75" customHeight="1">
      <c r="A32" s="201" t="s">
        <v>99</v>
      </c>
      <c r="B32" s="202" t="s">
        <v>607</v>
      </c>
      <c r="C32" s="203"/>
      <c r="D32" s="203"/>
      <c r="E32" s="203"/>
      <c r="F32" s="203"/>
      <c r="G32" s="272">
        <f>SUM(G33:G41)</f>
        <v>1980</v>
      </c>
      <c r="H32" s="273"/>
      <c r="I32" s="376"/>
      <c r="P32" s="341"/>
    </row>
    <row r="33" spans="1:9" ht="26.4">
      <c r="A33" s="269" t="s">
        <v>60</v>
      </c>
      <c r="B33" s="2" t="s">
        <v>110</v>
      </c>
      <c r="C33" s="1" t="s">
        <v>243</v>
      </c>
      <c r="D33" s="1" t="s">
        <v>110</v>
      </c>
      <c r="E33" s="1"/>
      <c r="F33" s="1"/>
      <c r="G33" s="265">
        <v>260</v>
      </c>
      <c r="H33" s="275"/>
      <c r="I33" s="378"/>
    </row>
    <row r="34" spans="1:9" ht="26.4">
      <c r="A34" s="269" t="s">
        <v>76</v>
      </c>
      <c r="B34" s="2" t="s">
        <v>95</v>
      </c>
      <c r="C34" s="1" t="s">
        <v>136</v>
      </c>
      <c r="D34" s="1" t="s">
        <v>95</v>
      </c>
      <c r="E34" s="1"/>
      <c r="F34" s="1"/>
      <c r="G34" s="265">
        <v>260</v>
      </c>
      <c r="H34" s="275"/>
      <c r="I34" s="378"/>
    </row>
    <row r="35" spans="1:9" ht="26.4">
      <c r="A35" s="269" t="s">
        <v>77</v>
      </c>
      <c r="B35" s="2" t="s">
        <v>113</v>
      </c>
      <c r="C35" s="1" t="s">
        <v>133</v>
      </c>
      <c r="D35" s="1" t="s">
        <v>113</v>
      </c>
      <c r="E35" s="1"/>
      <c r="F35" s="1"/>
      <c r="G35" s="265">
        <v>256</v>
      </c>
      <c r="H35" s="275"/>
      <c r="I35" s="378"/>
    </row>
    <row r="36" spans="1:9" ht="26.4">
      <c r="A36" s="269" t="s">
        <v>80</v>
      </c>
      <c r="B36" s="2" t="s">
        <v>116</v>
      </c>
      <c r="C36" s="1" t="s">
        <v>134</v>
      </c>
      <c r="D36" s="1" t="s">
        <v>116</v>
      </c>
      <c r="E36" s="1"/>
      <c r="F36" s="1"/>
      <c r="G36" s="265">
        <v>250.3</v>
      </c>
      <c r="H36" s="275"/>
      <c r="I36" s="378"/>
    </row>
    <row r="37" spans="1:9" ht="26.4">
      <c r="A37" s="269" t="s">
        <v>220</v>
      </c>
      <c r="B37" s="2" t="s">
        <v>120</v>
      </c>
      <c r="C37" s="1" t="s">
        <v>135</v>
      </c>
      <c r="D37" s="1" t="s">
        <v>120</v>
      </c>
      <c r="E37" s="1"/>
      <c r="F37" s="1"/>
      <c r="G37" s="265">
        <v>251.3</v>
      </c>
      <c r="H37" s="275"/>
      <c r="I37" s="378"/>
    </row>
    <row r="38" spans="1:9" ht="26.4">
      <c r="A38" s="269" t="s">
        <v>239</v>
      </c>
      <c r="B38" s="2" t="s">
        <v>224</v>
      </c>
      <c r="C38" s="1" t="s">
        <v>132</v>
      </c>
      <c r="D38" s="1" t="s">
        <v>224</v>
      </c>
      <c r="E38" s="1"/>
      <c r="F38" s="1"/>
      <c r="G38" s="265">
        <v>269.39999999999998</v>
      </c>
      <c r="H38" s="275"/>
      <c r="I38" s="378"/>
    </row>
    <row r="39" spans="1:9" ht="26.4">
      <c r="A39" s="269" t="s">
        <v>221</v>
      </c>
      <c r="B39" s="2" t="s">
        <v>90</v>
      </c>
      <c r="C39" s="1" t="s">
        <v>86</v>
      </c>
      <c r="D39" s="1" t="s">
        <v>90</v>
      </c>
      <c r="E39" s="1"/>
      <c r="F39" s="1"/>
      <c r="G39" s="265">
        <v>268</v>
      </c>
      <c r="H39" s="275"/>
      <c r="I39" s="378"/>
    </row>
    <row r="40" spans="1:9" ht="26.4">
      <c r="A40" s="269" t="s">
        <v>240</v>
      </c>
      <c r="B40" s="2" t="s">
        <v>125</v>
      </c>
      <c r="C40" s="1" t="s">
        <v>137</v>
      </c>
      <c r="D40" s="1" t="s">
        <v>383</v>
      </c>
      <c r="E40" s="1"/>
      <c r="F40" s="1"/>
      <c r="G40" s="265">
        <v>124</v>
      </c>
      <c r="H40" s="275"/>
      <c r="I40" s="378"/>
    </row>
    <row r="41" spans="1:9" ht="26.4">
      <c r="A41" s="269" t="s">
        <v>241</v>
      </c>
      <c r="B41" s="2" t="s">
        <v>130</v>
      </c>
      <c r="C41" s="1" t="s">
        <v>138</v>
      </c>
      <c r="D41" s="1" t="s">
        <v>130</v>
      </c>
      <c r="E41" s="1"/>
      <c r="F41" s="1"/>
      <c r="G41" s="265">
        <v>41</v>
      </c>
      <c r="H41" s="275"/>
      <c r="I41" s="378"/>
    </row>
    <row r="42" spans="1:9" ht="67.5" customHeight="1">
      <c r="A42" s="191" t="s">
        <v>63</v>
      </c>
      <c r="B42" s="192" t="s">
        <v>609</v>
      </c>
      <c r="C42" s="32"/>
      <c r="D42" s="32"/>
      <c r="E42" s="32"/>
      <c r="F42" s="32"/>
      <c r="G42" s="382">
        <f>SUM(G43:G51)</f>
        <v>798</v>
      </c>
      <c r="H42" s="291"/>
      <c r="I42" s="377" t="s">
        <v>599</v>
      </c>
    </row>
    <row r="43" spans="1:9" ht="30" customHeight="1">
      <c r="A43" s="269" t="s">
        <v>60</v>
      </c>
      <c r="B43" s="2" t="s">
        <v>110</v>
      </c>
      <c r="C43" s="1" t="s">
        <v>243</v>
      </c>
      <c r="D43" s="1" t="s">
        <v>110</v>
      </c>
      <c r="E43" s="1"/>
      <c r="F43" s="1">
        <v>2022</v>
      </c>
      <c r="G43" s="265">
        <v>102</v>
      </c>
      <c r="H43" s="275"/>
      <c r="I43" s="378"/>
    </row>
    <row r="44" spans="1:9" ht="31.5" customHeight="1">
      <c r="A44" s="269" t="s">
        <v>76</v>
      </c>
      <c r="B44" s="2" t="s">
        <v>95</v>
      </c>
      <c r="C44" s="1" t="s">
        <v>136</v>
      </c>
      <c r="D44" s="1" t="s">
        <v>95</v>
      </c>
      <c r="E44" s="1"/>
      <c r="F44" s="1">
        <v>2022</v>
      </c>
      <c r="G44" s="265">
        <v>101.6</v>
      </c>
      <c r="H44" s="275"/>
      <c r="I44" s="378"/>
    </row>
    <row r="45" spans="1:9" ht="31.5" customHeight="1">
      <c r="A45" s="269" t="s">
        <v>77</v>
      </c>
      <c r="B45" s="2" t="s">
        <v>113</v>
      </c>
      <c r="C45" s="1" t="s">
        <v>133</v>
      </c>
      <c r="D45" s="1" t="s">
        <v>113</v>
      </c>
      <c r="E45" s="1"/>
      <c r="F45" s="1">
        <v>2022</v>
      </c>
      <c r="G45" s="265">
        <v>100.6</v>
      </c>
      <c r="H45" s="275"/>
      <c r="I45" s="378"/>
    </row>
    <row r="46" spans="1:9" ht="26.4">
      <c r="A46" s="269" t="s">
        <v>80</v>
      </c>
      <c r="B46" s="2" t="s">
        <v>116</v>
      </c>
      <c r="C46" s="1" t="s">
        <v>134</v>
      </c>
      <c r="D46" s="1" t="s">
        <v>116</v>
      </c>
      <c r="E46" s="1"/>
      <c r="F46" s="1">
        <v>2022</v>
      </c>
      <c r="G46" s="265">
        <v>99</v>
      </c>
      <c r="H46" s="275"/>
      <c r="I46" s="378"/>
    </row>
    <row r="47" spans="1:9" ht="26.4">
      <c r="A47" s="269" t="s">
        <v>220</v>
      </c>
      <c r="B47" s="2" t="s">
        <v>120</v>
      </c>
      <c r="C47" s="1" t="s">
        <v>135</v>
      </c>
      <c r="D47" s="1" t="s">
        <v>120</v>
      </c>
      <c r="E47" s="1"/>
      <c r="F47" s="1">
        <v>2022</v>
      </c>
      <c r="G47" s="265">
        <v>99</v>
      </c>
      <c r="H47" s="275"/>
      <c r="I47" s="378"/>
    </row>
    <row r="48" spans="1:9" ht="26.4">
      <c r="A48" s="269" t="s">
        <v>239</v>
      </c>
      <c r="B48" s="2" t="s">
        <v>224</v>
      </c>
      <c r="C48" s="1" t="s">
        <v>132</v>
      </c>
      <c r="D48" s="1" t="s">
        <v>224</v>
      </c>
      <c r="E48" s="1"/>
      <c r="F48" s="1">
        <v>2022</v>
      </c>
      <c r="G48" s="265">
        <v>110</v>
      </c>
      <c r="H48" s="275"/>
      <c r="I48" s="378"/>
    </row>
    <row r="49" spans="1:16" ht="26.4">
      <c r="A49" s="269" t="s">
        <v>221</v>
      </c>
      <c r="B49" s="2" t="s">
        <v>90</v>
      </c>
      <c r="C49" s="1" t="s">
        <v>86</v>
      </c>
      <c r="D49" s="1" t="s">
        <v>90</v>
      </c>
      <c r="E49" s="1"/>
      <c r="F49" s="1">
        <v>2022</v>
      </c>
      <c r="G49" s="265">
        <v>110</v>
      </c>
      <c r="H49" s="275"/>
      <c r="I49" s="378"/>
    </row>
    <row r="50" spans="1:16" ht="39" customHeight="1">
      <c r="A50" s="269" t="s">
        <v>240</v>
      </c>
      <c r="B50" s="2" t="s">
        <v>125</v>
      </c>
      <c r="C50" s="1" t="s">
        <v>137</v>
      </c>
      <c r="D50" s="1" t="s">
        <v>383</v>
      </c>
      <c r="E50" s="1"/>
      <c r="F50" s="1">
        <v>2022</v>
      </c>
      <c r="G50" s="265">
        <v>57</v>
      </c>
      <c r="H50" s="275"/>
      <c r="I50" s="378"/>
    </row>
    <row r="51" spans="1:16" ht="26.4">
      <c r="A51" s="269" t="s">
        <v>241</v>
      </c>
      <c r="B51" s="2" t="s">
        <v>130</v>
      </c>
      <c r="C51" s="1" t="s">
        <v>138</v>
      </c>
      <c r="D51" s="1" t="s">
        <v>130</v>
      </c>
      <c r="E51" s="1"/>
      <c r="F51" s="1">
        <v>2022</v>
      </c>
      <c r="G51" s="265">
        <v>18.8</v>
      </c>
      <c r="H51" s="275"/>
      <c r="I51" s="378"/>
    </row>
    <row r="52" spans="1:16" ht="26.4">
      <c r="A52" s="217" t="s">
        <v>165</v>
      </c>
      <c r="B52" s="218" t="s">
        <v>25</v>
      </c>
      <c r="C52" s="219"/>
      <c r="D52" s="219"/>
      <c r="E52" s="219"/>
      <c r="F52" s="219"/>
      <c r="G52" s="251">
        <f>+G53+G55+G57+G59</f>
        <v>1600</v>
      </c>
      <c r="H52" s="270"/>
      <c r="I52" s="375" t="s">
        <v>600</v>
      </c>
    </row>
    <row r="53" spans="1:16" s="283" customFormat="1" ht="57.75" customHeight="1">
      <c r="A53" s="271" t="s">
        <v>166</v>
      </c>
      <c r="B53" s="202" t="s">
        <v>38</v>
      </c>
      <c r="C53" s="203"/>
      <c r="D53" s="203"/>
      <c r="E53" s="203"/>
      <c r="F53" s="203"/>
      <c r="G53" s="272">
        <f>SUM(G54:G54)</f>
        <v>310</v>
      </c>
      <c r="H53" s="273"/>
      <c r="I53" s="376"/>
      <c r="P53" s="341"/>
    </row>
    <row r="54" spans="1:16" ht="26.4">
      <c r="A54" s="269" t="s">
        <v>76</v>
      </c>
      <c r="B54" s="2" t="s">
        <v>375</v>
      </c>
      <c r="C54" s="1" t="s">
        <v>376</v>
      </c>
      <c r="D54" s="1" t="s">
        <v>6</v>
      </c>
      <c r="E54" s="1"/>
      <c r="F54" s="1">
        <v>2022</v>
      </c>
      <c r="G54" s="265">
        <v>310</v>
      </c>
      <c r="H54" s="275"/>
      <c r="I54" s="378"/>
    </row>
    <row r="55" spans="1:16" s="283" customFormat="1" ht="55.2">
      <c r="A55" s="271" t="s">
        <v>167</v>
      </c>
      <c r="B55" s="202" t="s">
        <v>560</v>
      </c>
      <c r="C55" s="203"/>
      <c r="D55" s="203"/>
      <c r="E55" s="203"/>
      <c r="F55" s="203"/>
      <c r="G55" s="272">
        <f>+G56</f>
        <v>165</v>
      </c>
      <c r="H55" s="273"/>
      <c r="I55" s="376"/>
      <c r="P55" s="341"/>
    </row>
    <row r="56" spans="1:16" ht="26.4">
      <c r="A56" s="269" t="s">
        <v>60</v>
      </c>
      <c r="B56" s="2" t="s">
        <v>412</v>
      </c>
      <c r="C56" s="1" t="s">
        <v>413</v>
      </c>
      <c r="D56" s="1" t="s">
        <v>6</v>
      </c>
      <c r="E56" s="1"/>
      <c r="F56" s="1">
        <v>2022</v>
      </c>
      <c r="G56" s="265">
        <v>165</v>
      </c>
      <c r="H56" s="275"/>
      <c r="I56" s="378"/>
    </row>
    <row r="57" spans="1:16" s="283" customFormat="1" ht="41.4">
      <c r="A57" s="271" t="s">
        <v>168</v>
      </c>
      <c r="B57" s="202" t="str">
        <f>'[6]5'!D25</f>
        <v>Tiểu dự án 3: Dự án phát triển giáo dục nghề nghiệp và giải quyết việc làm cho người lao động vùng dân tộc thiểu số và miền núi.</v>
      </c>
      <c r="C57" s="203"/>
      <c r="D57" s="203"/>
      <c r="E57" s="203"/>
      <c r="F57" s="203"/>
      <c r="G57" s="272">
        <f>+G58</f>
        <v>1000</v>
      </c>
      <c r="H57" s="273"/>
      <c r="I57" s="376"/>
      <c r="P57" s="341"/>
    </row>
    <row r="58" spans="1:16" ht="26.4">
      <c r="A58" s="269" t="s">
        <v>60</v>
      </c>
      <c r="B58" s="2" t="s">
        <v>414</v>
      </c>
      <c r="C58" s="1" t="s">
        <v>415</v>
      </c>
      <c r="D58" s="1" t="s">
        <v>6</v>
      </c>
      <c r="E58" s="1"/>
      <c r="F58" s="1">
        <v>2022</v>
      </c>
      <c r="G58" s="265">
        <v>1000</v>
      </c>
      <c r="H58" s="275"/>
      <c r="I58" s="378"/>
    </row>
    <row r="59" spans="1:16" s="283" customFormat="1" ht="27.6">
      <c r="A59" s="271" t="s">
        <v>169</v>
      </c>
      <c r="B59" s="202" t="s">
        <v>34</v>
      </c>
      <c r="C59" s="203"/>
      <c r="D59" s="203"/>
      <c r="E59" s="203"/>
      <c r="F59" s="203"/>
      <c r="G59" s="272">
        <f>+G60</f>
        <v>125</v>
      </c>
      <c r="H59" s="273"/>
      <c r="I59" s="376"/>
      <c r="P59" s="341"/>
    </row>
    <row r="60" spans="1:16" ht="30.75" customHeight="1">
      <c r="A60" s="269" t="s">
        <v>60</v>
      </c>
      <c r="B60" s="2" t="s">
        <v>416</v>
      </c>
      <c r="C60" s="1" t="s">
        <v>417</v>
      </c>
      <c r="D60" s="1" t="s">
        <v>6</v>
      </c>
      <c r="E60" s="1"/>
      <c r="F60" s="1">
        <v>2022</v>
      </c>
      <c r="G60" s="265">
        <v>125</v>
      </c>
      <c r="H60" s="275"/>
      <c r="I60" s="378"/>
    </row>
    <row r="61" spans="1:16" ht="53.25" customHeight="1">
      <c r="A61" s="217" t="s">
        <v>66</v>
      </c>
      <c r="B61" s="192" t="s">
        <v>205</v>
      </c>
      <c r="C61" s="219"/>
      <c r="D61" s="219"/>
      <c r="E61" s="219"/>
      <c r="F61" s="219"/>
      <c r="G61" s="251">
        <f>SUM(G62:G62)</f>
        <v>79</v>
      </c>
      <c r="H61" s="270"/>
      <c r="I61" s="375"/>
    </row>
    <row r="62" spans="1:16" ht="29.25" customHeight="1">
      <c r="A62" s="269" t="s">
        <v>60</v>
      </c>
      <c r="B62" s="2" t="s">
        <v>563</v>
      </c>
      <c r="C62" s="1" t="s">
        <v>374</v>
      </c>
      <c r="D62" s="1"/>
      <c r="E62" s="1" t="s">
        <v>564</v>
      </c>
      <c r="F62" s="1">
        <v>2022</v>
      </c>
      <c r="G62" s="265">
        <v>79</v>
      </c>
      <c r="H62" s="275"/>
      <c r="I62" s="378"/>
    </row>
    <row r="63" spans="1:16" ht="26.4">
      <c r="A63" s="217" t="s">
        <v>67</v>
      </c>
      <c r="B63" s="192" t="s">
        <v>26</v>
      </c>
      <c r="C63" s="219"/>
      <c r="D63" s="219"/>
      <c r="E63" s="219"/>
      <c r="F63" s="219"/>
      <c r="G63" s="251">
        <f>+G64+G65</f>
        <v>338</v>
      </c>
      <c r="H63" s="270"/>
      <c r="I63" s="375"/>
    </row>
    <row r="64" spans="1:16" s="283" customFormat="1" ht="35.25" customHeight="1">
      <c r="A64" s="271" t="s">
        <v>70</v>
      </c>
      <c r="B64" s="202" t="s">
        <v>418</v>
      </c>
      <c r="C64" s="203" t="s">
        <v>419</v>
      </c>
      <c r="D64" s="203" t="s">
        <v>6</v>
      </c>
      <c r="E64" s="203"/>
      <c r="F64" s="203">
        <v>2022</v>
      </c>
      <c r="G64" s="272">
        <v>209</v>
      </c>
      <c r="H64" s="273"/>
      <c r="I64" s="376"/>
      <c r="P64" s="341"/>
    </row>
    <row r="65" spans="1:16" ht="29.25" customHeight="1">
      <c r="A65" s="271" t="s">
        <v>71</v>
      </c>
      <c r="B65" s="202" t="s">
        <v>420</v>
      </c>
      <c r="C65" s="1"/>
      <c r="D65" s="1"/>
      <c r="E65" s="1"/>
      <c r="F65" s="1"/>
      <c r="G65" s="272">
        <f>SUM(G66:G74)</f>
        <v>129</v>
      </c>
      <c r="H65" s="275"/>
      <c r="I65" s="378"/>
    </row>
    <row r="66" spans="1:16" ht="30" customHeight="1">
      <c r="A66" s="269" t="s">
        <v>60</v>
      </c>
      <c r="B66" s="2" t="s">
        <v>110</v>
      </c>
      <c r="C66" s="1" t="s">
        <v>243</v>
      </c>
      <c r="D66" s="1" t="s">
        <v>110</v>
      </c>
      <c r="E66" s="1"/>
      <c r="F66" s="1">
        <v>2022</v>
      </c>
      <c r="G66" s="265">
        <v>16</v>
      </c>
      <c r="H66" s="275"/>
      <c r="I66" s="378"/>
    </row>
    <row r="67" spans="1:16" ht="28.5" customHeight="1">
      <c r="A67" s="269" t="s">
        <v>76</v>
      </c>
      <c r="B67" s="2" t="s">
        <v>95</v>
      </c>
      <c r="C67" s="1" t="s">
        <v>136</v>
      </c>
      <c r="D67" s="1" t="s">
        <v>95</v>
      </c>
      <c r="E67" s="1"/>
      <c r="F67" s="1">
        <v>2022</v>
      </c>
      <c r="G67" s="265">
        <v>16</v>
      </c>
      <c r="H67" s="275"/>
      <c r="I67" s="378"/>
    </row>
    <row r="68" spans="1:16" ht="26.4">
      <c r="A68" s="269" t="s">
        <v>77</v>
      </c>
      <c r="B68" s="2" t="s">
        <v>113</v>
      </c>
      <c r="C68" s="1" t="s">
        <v>133</v>
      </c>
      <c r="D68" s="1" t="s">
        <v>113</v>
      </c>
      <c r="E68" s="1"/>
      <c r="F68" s="1">
        <v>2022</v>
      </c>
      <c r="G68" s="265">
        <v>16</v>
      </c>
      <c r="H68" s="275"/>
      <c r="I68" s="378"/>
    </row>
    <row r="69" spans="1:16" ht="29.25" customHeight="1">
      <c r="A69" s="269" t="s">
        <v>80</v>
      </c>
      <c r="B69" s="2" t="s">
        <v>116</v>
      </c>
      <c r="C69" s="1" t="s">
        <v>134</v>
      </c>
      <c r="D69" s="1" t="s">
        <v>116</v>
      </c>
      <c r="E69" s="1"/>
      <c r="F69" s="1">
        <v>2022</v>
      </c>
      <c r="G69" s="265">
        <v>16</v>
      </c>
      <c r="H69" s="275"/>
      <c r="I69" s="378"/>
    </row>
    <row r="70" spans="1:16" ht="30.75" customHeight="1">
      <c r="A70" s="269" t="s">
        <v>220</v>
      </c>
      <c r="B70" s="2" t="s">
        <v>120</v>
      </c>
      <c r="C70" s="1" t="s">
        <v>135</v>
      </c>
      <c r="D70" s="1" t="s">
        <v>120</v>
      </c>
      <c r="E70" s="1"/>
      <c r="F70" s="1">
        <v>2022</v>
      </c>
      <c r="G70" s="265">
        <v>16</v>
      </c>
      <c r="H70" s="275"/>
      <c r="I70" s="378"/>
    </row>
    <row r="71" spans="1:16" ht="27.75" customHeight="1">
      <c r="A71" s="269" t="s">
        <v>239</v>
      </c>
      <c r="B71" s="2" t="s">
        <v>224</v>
      </c>
      <c r="C71" s="1" t="s">
        <v>132</v>
      </c>
      <c r="D71" s="1" t="s">
        <v>224</v>
      </c>
      <c r="E71" s="1"/>
      <c r="F71" s="1">
        <v>2022</v>
      </c>
      <c r="G71" s="265">
        <v>18</v>
      </c>
      <c r="H71" s="275"/>
      <c r="I71" s="378"/>
    </row>
    <row r="72" spans="1:16" ht="29.25" customHeight="1">
      <c r="A72" s="269" t="s">
        <v>221</v>
      </c>
      <c r="B72" s="2" t="s">
        <v>90</v>
      </c>
      <c r="C72" s="1" t="s">
        <v>86</v>
      </c>
      <c r="D72" s="1" t="s">
        <v>90</v>
      </c>
      <c r="E72" s="1"/>
      <c r="F72" s="1">
        <v>2022</v>
      </c>
      <c r="G72" s="265">
        <v>18</v>
      </c>
      <c r="H72" s="275"/>
      <c r="I72" s="378"/>
    </row>
    <row r="73" spans="1:16" ht="29.25" customHeight="1">
      <c r="A73" s="269" t="s">
        <v>240</v>
      </c>
      <c r="B73" s="2" t="s">
        <v>125</v>
      </c>
      <c r="C73" s="1" t="s">
        <v>137</v>
      </c>
      <c r="D73" s="1" t="s">
        <v>383</v>
      </c>
      <c r="E73" s="1"/>
      <c r="F73" s="1">
        <v>2022</v>
      </c>
      <c r="G73" s="265">
        <v>10</v>
      </c>
      <c r="H73" s="275"/>
      <c r="I73" s="378"/>
    </row>
    <row r="74" spans="1:16" ht="30.75" customHeight="1">
      <c r="A74" s="269" t="s">
        <v>241</v>
      </c>
      <c r="B74" s="2" t="s">
        <v>130</v>
      </c>
      <c r="C74" s="1" t="s">
        <v>138</v>
      </c>
      <c r="D74" s="1" t="s">
        <v>130</v>
      </c>
      <c r="E74" s="1"/>
      <c r="F74" s="1">
        <v>2022</v>
      </c>
      <c r="G74" s="265">
        <v>3</v>
      </c>
      <c r="H74" s="275"/>
      <c r="I74" s="378"/>
    </row>
    <row r="75" spans="1:16" ht="29.25" customHeight="1">
      <c r="A75" s="217" t="s">
        <v>206</v>
      </c>
      <c r="B75" s="192" t="s">
        <v>27</v>
      </c>
      <c r="C75" s="219"/>
      <c r="D75" s="219"/>
      <c r="E75" s="219"/>
      <c r="F75" s="219"/>
      <c r="G75" s="251">
        <f>+G76</f>
        <v>92</v>
      </c>
      <c r="H75" s="270"/>
      <c r="I75" s="375" t="s">
        <v>601</v>
      </c>
    </row>
    <row r="76" spans="1:16" s="283" customFormat="1" ht="41.25" customHeight="1">
      <c r="A76" s="271"/>
      <c r="B76" s="202" t="s">
        <v>35</v>
      </c>
      <c r="C76" s="203" t="s">
        <v>417</v>
      </c>
      <c r="D76" s="203" t="s">
        <v>6</v>
      </c>
      <c r="E76" s="203"/>
      <c r="F76" s="203">
        <v>2022</v>
      </c>
      <c r="G76" s="272">
        <v>92</v>
      </c>
      <c r="H76" s="273"/>
      <c r="I76" s="376"/>
      <c r="P76" s="341"/>
    </row>
    <row r="77" spans="1:16" ht="39.6">
      <c r="A77" s="217" t="s">
        <v>207</v>
      </c>
      <c r="B77" s="192" t="s">
        <v>28</v>
      </c>
      <c r="C77" s="219"/>
      <c r="D77" s="219"/>
      <c r="E77" s="219"/>
      <c r="F77" s="219"/>
      <c r="G77" s="251">
        <f>+G78+G81+G83</f>
        <v>212</v>
      </c>
      <c r="H77" s="270"/>
      <c r="I77" s="375"/>
    </row>
    <row r="78" spans="1:16" s="283" customFormat="1" ht="69">
      <c r="A78" s="271" t="s">
        <v>208</v>
      </c>
      <c r="B78" s="202" t="s">
        <v>39</v>
      </c>
      <c r="C78" s="203"/>
      <c r="D78" s="203"/>
      <c r="E78" s="203"/>
      <c r="F78" s="203"/>
      <c r="G78" s="272">
        <f>+G79+G80</f>
        <v>137</v>
      </c>
      <c r="H78" s="273"/>
      <c r="I78" s="376"/>
      <c r="P78" s="341"/>
    </row>
    <row r="79" spans="1:16" s="283" customFormat="1" ht="33" customHeight="1">
      <c r="A79" s="271" t="s">
        <v>237</v>
      </c>
      <c r="B79" s="202" t="s">
        <v>565</v>
      </c>
      <c r="C79" s="203" t="s">
        <v>417</v>
      </c>
      <c r="D79" s="203" t="s">
        <v>6</v>
      </c>
      <c r="E79" s="203"/>
      <c r="F79" s="203"/>
      <c r="G79" s="272">
        <v>74</v>
      </c>
      <c r="H79" s="273"/>
      <c r="I79" s="376"/>
      <c r="P79" s="341"/>
    </row>
    <row r="80" spans="1:16" s="283" customFormat="1" ht="27.6">
      <c r="A80" s="271" t="s">
        <v>238</v>
      </c>
      <c r="B80" s="202" t="s">
        <v>566</v>
      </c>
      <c r="C80" s="203" t="s">
        <v>417</v>
      </c>
      <c r="D80" s="203" t="s">
        <v>6</v>
      </c>
      <c r="E80" s="203"/>
      <c r="F80" s="203"/>
      <c r="G80" s="272">
        <v>63</v>
      </c>
      <c r="H80" s="273"/>
      <c r="I80" s="376"/>
      <c r="P80" s="341"/>
    </row>
    <row r="81" spans="1:16" s="283" customFormat="1" ht="50.25" customHeight="1">
      <c r="A81" s="271" t="s">
        <v>209</v>
      </c>
      <c r="B81" s="202" t="s">
        <v>36</v>
      </c>
      <c r="C81" s="203"/>
      <c r="D81" s="203"/>
      <c r="E81" s="203"/>
      <c r="F81" s="203"/>
      <c r="G81" s="272">
        <f>SUM(G82:G82)</f>
        <v>27</v>
      </c>
      <c r="H81" s="273"/>
      <c r="I81" s="376"/>
      <c r="P81" s="341"/>
    </row>
    <row r="82" spans="1:16" ht="57" customHeight="1">
      <c r="A82" s="269" t="s">
        <v>77</v>
      </c>
      <c r="B82" s="2" t="s">
        <v>562</v>
      </c>
      <c r="C82" s="1" t="s">
        <v>374</v>
      </c>
      <c r="D82" s="1" t="s">
        <v>6</v>
      </c>
      <c r="E82" s="1" t="s">
        <v>425</v>
      </c>
      <c r="F82" s="1">
        <v>2022</v>
      </c>
      <c r="G82" s="265">
        <v>27</v>
      </c>
      <c r="H82" s="275"/>
      <c r="I82" s="378"/>
    </row>
    <row r="83" spans="1:16" s="283" customFormat="1" ht="27.6">
      <c r="A83" s="271" t="s">
        <v>211</v>
      </c>
      <c r="B83" s="202" t="s">
        <v>37</v>
      </c>
      <c r="C83" s="203"/>
      <c r="D83" s="203"/>
      <c r="E83" s="203"/>
      <c r="F83" s="203"/>
      <c r="G83" s="314">
        <f>+G84+G90</f>
        <v>48</v>
      </c>
      <c r="H83" s="273"/>
      <c r="I83" s="376"/>
      <c r="P83" s="341"/>
    </row>
    <row r="84" spans="1:16" s="283" customFormat="1" ht="55.2">
      <c r="A84" s="315" t="s">
        <v>237</v>
      </c>
      <c r="B84" s="316" t="s">
        <v>621</v>
      </c>
      <c r="C84" s="233"/>
      <c r="D84" s="233"/>
      <c r="E84" s="233"/>
      <c r="F84" s="233"/>
      <c r="G84" s="317">
        <f>SUM(G85:G89)</f>
        <v>27</v>
      </c>
      <c r="H84" s="318"/>
      <c r="I84" s="376"/>
      <c r="P84" s="341"/>
    </row>
    <row r="85" spans="1:16" ht="30" customHeight="1">
      <c r="A85" s="379" t="s">
        <v>60</v>
      </c>
      <c r="B85" s="274" t="s">
        <v>427</v>
      </c>
      <c r="C85" s="227" t="s">
        <v>429</v>
      </c>
      <c r="D85" s="227" t="s">
        <v>6</v>
      </c>
      <c r="E85" s="227"/>
      <c r="F85" s="1">
        <v>2022</v>
      </c>
      <c r="G85" s="276">
        <v>18</v>
      </c>
      <c r="H85" s="277"/>
      <c r="I85" s="378"/>
    </row>
    <row r="86" spans="1:16" ht="31.5" customHeight="1">
      <c r="A86" s="379" t="s">
        <v>76</v>
      </c>
      <c r="B86" s="274" t="s">
        <v>428</v>
      </c>
      <c r="C86" s="227" t="s">
        <v>421</v>
      </c>
      <c r="D86" s="227" t="s">
        <v>6</v>
      </c>
      <c r="E86" s="227"/>
      <c r="F86" s="1">
        <v>2022</v>
      </c>
      <c r="G86" s="276">
        <v>2</v>
      </c>
      <c r="H86" s="277"/>
      <c r="I86" s="378"/>
    </row>
    <row r="87" spans="1:16" ht="32.25" customHeight="1">
      <c r="A87" s="379" t="s">
        <v>77</v>
      </c>
      <c r="B87" s="274" t="s">
        <v>428</v>
      </c>
      <c r="C87" s="227" t="s">
        <v>430</v>
      </c>
      <c r="D87" s="227" t="s">
        <v>6</v>
      </c>
      <c r="E87" s="227"/>
      <c r="F87" s="1">
        <v>2022</v>
      </c>
      <c r="G87" s="276">
        <v>3</v>
      </c>
      <c r="H87" s="277"/>
      <c r="I87" s="378"/>
    </row>
    <row r="88" spans="1:16" ht="26.4">
      <c r="A88" s="379" t="s">
        <v>80</v>
      </c>
      <c r="B88" s="274" t="s">
        <v>428</v>
      </c>
      <c r="C88" s="227" t="s">
        <v>431</v>
      </c>
      <c r="D88" s="227" t="s">
        <v>6</v>
      </c>
      <c r="E88" s="227"/>
      <c r="F88" s="1">
        <v>2022</v>
      </c>
      <c r="G88" s="276">
        <v>2</v>
      </c>
      <c r="H88" s="277"/>
      <c r="I88" s="378"/>
    </row>
    <row r="89" spans="1:16" ht="26.4">
      <c r="A89" s="379" t="s">
        <v>220</v>
      </c>
      <c r="B89" s="274" t="s">
        <v>428</v>
      </c>
      <c r="C89" s="227" t="s">
        <v>422</v>
      </c>
      <c r="D89" s="227" t="s">
        <v>6</v>
      </c>
      <c r="E89" s="227"/>
      <c r="F89" s="1">
        <v>2022</v>
      </c>
      <c r="G89" s="276">
        <v>2</v>
      </c>
      <c r="H89" s="277"/>
      <c r="I89" s="378"/>
    </row>
    <row r="90" spans="1:16" s="283" customFormat="1" ht="55.2">
      <c r="A90" s="315" t="s">
        <v>237</v>
      </c>
      <c r="B90" s="316" t="s">
        <v>432</v>
      </c>
      <c r="C90" s="233"/>
      <c r="D90" s="233"/>
      <c r="E90" s="233"/>
      <c r="F90" s="233"/>
      <c r="G90" s="317">
        <f>SUM(G91:G97)</f>
        <v>21</v>
      </c>
      <c r="H90" s="318"/>
      <c r="I90" s="376"/>
      <c r="P90" s="341"/>
    </row>
    <row r="91" spans="1:16" ht="27" customHeight="1">
      <c r="A91" s="269" t="s">
        <v>60</v>
      </c>
      <c r="B91" s="2" t="s">
        <v>110</v>
      </c>
      <c r="C91" s="1" t="s">
        <v>243</v>
      </c>
      <c r="D91" s="1" t="s">
        <v>110</v>
      </c>
      <c r="E91" s="1"/>
      <c r="F91" s="1">
        <v>2022</v>
      </c>
      <c r="G91" s="276">
        <v>3</v>
      </c>
      <c r="H91" s="277"/>
      <c r="I91" s="378"/>
    </row>
    <row r="92" spans="1:16" ht="33.75" customHeight="1">
      <c r="A92" s="269" t="s">
        <v>76</v>
      </c>
      <c r="B92" s="2" t="s">
        <v>95</v>
      </c>
      <c r="C92" s="1" t="s">
        <v>136</v>
      </c>
      <c r="D92" s="1" t="s">
        <v>95</v>
      </c>
      <c r="E92" s="1"/>
      <c r="F92" s="1">
        <v>2022</v>
      </c>
      <c r="G92" s="276">
        <v>3</v>
      </c>
      <c r="H92" s="277"/>
      <c r="I92" s="378"/>
    </row>
    <row r="93" spans="1:16" ht="27" customHeight="1">
      <c r="A93" s="269" t="s">
        <v>77</v>
      </c>
      <c r="B93" s="2" t="s">
        <v>113</v>
      </c>
      <c r="C93" s="1" t="s">
        <v>133</v>
      </c>
      <c r="D93" s="1" t="s">
        <v>113</v>
      </c>
      <c r="E93" s="1"/>
      <c r="F93" s="1">
        <v>2022</v>
      </c>
      <c r="G93" s="276">
        <v>3</v>
      </c>
      <c r="H93" s="277"/>
      <c r="I93" s="378"/>
    </row>
    <row r="94" spans="1:16" ht="28.5" customHeight="1">
      <c r="A94" s="269" t="s">
        <v>80</v>
      </c>
      <c r="B94" s="2" t="s">
        <v>116</v>
      </c>
      <c r="C94" s="1" t="s">
        <v>134</v>
      </c>
      <c r="D94" s="1" t="s">
        <v>116</v>
      </c>
      <c r="E94" s="1"/>
      <c r="F94" s="1">
        <v>2022</v>
      </c>
      <c r="G94" s="276">
        <v>3</v>
      </c>
      <c r="H94" s="277"/>
      <c r="I94" s="378"/>
    </row>
    <row r="95" spans="1:16" ht="30.75" customHeight="1">
      <c r="A95" s="269" t="s">
        <v>220</v>
      </c>
      <c r="B95" s="2" t="s">
        <v>120</v>
      </c>
      <c r="C95" s="1" t="s">
        <v>135</v>
      </c>
      <c r="D95" s="1" t="s">
        <v>120</v>
      </c>
      <c r="E95" s="1"/>
      <c r="F95" s="1">
        <v>2022</v>
      </c>
      <c r="G95" s="276">
        <v>3</v>
      </c>
      <c r="H95" s="277"/>
      <c r="I95" s="378"/>
    </row>
    <row r="96" spans="1:16" ht="30.75" customHeight="1">
      <c r="A96" s="269" t="s">
        <v>239</v>
      </c>
      <c r="B96" s="2" t="s">
        <v>224</v>
      </c>
      <c r="C96" s="1" t="s">
        <v>132</v>
      </c>
      <c r="D96" s="1" t="s">
        <v>224</v>
      </c>
      <c r="E96" s="1"/>
      <c r="F96" s="1">
        <v>2022</v>
      </c>
      <c r="G96" s="276">
        <v>3</v>
      </c>
      <c r="H96" s="277"/>
      <c r="I96" s="378"/>
    </row>
    <row r="97" spans="1:16" ht="28.5" customHeight="1">
      <c r="A97" s="269" t="s">
        <v>221</v>
      </c>
      <c r="B97" s="2" t="s">
        <v>90</v>
      </c>
      <c r="C97" s="1" t="s">
        <v>86</v>
      </c>
      <c r="D97" s="1" t="s">
        <v>90</v>
      </c>
      <c r="E97" s="1"/>
      <c r="F97" s="1">
        <v>2022</v>
      </c>
      <c r="G97" s="276">
        <v>3</v>
      </c>
      <c r="H97" s="277"/>
      <c r="I97" s="378"/>
    </row>
    <row r="98" spans="1:16" ht="20.100000000000001" customHeight="1">
      <c r="A98" s="5"/>
      <c r="B98" s="6"/>
      <c r="C98" s="5"/>
      <c r="D98" s="5"/>
      <c r="E98" s="5"/>
      <c r="F98" s="5"/>
      <c r="G98" s="348"/>
      <c r="H98" s="349"/>
      <c r="I98" s="378"/>
    </row>
    <row r="99" spans="1:16" s="390" customFormat="1" ht="57" hidden="1" customHeight="1">
      <c r="A99" s="389"/>
      <c r="B99" s="602" t="s">
        <v>602</v>
      </c>
      <c r="C99" s="602"/>
      <c r="D99" s="602"/>
      <c r="E99" s="602"/>
      <c r="F99" s="602"/>
      <c r="H99" s="380"/>
      <c r="I99" s="380"/>
      <c r="P99" s="334"/>
    </row>
    <row r="100" spans="1:16" s="393" customFormat="1" ht="26.25" hidden="1" customHeight="1">
      <c r="A100" s="391"/>
      <c r="B100" s="603"/>
      <c r="C100" s="603"/>
      <c r="D100" s="603"/>
      <c r="E100" s="603"/>
      <c r="F100" s="603"/>
      <c r="G100" s="604"/>
      <c r="H100" s="604"/>
      <c r="I100" s="381"/>
      <c r="P100" s="394"/>
    </row>
    <row r="101" spans="1:16" hidden="1">
      <c r="B101" s="395" t="s">
        <v>60</v>
      </c>
      <c r="C101" s="180" t="e">
        <f>SUMIF($C$10:$C$97,"UBND thị trấn Sa Thầy",#REF!)</f>
        <v>#REF!</v>
      </c>
    </row>
    <row r="102" spans="1:16" hidden="1">
      <c r="B102" s="395" t="s">
        <v>76</v>
      </c>
      <c r="C102" s="180" t="e">
        <f>SUMIF($C$10:$C$97,"UBND xã Sa Bình",#REF!)</f>
        <v>#REF!</v>
      </c>
    </row>
    <row r="103" spans="1:16" hidden="1">
      <c r="B103" s="395" t="s">
        <v>77</v>
      </c>
      <c r="C103" s="180" t="e">
        <f>SUMIF($C$10:$C$97,"UBND xã Sa Nghĩa",#REF!)</f>
        <v>#REF!</v>
      </c>
    </row>
    <row r="104" spans="1:16" hidden="1">
      <c r="B104" s="395" t="s">
        <v>80</v>
      </c>
      <c r="C104" s="180" t="e">
        <f>SUMIF($C$10:$C$97,"UBND xã Sa Sơn",#REF!)</f>
        <v>#REF!</v>
      </c>
    </row>
    <row r="105" spans="1:16" hidden="1">
      <c r="B105" s="395" t="s">
        <v>220</v>
      </c>
      <c r="C105" s="180" t="e">
        <f>SUMIF($C$10:$C$97,"UBND xã Sa Nhơn",#REF!)</f>
        <v>#REF!</v>
      </c>
    </row>
    <row r="106" spans="1:16" hidden="1">
      <c r="B106" s="395" t="s">
        <v>239</v>
      </c>
      <c r="C106" s="180" t="e">
        <f>SUMIF($C$10:$C$97,"UBND xã Ya Xiêr",#REF!)</f>
        <v>#REF!</v>
      </c>
    </row>
    <row r="107" spans="1:16" hidden="1">
      <c r="B107" s="395" t="s">
        <v>221</v>
      </c>
      <c r="C107" s="180" t="e">
        <f>SUMIF($C$10:$C$97,"UBND xã Ya Ly",#REF!)</f>
        <v>#REF!</v>
      </c>
    </row>
    <row r="108" spans="1:16" hidden="1">
      <c r="B108" s="395" t="s">
        <v>240</v>
      </c>
      <c r="C108" s="180" t="e">
        <f>SUMIF($C$10:$C$97,"UBND xã Ya Tăng",#REF!)</f>
        <v>#REF!</v>
      </c>
    </row>
    <row r="109" spans="1:16" hidden="1">
      <c r="B109" s="395" t="s">
        <v>241</v>
      </c>
      <c r="C109" s="180" t="e">
        <f>SUMIF($C$10:$C$97,"UBND xã Rờ Kơi",#REF!)</f>
        <v>#REF!</v>
      </c>
    </row>
    <row r="110" spans="1:16" hidden="1">
      <c r="B110" s="395" t="s">
        <v>242</v>
      </c>
      <c r="C110" s="180" t="e">
        <f>SUMIF($C$10:$C$97,"UBND xã Mô Rai",#REF!)</f>
        <v>#REF!</v>
      </c>
    </row>
    <row r="111" spans="1:16" hidden="1">
      <c r="B111" s="395" t="s">
        <v>405</v>
      </c>
      <c r="C111" s="180" t="e">
        <f>SUMIF($C$10:$C$97,"UBND xã Hơ Moong",#REF!)</f>
        <v>#REF!</v>
      </c>
    </row>
  </sheetData>
  <mergeCells count="13">
    <mergeCell ref="B99:F99"/>
    <mergeCell ref="B100:H100"/>
    <mergeCell ref="G5:G7"/>
    <mergeCell ref="H5:H7"/>
    <mergeCell ref="A1:H1"/>
    <mergeCell ref="A2:H2"/>
    <mergeCell ref="A3:H3"/>
    <mergeCell ref="A5:A7"/>
    <mergeCell ref="B5:B7"/>
    <mergeCell ref="C5:C7"/>
    <mergeCell ref="D5:D7"/>
    <mergeCell ref="E5:E7"/>
    <mergeCell ref="F5:F7"/>
  </mergeCells>
  <pageMargins left="0.70866141732283472" right="0.31496062992125984" top="0.59055118110236227" bottom="0.35433070866141736" header="0.31496062992125984" footer="0.23622047244094491"/>
  <pageSetup paperSize="9" scale="66"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51A12-E495-4F59-AC87-0F35D1839902}">
  <sheetPr>
    <pageSetUpPr fitToPage="1"/>
  </sheetPr>
  <dimension ref="A1:AJ80"/>
  <sheetViews>
    <sheetView showZeros="0" zoomScale="85" zoomScaleNormal="85" workbookViewId="0">
      <selection activeCell="B78" sqref="B78:M78"/>
    </sheetView>
  </sheetViews>
  <sheetFormatPr defaultColWidth="9.375" defaultRowHeight="18"/>
  <cols>
    <col min="1" max="1" width="6.125" style="181" bestFit="1" customWidth="1"/>
    <col min="2" max="2" width="53" style="179" customWidth="1"/>
    <col min="3" max="3" width="25" style="180" bestFit="1" customWidth="1"/>
    <col min="4" max="4" width="12.5" style="180" customWidth="1"/>
    <col min="5" max="5" width="23.875" style="180" customWidth="1"/>
    <col min="6" max="6" width="10" style="180" bestFit="1" customWidth="1"/>
    <col min="7" max="7" width="10" style="180" hidden="1" customWidth="1"/>
    <col min="8" max="8" width="14.375" style="180" hidden="1" customWidth="1"/>
    <col min="9" max="9" width="0.125" style="180" hidden="1" customWidth="1"/>
    <col min="10" max="10" width="11.625" style="180" hidden="1" customWidth="1"/>
    <col min="11" max="11" width="14" style="180" customWidth="1"/>
    <col min="12" max="12" width="15.875" style="181" hidden="1" customWidth="1"/>
    <col min="13" max="13" width="23.5" style="360" bestFit="1" customWidth="1"/>
    <col min="14" max="14" width="18.125" style="181" hidden="1" customWidth="1"/>
    <col min="15" max="15" width="24.875" style="181" hidden="1" customWidth="1"/>
    <col min="16" max="16" width="10" style="181" hidden="1" customWidth="1"/>
    <col min="17" max="17" width="11.125" style="181" hidden="1" customWidth="1"/>
    <col min="18" max="35" width="9.375" style="181"/>
    <col min="36" max="36" width="9.375" style="334"/>
    <col min="37" max="16384" width="9.375" style="181"/>
  </cols>
  <sheetData>
    <row r="1" spans="1:36">
      <c r="A1" s="587" t="s">
        <v>611</v>
      </c>
      <c r="B1" s="587"/>
      <c r="C1" s="587"/>
      <c r="D1" s="587"/>
      <c r="E1" s="587"/>
      <c r="F1" s="587"/>
      <c r="G1" s="587"/>
      <c r="H1" s="587"/>
      <c r="I1" s="587"/>
      <c r="J1" s="587"/>
      <c r="K1" s="587"/>
      <c r="L1" s="587"/>
      <c r="M1" s="587"/>
      <c r="N1" s="332"/>
      <c r="O1" s="332"/>
      <c r="P1" s="332"/>
      <c r="Q1" s="332"/>
      <c r="R1" s="332"/>
      <c r="S1" s="332"/>
      <c r="T1" s="332"/>
    </row>
    <row r="2" spans="1:36" ht="62.4">
      <c r="A2" s="588" t="s">
        <v>618</v>
      </c>
      <c r="B2" s="588"/>
      <c r="C2" s="588"/>
      <c r="D2" s="588"/>
      <c r="E2" s="588"/>
      <c r="F2" s="588"/>
      <c r="G2" s="588"/>
      <c r="H2" s="588"/>
      <c r="I2" s="588"/>
      <c r="J2" s="588"/>
      <c r="K2" s="588"/>
      <c r="L2" s="588"/>
      <c r="M2" s="588"/>
      <c r="N2" s="335"/>
      <c r="O2" s="335"/>
      <c r="P2" s="402"/>
      <c r="Q2" s="335"/>
      <c r="R2" s="335"/>
      <c r="S2" s="335"/>
      <c r="T2" s="335"/>
    </row>
    <row r="3" spans="1:36" ht="15" hidden="1" customHeight="1">
      <c r="A3" s="589" t="e">
        <f>#REF!</f>
        <v>#REF!</v>
      </c>
      <c r="B3" s="589"/>
      <c r="C3" s="589"/>
      <c r="D3" s="589"/>
      <c r="E3" s="589"/>
      <c r="F3" s="589"/>
      <c r="G3" s="589"/>
      <c r="H3" s="589"/>
      <c r="I3" s="589"/>
      <c r="J3" s="589"/>
      <c r="K3" s="589"/>
      <c r="L3" s="589"/>
      <c r="M3" s="589"/>
      <c r="N3" s="338"/>
      <c r="O3" s="338"/>
      <c r="P3" s="338"/>
      <c r="Q3" s="338"/>
      <c r="R3" s="338"/>
      <c r="S3" s="338"/>
      <c r="T3" s="338"/>
    </row>
    <row r="4" spans="1:36">
      <c r="A4" s="178"/>
      <c r="M4" s="403"/>
    </row>
    <row r="5" spans="1:36" ht="30.75" customHeight="1">
      <c r="A5" s="591" t="s">
        <v>0</v>
      </c>
      <c r="B5" s="591" t="s">
        <v>389</v>
      </c>
      <c r="C5" s="591" t="s">
        <v>623</v>
      </c>
      <c r="D5" s="591" t="s">
        <v>88</v>
      </c>
      <c r="E5" s="591" t="s">
        <v>619</v>
      </c>
      <c r="F5" s="591" t="s">
        <v>164</v>
      </c>
      <c r="G5" s="183"/>
      <c r="H5" s="594" t="s">
        <v>444</v>
      </c>
      <c r="I5" s="595"/>
      <c r="J5" s="596"/>
      <c r="K5" s="591" t="s">
        <v>608</v>
      </c>
      <c r="L5" s="591" t="s">
        <v>608</v>
      </c>
      <c r="M5" s="591" t="s">
        <v>1</v>
      </c>
    </row>
    <row r="6" spans="1:36" ht="17.25" customHeight="1">
      <c r="A6" s="592"/>
      <c r="B6" s="592"/>
      <c r="C6" s="592"/>
      <c r="D6" s="592"/>
      <c r="E6" s="592"/>
      <c r="F6" s="592"/>
      <c r="G6" s="184"/>
      <c r="H6" s="583" t="s">
        <v>567</v>
      </c>
      <c r="I6" s="583" t="s">
        <v>568</v>
      </c>
      <c r="J6" s="583" t="s">
        <v>97</v>
      </c>
      <c r="K6" s="592"/>
      <c r="L6" s="592"/>
      <c r="M6" s="592"/>
    </row>
    <row r="7" spans="1:36">
      <c r="A7" s="593"/>
      <c r="B7" s="593"/>
      <c r="C7" s="593"/>
      <c r="D7" s="593"/>
      <c r="E7" s="593"/>
      <c r="F7" s="593"/>
      <c r="G7" s="185"/>
      <c r="H7" s="583"/>
      <c r="I7" s="583"/>
      <c r="J7" s="583"/>
      <c r="K7" s="593"/>
      <c r="L7" s="593"/>
      <c r="M7" s="593"/>
    </row>
    <row r="8" spans="1:36" ht="21.75" customHeight="1">
      <c r="A8" s="362"/>
      <c r="B8" s="362" t="s">
        <v>12</v>
      </c>
      <c r="C8" s="362"/>
      <c r="D8" s="362"/>
      <c r="E8" s="362"/>
      <c r="F8" s="362"/>
      <c r="G8" s="248"/>
      <c r="H8" s="248"/>
      <c r="I8" s="249" t="e">
        <f>SUM(I9,I29,#REF!,I31,I66,I69,#REF!,#REF!,I72)</f>
        <v>#REF!</v>
      </c>
      <c r="J8" s="249" t="e">
        <f>SUM(J9,J29,#REF!,J31,J66,J69,#REF!,#REF!,J72)</f>
        <v>#REF!</v>
      </c>
      <c r="K8" s="249">
        <v>27973</v>
      </c>
      <c r="L8" s="249">
        <f>SUM(L9,L29,L31,L66,L69,L72)</f>
        <v>27973</v>
      </c>
      <c r="M8" s="404"/>
      <c r="N8" s="278" t="e">
        <f>+#REF!+L8</f>
        <v>#REF!</v>
      </c>
      <c r="O8" s="181">
        <f>+L8*0.1</f>
        <v>2797.3</v>
      </c>
      <c r="P8" s="181" t="e">
        <f>+#REF!*0.1</f>
        <v>#REF!</v>
      </c>
      <c r="Q8" s="279" t="e">
        <f>+L8+#REF!+O8+P8</f>
        <v>#REF!</v>
      </c>
    </row>
    <row r="9" spans="1:36" ht="30" customHeight="1">
      <c r="A9" s="191" t="s">
        <v>5</v>
      </c>
      <c r="B9" s="192" t="s">
        <v>22</v>
      </c>
      <c r="C9" s="32"/>
      <c r="D9" s="32"/>
      <c r="E9" s="32"/>
      <c r="F9" s="32"/>
      <c r="G9" s="32"/>
      <c r="H9" s="32"/>
      <c r="I9" s="251" t="e">
        <f>SUM(I10,I14,I21,#REF!,#REF!,I27,#REF!)</f>
        <v>#REF!</v>
      </c>
      <c r="J9" s="251" t="e">
        <f>SUM(J10,J14,J21,#REF!,#REF!,J27,#REF!)</f>
        <v>#REF!</v>
      </c>
      <c r="K9" s="251">
        <v>3740</v>
      </c>
      <c r="L9" s="251">
        <f>SUM(L10,L14,L21,L27)</f>
        <v>3740</v>
      </c>
      <c r="M9" s="405"/>
      <c r="N9" s="280" t="e">
        <f>+#REF!+L9</f>
        <v>#REF!</v>
      </c>
      <c r="O9" s="279" t="e">
        <f>+L8+#REF!</f>
        <v>#REF!</v>
      </c>
      <c r="P9" s="181" t="e">
        <f>+O8+P8</f>
        <v>#REF!</v>
      </c>
    </row>
    <row r="10" spans="1:36" s="283" customFormat="1">
      <c r="A10" s="271" t="s">
        <v>81</v>
      </c>
      <c r="B10" s="202" t="s">
        <v>73</v>
      </c>
      <c r="C10" s="203"/>
      <c r="D10" s="203"/>
      <c r="E10" s="203"/>
      <c r="F10" s="203"/>
      <c r="G10" s="203"/>
      <c r="H10" s="203"/>
      <c r="I10" s="272">
        <f t="shared" ref="I10:J10" si="0">SUM(I11:I13)</f>
        <v>120</v>
      </c>
      <c r="J10" s="272">
        <f t="shared" si="0"/>
        <v>120</v>
      </c>
      <c r="K10" s="272">
        <v>120</v>
      </c>
      <c r="L10" s="272">
        <f>SUM(L11:L13)</f>
        <v>120</v>
      </c>
      <c r="M10" s="406"/>
      <c r="AJ10" s="341"/>
    </row>
    <row r="11" spans="1:36" ht="30" customHeight="1">
      <c r="A11" s="205" t="s">
        <v>60</v>
      </c>
      <c r="B11" s="2" t="s">
        <v>95</v>
      </c>
      <c r="C11" s="1" t="s">
        <v>136</v>
      </c>
      <c r="D11" s="1" t="s">
        <v>95</v>
      </c>
      <c r="E11" s="1"/>
      <c r="F11" s="1">
        <v>2022</v>
      </c>
      <c r="G11" s="1">
        <v>1</v>
      </c>
      <c r="H11" s="264"/>
      <c r="I11" s="265">
        <f t="shared" ref="I11:I13" si="1">+J11</f>
        <v>40</v>
      </c>
      <c r="J11" s="265">
        <f>+L11</f>
        <v>40</v>
      </c>
      <c r="K11" s="265"/>
      <c r="L11" s="265">
        <v>40</v>
      </c>
      <c r="M11" s="407"/>
    </row>
    <row r="12" spans="1:36" ht="30" customHeight="1">
      <c r="A12" s="205" t="s">
        <v>76</v>
      </c>
      <c r="B12" s="2" t="s">
        <v>113</v>
      </c>
      <c r="C12" s="1" t="s">
        <v>133</v>
      </c>
      <c r="D12" s="1" t="s">
        <v>95</v>
      </c>
      <c r="E12" s="1"/>
      <c r="F12" s="1">
        <v>2022</v>
      </c>
      <c r="G12" s="1">
        <v>1</v>
      </c>
      <c r="H12" s="264"/>
      <c r="I12" s="265">
        <f t="shared" si="1"/>
        <v>40</v>
      </c>
      <c r="J12" s="265">
        <f>+L12</f>
        <v>40</v>
      </c>
      <c r="K12" s="265"/>
      <c r="L12" s="265">
        <v>40</v>
      </c>
      <c r="M12" s="407"/>
    </row>
    <row r="13" spans="1:36" ht="27" customHeight="1">
      <c r="A13" s="205" t="s">
        <v>77</v>
      </c>
      <c r="B13" s="2" t="s">
        <v>90</v>
      </c>
      <c r="C13" s="1" t="s">
        <v>86</v>
      </c>
      <c r="D13" s="1" t="s">
        <v>90</v>
      </c>
      <c r="E13" s="1"/>
      <c r="F13" s="1">
        <v>2022</v>
      </c>
      <c r="G13" s="1">
        <v>1</v>
      </c>
      <c r="H13" s="264"/>
      <c r="I13" s="265">
        <f t="shared" si="1"/>
        <v>40</v>
      </c>
      <c r="J13" s="265">
        <f>+L13</f>
        <v>40</v>
      </c>
      <c r="K13" s="265"/>
      <c r="L13" s="265">
        <v>40</v>
      </c>
      <c r="M13" s="407"/>
    </row>
    <row r="14" spans="1:36" s="283" customFormat="1">
      <c r="A14" s="271" t="s">
        <v>82</v>
      </c>
      <c r="B14" s="202" t="s">
        <v>74</v>
      </c>
      <c r="C14" s="203"/>
      <c r="D14" s="203"/>
      <c r="E14" s="203"/>
      <c r="F14" s="203"/>
      <c r="G14" s="203"/>
      <c r="H14" s="203"/>
      <c r="I14" s="272">
        <f t="shared" ref="I14:J14" si="2">SUM(I15:I20)</f>
        <v>360</v>
      </c>
      <c r="J14" s="272">
        <f t="shared" si="2"/>
        <v>360</v>
      </c>
      <c r="K14" s="272">
        <v>360</v>
      </c>
      <c r="L14" s="272">
        <f>SUM(L15:L20)</f>
        <v>360</v>
      </c>
      <c r="M14" s="406"/>
      <c r="AJ14" s="341"/>
    </row>
    <row r="15" spans="1:36" ht="29.25" customHeight="1">
      <c r="A15" s="205" t="s">
        <v>60</v>
      </c>
      <c r="B15" s="2" t="s">
        <v>95</v>
      </c>
      <c r="C15" s="1" t="s">
        <v>136</v>
      </c>
      <c r="D15" s="1" t="s">
        <v>95</v>
      </c>
      <c r="E15" s="1"/>
      <c r="F15" s="1">
        <v>2022</v>
      </c>
      <c r="G15" s="1">
        <v>1</v>
      </c>
      <c r="H15" s="264"/>
      <c r="I15" s="265">
        <f>+J15</f>
        <v>120</v>
      </c>
      <c r="J15" s="265">
        <f>+L15</f>
        <v>120</v>
      </c>
      <c r="K15" s="265"/>
      <c r="L15" s="265">
        <v>120</v>
      </c>
      <c r="M15" s="407"/>
    </row>
    <row r="16" spans="1:36" ht="30" customHeight="1">
      <c r="A16" s="205" t="s">
        <v>76</v>
      </c>
      <c r="B16" s="2" t="s">
        <v>113</v>
      </c>
      <c r="C16" s="1" t="s">
        <v>133</v>
      </c>
      <c r="D16" s="1" t="s">
        <v>113</v>
      </c>
      <c r="E16" s="1"/>
      <c r="F16" s="1">
        <v>2022</v>
      </c>
      <c r="G16" s="1">
        <v>1</v>
      </c>
      <c r="H16" s="264"/>
      <c r="I16" s="265">
        <f>+J16</f>
        <v>40</v>
      </c>
      <c r="J16" s="265">
        <f>+L16</f>
        <v>40</v>
      </c>
      <c r="K16" s="265"/>
      <c r="L16" s="265">
        <v>40</v>
      </c>
      <c r="M16" s="407"/>
    </row>
    <row r="17" spans="1:36" ht="28.5" customHeight="1">
      <c r="A17" s="205" t="s">
        <v>77</v>
      </c>
      <c r="B17" s="2" t="s">
        <v>116</v>
      </c>
      <c r="C17" s="1" t="s">
        <v>134</v>
      </c>
      <c r="D17" s="1" t="s">
        <v>116</v>
      </c>
      <c r="E17" s="1"/>
      <c r="F17" s="1">
        <v>2022</v>
      </c>
      <c r="G17" s="1">
        <v>1</v>
      </c>
      <c r="H17" s="264"/>
      <c r="I17" s="265">
        <f t="shared" ref="I17:I26" si="3">+J17</f>
        <v>40</v>
      </c>
      <c r="J17" s="265">
        <f t="shared" ref="J17:J20" si="4">+L17</f>
        <v>40</v>
      </c>
      <c r="K17" s="265"/>
      <c r="L17" s="265">
        <v>40</v>
      </c>
      <c r="M17" s="407"/>
    </row>
    <row r="18" spans="1:36" ht="28.5" customHeight="1">
      <c r="A18" s="205" t="s">
        <v>80</v>
      </c>
      <c r="B18" s="2" t="s">
        <v>224</v>
      </c>
      <c r="C18" s="1" t="s">
        <v>132</v>
      </c>
      <c r="D18" s="1" t="s">
        <v>224</v>
      </c>
      <c r="E18" s="1"/>
      <c r="F18" s="1">
        <v>2022</v>
      </c>
      <c r="G18" s="1">
        <v>1</v>
      </c>
      <c r="H18" s="264"/>
      <c r="I18" s="265">
        <f t="shared" si="3"/>
        <v>40</v>
      </c>
      <c r="J18" s="265">
        <f t="shared" si="4"/>
        <v>40</v>
      </c>
      <c r="K18" s="265"/>
      <c r="L18" s="265">
        <v>40</v>
      </c>
      <c r="M18" s="407"/>
    </row>
    <row r="19" spans="1:36" ht="30" customHeight="1">
      <c r="A19" s="205" t="s">
        <v>220</v>
      </c>
      <c r="B19" s="2" t="s">
        <v>90</v>
      </c>
      <c r="C19" s="1" t="s">
        <v>86</v>
      </c>
      <c r="D19" s="1" t="s">
        <v>90</v>
      </c>
      <c r="E19" s="1"/>
      <c r="F19" s="1">
        <v>2022</v>
      </c>
      <c r="G19" s="1">
        <v>1</v>
      </c>
      <c r="H19" s="264"/>
      <c r="I19" s="265">
        <f t="shared" si="3"/>
        <v>80</v>
      </c>
      <c r="J19" s="265">
        <f t="shared" si="4"/>
        <v>80</v>
      </c>
      <c r="K19" s="265"/>
      <c r="L19" s="265">
        <v>80</v>
      </c>
      <c r="M19" s="407"/>
    </row>
    <row r="20" spans="1:36" ht="30" customHeight="1">
      <c r="A20" s="205" t="s">
        <v>239</v>
      </c>
      <c r="B20" s="2" t="s">
        <v>125</v>
      </c>
      <c r="C20" s="1" t="s">
        <v>137</v>
      </c>
      <c r="D20" s="1" t="s">
        <v>383</v>
      </c>
      <c r="E20" s="1"/>
      <c r="F20" s="1">
        <v>2022</v>
      </c>
      <c r="G20" s="1">
        <v>1</v>
      </c>
      <c r="H20" s="264"/>
      <c r="I20" s="265">
        <f t="shared" si="3"/>
        <v>40</v>
      </c>
      <c r="J20" s="265">
        <f t="shared" si="4"/>
        <v>40</v>
      </c>
      <c r="K20" s="265"/>
      <c r="L20" s="265">
        <v>40</v>
      </c>
      <c r="M20" s="407"/>
    </row>
    <row r="21" spans="1:36" s="283" customFormat="1">
      <c r="A21" s="271" t="s">
        <v>83</v>
      </c>
      <c r="B21" s="202" t="s">
        <v>75</v>
      </c>
      <c r="C21" s="203"/>
      <c r="D21" s="203"/>
      <c r="E21" s="203"/>
      <c r="F21" s="203"/>
      <c r="G21" s="203"/>
      <c r="H21" s="203"/>
      <c r="I21" s="272">
        <f t="shared" ref="I21:J21" si="5">SUM(I22:I26)</f>
        <v>382.5</v>
      </c>
      <c r="J21" s="272">
        <f t="shared" si="5"/>
        <v>382.5</v>
      </c>
      <c r="K21" s="272">
        <v>382.5</v>
      </c>
      <c r="L21" s="272">
        <f>SUM(L22:L26)</f>
        <v>382.5</v>
      </c>
      <c r="M21" s="406"/>
      <c r="AJ21" s="341"/>
    </row>
    <row r="22" spans="1:36" ht="30" customHeight="1">
      <c r="A22" s="205" t="s">
        <v>60</v>
      </c>
      <c r="B22" s="2" t="s">
        <v>116</v>
      </c>
      <c r="C22" s="1" t="s">
        <v>134</v>
      </c>
      <c r="D22" s="1" t="s">
        <v>116</v>
      </c>
      <c r="E22" s="1"/>
      <c r="F22" s="1">
        <v>2022</v>
      </c>
      <c r="G22" s="1">
        <v>1</v>
      </c>
      <c r="H22" s="264"/>
      <c r="I22" s="265">
        <f t="shared" si="3"/>
        <v>90</v>
      </c>
      <c r="J22" s="265">
        <f t="shared" ref="J22:J26" si="6">+L22</f>
        <v>90</v>
      </c>
      <c r="K22" s="265"/>
      <c r="L22" s="265">
        <v>90</v>
      </c>
      <c r="M22" s="407"/>
      <c r="N22" s="284"/>
    </row>
    <row r="23" spans="1:36" ht="35.25" customHeight="1">
      <c r="A23" s="205" t="s">
        <v>76</v>
      </c>
      <c r="B23" s="2" t="s">
        <v>224</v>
      </c>
      <c r="C23" s="1" t="s">
        <v>132</v>
      </c>
      <c r="D23" s="1" t="s">
        <v>224</v>
      </c>
      <c r="E23" s="1"/>
      <c r="F23" s="1">
        <v>2022</v>
      </c>
      <c r="G23" s="1">
        <v>1</v>
      </c>
      <c r="H23" s="264"/>
      <c r="I23" s="265">
        <f t="shared" si="3"/>
        <v>45</v>
      </c>
      <c r="J23" s="265">
        <f t="shared" si="6"/>
        <v>45</v>
      </c>
      <c r="K23" s="265"/>
      <c r="L23" s="265">
        <v>45</v>
      </c>
      <c r="M23" s="407"/>
      <c r="N23" s="284"/>
    </row>
    <row r="24" spans="1:36" ht="29.25" customHeight="1">
      <c r="A24" s="205" t="s">
        <v>77</v>
      </c>
      <c r="B24" s="2" t="s">
        <v>90</v>
      </c>
      <c r="C24" s="1" t="s">
        <v>86</v>
      </c>
      <c r="D24" s="1" t="s">
        <v>90</v>
      </c>
      <c r="E24" s="1"/>
      <c r="F24" s="1">
        <v>2022</v>
      </c>
      <c r="G24" s="1">
        <v>1</v>
      </c>
      <c r="H24" s="264"/>
      <c r="I24" s="265">
        <f t="shared" si="3"/>
        <v>135</v>
      </c>
      <c r="J24" s="265">
        <f t="shared" si="6"/>
        <v>135</v>
      </c>
      <c r="K24" s="265"/>
      <c r="L24" s="265">
        <v>135</v>
      </c>
      <c r="M24" s="407"/>
      <c r="N24" s="284"/>
    </row>
    <row r="25" spans="1:36" ht="30.75" customHeight="1">
      <c r="A25" s="205" t="s">
        <v>80</v>
      </c>
      <c r="B25" s="2" t="s">
        <v>125</v>
      </c>
      <c r="C25" s="1" t="s">
        <v>137</v>
      </c>
      <c r="D25" s="1" t="s">
        <v>383</v>
      </c>
      <c r="E25" s="1"/>
      <c r="F25" s="1">
        <v>2022</v>
      </c>
      <c r="G25" s="1">
        <v>1</v>
      </c>
      <c r="H25" s="264"/>
      <c r="I25" s="265">
        <f t="shared" si="3"/>
        <v>67.5</v>
      </c>
      <c r="J25" s="265">
        <f t="shared" si="6"/>
        <v>67.5</v>
      </c>
      <c r="K25" s="265"/>
      <c r="L25" s="265">
        <v>67.5</v>
      </c>
      <c r="M25" s="407"/>
      <c r="N25" s="284"/>
    </row>
    <row r="26" spans="1:36" ht="31.5" customHeight="1">
      <c r="A26" s="205" t="s">
        <v>220</v>
      </c>
      <c r="B26" s="2" t="s">
        <v>130</v>
      </c>
      <c r="C26" s="1" t="s">
        <v>138</v>
      </c>
      <c r="D26" s="1" t="s">
        <v>130</v>
      </c>
      <c r="E26" s="1"/>
      <c r="F26" s="1">
        <v>2022</v>
      </c>
      <c r="G26" s="1">
        <v>1</v>
      </c>
      <c r="H26" s="264"/>
      <c r="I26" s="265">
        <f t="shared" si="3"/>
        <v>45</v>
      </c>
      <c r="J26" s="265">
        <f t="shared" si="6"/>
        <v>45</v>
      </c>
      <c r="K26" s="265"/>
      <c r="L26" s="265">
        <v>45</v>
      </c>
      <c r="M26" s="407"/>
      <c r="N26" s="284"/>
    </row>
    <row r="27" spans="1:36" s="283" customFormat="1">
      <c r="A27" s="271" t="s">
        <v>84</v>
      </c>
      <c r="B27" s="202" t="s">
        <v>388</v>
      </c>
      <c r="C27" s="203"/>
      <c r="D27" s="203"/>
      <c r="E27" s="203"/>
      <c r="F27" s="203"/>
      <c r="G27" s="203"/>
      <c r="H27" s="203"/>
      <c r="I27" s="272" t="e">
        <f t="shared" ref="I27:L27" si="7">+I28</f>
        <v>#REF!</v>
      </c>
      <c r="J27" s="272">
        <f t="shared" si="7"/>
        <v>2877.5</v>
      </c>
      <c r="K27" s="272">
        <v>2877.5</v>
      </c>
      <c r="L27" s="272">
        <f t="shared" si="7"/>
        <v>2877.5</v>
      </c>
      <c r="M27" s="406"/>
      <c r="AJ27" s="341"/>
    </row>
    <row r="28" spans="1:36" ht="45.75" customHeight="1">
      <c r="A28" s="205" t="s">
        <v>60</v>
      </c>
      <c r="B28" s="2" t="s">
        <v>85</v>
      </c>
      <c r="C28" s="1" t="s">
        <v>86</v>
      </c>
      <c r="D28" s="1" t="s">
        <v>90</v>
      </c>
      <c r="E28" s="1"/>
      <c r="F28" s="1">
        <v>2022</v>
      </c>
      <c r="G28" s="1">
        <v>1</v>
      </c>
      <c r="H28" s="264"/>
      <c r="I28" s="265" t="e">
        <f>+#REF!</f>
        <v>#REF!</v>
      </c>
      <c r="J28" s="265">
        <f>+L28</f>
        <v>2877.5</v>
      </c>
      <c r="K28" s="265"/>
      <c r="L28" s="265">
        <v>2877.5</v>
      </c>
      <c r="M28" s="407"/>
    </row>
    <row r="29" spans="1:36" ht="34.5" customHeight="1">
      <c r="A29" s="191" t="s">
        <v>92</v>
      </c>
      <c r="B29" s="192" t="s">
        <v>23</v>
      </c>
      <c r="C29" s="32"/>
      <c r="D29" s="32"/>
      <c r="E29" s="32"/>
      <c r="F29" s="32"/>
      <c r="G29" s="32"/>
      <c r="H29" s="32"/>
      <c r="I29" s="251">
        <f t="shared" ref="I29:J29" si="8">+I30</f>
        <v>30488.7</v>
      </c>
      <c r="J29" s="251">
        <f t="shared" si="8"/>
        <v>27317</v>
      </c>
      <c r="K29" s="251">
        <v>5781</v>
      </c>
      <c r="L29" s="251">
        <f>+L30</f>
        <v>5781</v>
      </c>
      <c r="M29" s="408"/>
      <c r="N29" s="280" t="e">
        <f>+#REF!+L29</f>
        <v>#REF!</v>
      </c>
    </row>
    <row r="30" spans="1:36" ht="26.4">
      <c r="A30" s="269" t="s">
        <v>60</v>
      </c>
      <c r="B30" s="2" t="s">
        <v>93</v>
      </c>
      <c r="C30" s="1" t="s">
        <v>426</v>
      </c>
      <c r="D30" s="1" t="s">
        <v>95</v>
      </c>
      <c r="E30" s="1"/>
      <c r="F30" s="1"/>
      <c r="G30" s="1">
        <v>1</v>
      </c>
      <c r="H30" s="1"/>
      <c r="I30" s="265">
        <v>30488.7</v>
      </c>
      <c r="J30" s="265">
        <v>27317</v>
      </c>
      <c r="K30" s="265"/>
      <c r="L30" s="265">
        <f>4913+868</f>
        <v>5781</v>
      </c>
      <c r="M30" s="407"/>
      <c r="O30" s="181">
        <f>+L30*0.1</f>
        <v>578.1</v>
      </c>
      <c r="P30" s="279">
        <f>+L30+O30</f>
        <v>6359.1</v>
      </c>
    </row>
    <row r="31" spans="1:36" ht="56.25" customHeight="1">
      <c r="A31" s="191" t="s">
        <v>61</v>
      </c>
      <c r="B31" s="192" t="s">
        <v>100</v>
      </c>
      <c r="C31" s="32"/>
      <c r="D31" s="32"/>
      <c r="E31" s="32"/>
      <c r="F31" s="32"/>
      <c r="G31" s="32"/>
      <c r="H31" s="32"/>
      <c r="I31" s="251">
        <f>SUM(I32:I65)/2</f>
        <v>51430.450000000004</v>
      </c>
      <c r="J31" s="251">
        <f>SUM(J32:J65)/2</f>
        <v>41631.5</v>
      </c>
      <c r="K31" s="251">
        <v>17143</v>
      </c>
      <c r="L31" s="251">
        <f>SUM(L32:L65)/2</f>
        <v>17143</v>
      </c>
      <c r="M31" s="409"/>
      <c r="N31" s="280" t="e">
        <f>+#REF!+L31</f>
        <v>#REF!</v>
      </c>
      <c r="O31" s="181">
        <f>+L31*0.1</f>
        <v>1714.3000000000002</v>
      </c>
      <c r="P31" s="181" t="e">
        <f>+#REF!*0.1</f>
        <v>#REF!</v>
      </c>
      <c r="Q31" s="279">
        <f>+L31+O31</f>
        <v>18857.3</v>
      </c>
      <c r="R31" s="279" t="e">
        <f>+#REF!+P31</f>
        <v>#REF!</v>
      </c>
    </row>
    <row r="32" spans="1:36" s="299" customFormat="1" ht="17.399999999999999">
      <c r="A32" s="295" t="s">
        <v>475</v>
      </c>
      <c r="B32" s="296" t="s">
        <v>411</v>
      </c>
      <c r="C32" s="297"/>
      <c r="D32" s="297"/>
      <c r="E32" s="297"/>
      <c r="F32" s="297"/>
      <c r="G32" s="297"/>
      <c r="H32" s="297"/>
      <c r="I32" s="298">
        <f>+I33</f>
        <v>19706.5</v>
      </c>
      <c r="J32" s="298">
        <f>+J33</f>
        <v>17915</v>
      </c>
      <c r="K32" s="298">
        <v>3250.4</v>
      </c>
      <c r="L32" s="298">
        <f>+L33</f>
        <v>3250.4</v>
      </c>
      <c r="M32" s="410"/>
      <c r="AJ32" s="342"/>
    </row>
    <row r="33" spans="1:36" ht="37.5" customHeight="1">
      <c r="A33" s="205" t="s">
        <v>60</v>
      </c>
      <c r="B33" s="2" t="s">
        <v>101</v>
      </c>
      <c r="C33" s="1" t="s">
        <v>426</v>
      </c>
      <c r="D33" s="1" t="s">
        <v>6</v>
      </c>
      <c r="E33" s="1"/>
      <c r="F33" s="1" t="s">
        <v>173</v>
      </c>
      <c r="G33" s="1">
        <v>1</v>
      </c>
      <c r="H33" s="264"/>
      <c r="I33" s="265">
        <f>J33*10%+J33</f>
        <v>19706.5</v>
      </c>
      <c r="J33" s="265">
        <v>17915</v>
      </c>
      <c r="K33" s="265"/>
      <c r="L33" s="265">
        <v>3250.4</v>
      </c>
      <c r="M33" s="411"/>
      <c r="O33" s="181" t="s">
        <v>174</v>
      </c>
    </row>
    <row r="34" spans="1:36" s="299" customFormat="1" ht="17.399999999999999">
      <c r="A34" s="295" t="s">
        <v>551</v>
      </c>
      <c r="B34" s="296" t="s">
        <v>90</v>
      </c>
      <c r="C34" s="297"/>
      <c r="D34" s="297"/>
      <c r="E34" s="297"/>
      <c r="F34" s="297"/>
      <c r="G34" s="297"/>
      <c r="H34" s="297"/>
      <c r="I34" s="298">
        <f>SUM(I35:I37)</f>
        <v>2143.9</v>
      </c>
      <c r="J34" s="298">
        <f>SUM(J35:J37)</f>
        <v>1949</v>
      </c>
      <c r="K34" s="298">
        <v>1949</v>
      </c>
      <c r="L34" s="298">
        <f>SUM(L35:L37)</f>
        <v>1949</v>
      </c>
      <c r="M34" s="410"/>
      <c r="N34" s="299">
        <v>1949</v>
      </c>
      <c r="AJ34" s="342"/>
    </row>
    <row r="35" spans="1:36" ht="39.6">
      <c r="A35" s="205" t="s">
        <v>60</v>
      </c>
      <c r="B35" s="2" t="s">
        <v>102</v>
      </c>
      <c r="C35" s="1" t="s">
        <v>86</v>
      </c>
      <c r="D35" s="1" t="s">
        <v>139</v>
      </c>
      <c r="E35" s="1"/>
      <c r="F35" s="1">
        <v>2022</v>
      </c>
      <c r="G35" s="1">
        <v>1</v>
      </c>
      <c r="H35" s="264"/>
      <c r="I35" s="265">
        <f>J35*10%+J35</f>
        <v>757.9</v>
      </c>
      <c r="J35" s="265">
        <v>689</v>
      </c>
      <c r="K35" s="265"/>
      <c r="L35" s="265">
        <v>689</v>
      </c>
      <c r="M35" s="411"/>
    </row>
    <row r="36" spans="1:36" ht="60.75" customHeight="1">
      <c r="A36" s="205" t="s">
        <v>76</v>
      </c>
      <c r="B36" s="2" t="s">
        <v>103</v>
      </c>
      <c r="C36" s="1" t="s">
        <v>86</v>
      </c>
      <c r="D36" s="1" t="s">
        <v>140</v>
      </c>
      <c r="E36" s="1"/>
      <c r="F36" s="1">
        <v>2022</v>
      </c>
      <c r="G36" s="1">
        <v>1</v>
      </c>
      <c r="H36" s="264"/>
      <c r="I36" s="265">
        <v>616</v>
      </c>
      <c r="J36" s="265">
        <v>560</v>
      </c>
      <c r="K36" s="265"/>
      <c r="L36" s="265">
        <v>560</v>
      </c>
      <c r="M36" s="411"/>
    </row>
    <row r="37" spans="1:36" ht="26.4">
      <c r="A37" s="205" t="s">
        <v>77</v>
      </c>
      <c r="B37" s="2" t="s">
        <v>104</v>
      </c>
      <c r="C37" s="1" t="s">
        <v>426</v>
      </c>
      <c r="D37" s="1" t="s">
        <v>141</v>
      </c>
      <c r="E37" s="1"/>
      <c r="F37" s="1">
        <v>2022</v>
      </c>
      <c r="G37" s="1">
        <v>1</v>
      </c>
      <c r="H37" s="264"/>
      <c r="I37" s="265">
        <v>770</v>
      </c>
      <c r="J37" s="265">
        <v>700</v>
      </c>
      <c r="K37" s="265"/>
      <c r="L37" s="265">
        <v>700</v>
      </c>
      <c r="M37" s="411"/>
    </row>
    <row r="38" spans="1:36" s="299" customFormat="1" ht="17.399999999999999">
      <c r="A38" s="295" t="s">
        <v>552</v>
      </c>
      <c r="B38" s="296" t="s">
        <v>105</v>
      </c>
      <c r="C38" s="297"/>
      <c r="D38" s="297"/>
      <c r="E38" s="297"/>
      <c r="F38" s="297"/>
      <c r="G38" s="297"/>
      <c r="H38" s="297"/>
      <c r="I38" s="298">
        <f>SUM(I39:I42)</f>
        <v>2571.25</v>
      </c>
      <c r="J38" s="298">
        <f>SUM(J39:J42)</f>
        <v>2337.5</v>
      </c>
      <c r="K38" s="298">
        <v>1953.5999999999997</v>
      </c>
      <c r="L38" s="298">
        <f>SUM(L39:L42)</f>
        <v>1953.5999999999997</v>
      </c>
      <c r="M38" s="410"/>
      <c r="N38" s="299">
        <v>1953.5999999999997</v>
      </c>
      <c r="AJ38" s="342"/>
    </row>
    <row r="39" spans="1:36" ht="39.6">
      <c r="A39" s="205" t="s">
        <v>60</v>
      </c>
      <c r="B39" s="2" t="s">
        <v>106</v>
      </c>
      <c r="C39" s="1" t="s">
        <v>132</v>
      </c>
      <c r="D39" s="1" t="s">
        <v>142</v>
      </c>
      <c r="E39" s="1"/>
      <c r="F39" s="1">
        <v>2022</v>
      </c>
      <c r="G39" s="1">
        <v>1</v>
      </c>
      <c r="H39" s="264"/>
      <c r="I39" s="265">
        <v>329.99999999999977</v>
      </c>
      <c r="J39" s="265">
        <v>299.99999999999977</v>
      </c>
      <c r="K39" s="265"/>
      <c r="L39" s="265">
        <v>299.99999999999977</v>
      </c>
      <c r="M39" s="411"/>
    </row>
    <row r="40" spans="1:36" ht="39.6">
      <c r="A40" s="205" t="s">
        <v>76</v>
      </c>
      <c r="B40" s="2" t="s">
        <v>107</v>
      </c>
      <c r="C40" s="1" t="s">
        <v>132</v>
      </c>
      <c r="D40" s="1" t="s">
        <v>143</v>
      </c>
      <c r="E40" s="1"/>
      <c r="F40" s="1">
        <v>2022</v>
      </c>
      <c r="G40" s="1">
        <v>1</v>
      </c>
      <c r="H40" s="264"/>
      <c r="I40" s="265">
        <v>115.5</v>
      </c>
      <c r="J40" s="265">
        <v>105</v>
      </c>
      <c r="K40" s="265"/>
      <c r="L40" s="265">
        <v>105</v>
      </c>
      <c r="M40" s="411"/>
    </row>
    <row r="41" spans="1:36" ht="58.5" customHeight="1">
      <c r="A41" s="205" t="s">
        <v>77</v>
      </c>
      <c r="B41" s="2" t="s">
        <v>108</v>
      </c>
      <c r="C41" s="1" t="s">
        <v>426</v>
      </c>
      <c r="D41" s="1" t="s">
        <v>144</v>
      </c>
      <c r="E41" s="1"/>
      <c r="F41" s="1" t="s">
        <v>175</v>
      </c>
      <c r="G41" s="1">
        <v>1</v>
      </c>
      <c r="H41" s="264"/>
      <c r="I41" s="265">
        <v>1993.75</v>
      </c>
      <c r="J41" s="265">
        <v>1812.5</v>
      </c>
      <c r="K41" s="265"/>
      <c r="L41" s="265">
        <v>1428.6</v>
      </c>
      <c r="M41" s="411" t="s">
        <v>176</v>
      </c>
    </row>
    <row r="42" spans="1:36" ht="39.6">
      <c r="A42" s="205" t="s">
        <v>80</v>
      </c>
      <c r="B42" s="2" t="s">
        <v>109</v>
      </c>
      <c r="C42" s="1" t="s">
        <v>132</v>
      </c>
      <c r="D42" s="1" t="s">
        <v>142</v>
      </c>
      <c r="E42" s="1"/>
      <c r="F42" s="1">
        <v>2022</v>
      </c>
      <c r="G42" s="1">
        <v>1</v>
      </c>
      <c r="H42" s="264"/>
      <c r="I42" s="265">
        <v>132</v>
      </c>
      <c r="J42" s="265">
        <v>120</v>
      </c>
      <c r="K42" s="265"/>
      <c r="L42" s="265">
        <v>120</v>
      </c>
      <c r="M42" s="411"/>
    </row>
    <row r="43" spans="1:36" s="299" customFormat="1" ht="17.399999999999999">
      <c r="A43" s="295" t="s">
        <v>553</v>
      </c>
      <c r="B43" s="296" t="s">
        <v>110</v>
      </c>
      <c r="C43" s="297"/>
      <c r="D43" s="297"/>
      <c r="E43" s="297"/>
      <c r="F43" s="297"/>
      <c r="G43" s="297"/>
      <c r="H43" s="297"/>
      <c r="I43" s="298">
        <f>SUM(I44:I45)</f>
        <v>5987.3</v>
      </c>
      <c r="J43" s="298">
        <f>SUM(J44:J45)</f>
        <v>5443</v>
      </c>
      <c r="K43" s="298">
        <v>1813</v>
      </c>
      <c r="L43" s="298">
        <f>SUM(L44:L45)</f>
        <v>1813</v>
      </c>
      <c r="M43" s="410"/>
      <c r="N43" s="299">
        <v>1813</v>
      </c>
      <c r="AJ43" s="342"/>
    </row>
    <row r="44" spans="1:36" ht="39.6">
      <c r="A44" s="205" t="s">
        <v>60</v>
      </c>
      <c r="B44" s="2" t="s">
        <v>111</v>
      </c>
      <c r="C44" s="1" t="s">
        <v>426</v>
      </c>
      <c r="D44" s="1" t="s">
        <v>145</v>
      </c>
      <c r="E44" s="1"/>
      <c r="F44" s="1" t="s">
        <v>175</v>
      </c>
      <c r="G44" s="1">
        <v>1</v>
      </c>
      <c r="H44" s="264"/>
      <c r="I44" s="265">
        <v>1925</v>
      </c>
      <c r="J44" s="265">
        <v>1750</v>
      </c>
      <c r="K44" s="265"/>
      <c r="L44" s="265">
        <v>813</v>
      </c>
      <c r="M44" s="411" t="s">
        <v>177</v>
      </c>
      <c r="N44" s="181">
        <f>813+937</f>
        <v>1750</v>
      </c>
    </row>
    <row r="45" spans="1:36" ht="39.6">
      <c r="A45" s="205" t="s">
        <v>76</v>
      </c>
      <c r="B45" s="2" t="s">
        <v>112</v>
      </c>
      <c r="C45" s="1" t="s">
        <v>426</v>
      </c>
      <c r="D45" s="1" t="s">
        <v>146</v>
      </c>
      <c r="E45" s="1"/>
      <c r="F45" s="1" t="s">
        <v>175</v>
      </c>
      <c r="G45" s="1">
        <v>1</v>
      </c>
      <c r="H45" s="264"/>
      <c r="I45" s="265">
        <v>4062.3</v>
      </c>
      <c r="J45" s="265">
        <v>3693</v>
      </c>
      <c r="K45" s="265"/>
      <c r="L45" s="265">
        <v>1000</v>
      </c>
      <c r="M45" s="411" t="s">
        <v>178</v>
      </c>
      <c r="N45" s="181">
        <f>1000+2693</f>
        <v>3693</v>
      </c>
    </row>
    <row r="46" spans="1:36" s="299" customFormat="1" ht="17.399999999999999">
      <c r="A46" s="295" t="s">
        <v>554</v>
      </c>
      <c r="B46" s="296" t="s">
        <v>113</v>
      </c>
      <c r="C46" s="297"/>
      <c r="D46" s="297"/>
      <c r="E46" s="297"/>
      <c r="F46" s="297"/>
      <c r="G46" s="297"/>
      <c r="H46" s="297"/>
      <c r="I46" s="298">
        <f>SUM(I47:I48)</f>
        <v>4295.5</v>
      </c>
      <c r="J46" s="298">
        <f>SUM(J47:J48)</f>
        <v>3905</v>
      </c>
      <c r="K46" s="298">
        <v>1797</v>
      </c>
      <c r="L46" s="298">
        <f>SUM(L47:L48)</f>
        <v>1797</v>
      </c>
      <c r="M46" s="410"/>
      <c r="N46" s="299">
        <v>1797</v>
      </c>
      <c r="AJ46" s="342"/>
    </row>
    <row r="47" spans="1:36" ht="26.4">
      <c r="A47" s="205" t="s">
        <v>60</v>
      </c>
      <c r="B47" s="2" t="s">
        <v>114</v>
      </c>
      <c r="C47" s="1" t="s">
        <v>426</v>
      </c>
      <c r="D47" s="1" t="s">
        <v>147</v>
      </c>
      <c r="E47" s="1"/>
      <c r="F47" s="1" t="s">
        <v>175</v>
      </c>
      <c r="G47" s="1">
        <v>1</v>
      </c>
      <c r="H47" s="264"/>
      <c r="I47" s="265">
        <v>1875.5</v>
      </c>
      <c r="J47" s="265">
        <v>1705</v>
      </c>
      <c r="K47" s="265"/>
      <c r="L47" s="265">
        <v>797</v>
      </c>
      <c r="M47" s="411"/>
    </row>
    <row r="48" spans="1:36" ht="26.4">
      <c r="A48" s="205" t="s">
        <v>76</v>
      </c>
      <c r="B48" s="2" t="s">
        <v>115</v>
      </c>
      <c r="C48" s="1" t="s">
        <v>426</v>
      </c>
      <c r="D48" s="1" t="s">
        <v>148</v>
      </c>
      <c r="E48" s="1"/>
      <c r="F48" s="1" t="s">
        <v>175</v>
      </c>
      <c r="G48" s="1">
        <v>1</v>
      </c>
      <c r="H48" s="264"/>
      <c r="I48" s="265">
        <f>J48*10%+J48</f>
        <v>2420</v>
      </c>
      <c r="J48" s="265">
        <v>2200</v>
      </c>
      <c r="K48" s="265"/>
      <c r="L48" s="265">
        <v>1000</v>
      </c>
      <c r="M48" s="411"/>
    </row>
    <row r="49" spans="1:36" s="299" customFormat="1" ht="17.399999999999999">
      <c r="A49" s="295" t="s">
        <v>555</v>
      </c>
      <c r="B49" s="296" t="s">
        <v>116</v>
      </c>
      <c r="C49" s="297"/>
      <c r="D49" s="297"/>
      <c r="E49" s="297"/>
      <c r="F49" s="297"/>
      <c r="G49" s="297"/>
      <c r="H49" s="297"/>
      <c r="I49" s="298">
        <f>SUM(I50:I52)</f>
        <v>3096.5</v>
      </c>
      <c r="J49" s="298">
        <f>SUM(J50:J52)</f>
        <v>2815</v>
      </c>
      <c r="K49" s="298">
        <v>1774</v>
      </c>
      <c r="L49" s="298">
        <f>SUM(L50:L52)</f>
        <v>1774</v>
      </c>
      <c r="M49" s="410"/>
      <c r="N49" s="299">
        <v>1774</v>
      </c>
      <c r="AJ49" s="342"/>
    </row>
    <row r="50" spans="1:36" ht="26.4">
      <c r="A50" s="205" t="s">
        <v>60</v>
      </c>
      <c r="B50" s="2" t="s">
        <v>117</v>
      </c>
      <c r="C50" s="1" t="s">
        <v>426</v>
      </c>
      <c r="D50" s="1" t="s">
        <v>149</v>
      </c>
      <c r="E50" s="1"/>
      <c r="F50" s="1">
        <v>2022</v>
      </c>
      <c r="G50" s="1">
        <v>1</v>
      </c>
      <c r="H50" s="264"/>
      <c r="I50" s="265">
        <v>825</v>
      </c>
      <c r="J50" s="265">
        <v>750</v>
      </c>
      <c r="K50" s="265"/>
      <c r="L50" s="265">
        <v>750</v>
      </c>
      <c r="M50" s="411"/>
    </row>
    <row r="51" spans="1:36" ht="39.6">
      <c r="A51" s="205" t="s">
        <v>76</v>
      </c>
      <c r="B51" s="2" t="s">
        <v>118</v>
      </c>
      <c r="C51" s="1" t="s">
        <v>134</v>
      </c>
      <c r="D51" s="1" t="s">
        <v>150</v>
      </c>
      <c r="E51" s="1"/>
      <c r="F51" s="1" t="s">
        <v>175</v>
      </c>
      <c r="G51" s="1">
        <v>1</v>
      </c>
      <c r="H51" s="264"/>
      <c r="I51" s="265">
        <v>1056</v>
      </c>
      <c r="J51" s="265">
        <v>960</v>
      </c>
      <c r="K51" s="265"/>
      <c r="L51" s="265">
        <v>360</v>
      </c>
      <c r="M51" s="411" t="s">
        <v>179</v>
      </c>
      <c r="N51" s="181">
        <f>360+600</f>
        <v>960</v>
      </c>
    </row>
    <row r="52" spans="1:36" ht="39.6">
      <c r="A52" s="205" t="s">
        <v>77</v>
      </c>
      <c r="B52" s="2" t="s">
        <v>119</v>
      </c>
      <c r="C52" s="1" t="s">
        <v>426</v>
      </c>
      <c r="D52" s="1" t="s">
        <v>151</v>
      </c>
      <c r="E52" s="1"/>
      <c r="F52" s="1" t="s">
        <v>175</v>
      </c>
      <c r="G52" s="1">
        <v>1</v>
      </c>
      <c r="H52" s="264"/>
      <c r="I52" s="265">
        <v>1215.5</v>
      </c>
      <c r="J52" s="265">
        <v>1105</v>
      </c>
      <c r="K52" s="265"/>
      <c r="L52" s="265">
        <v>664</v>
      </c>
      <c r="M52" s="411" t="s">
        <v>180</v>
      </c>
      <c r="N52" s="181">
        <f>664+441</f>
        <v>1105</v>
      </c>
    </row>
    <row r="53" spans="1:36" s="299" customFormat="1" ht="17.399999999999999">
      <c r="A53" s="295" t="s">
        <v>556</v>
      </c>
      <c r="B53" s="296" t="s">
        <v>120</v>
      </c>
      <c r="C53" s="297"/>
      <c r="D53" s="297"/>
      <c r="E53" s="297"/>
      <c r="F53" s="297"/>
      <c r="G53" s="297"/>
      <c r="H53" s="297"/>
      <c r="I53" s="298">
        <f>SUM(I54:I56)</f>
        <v>2425.5</v>
      </c>
      <c r="J53" s="298">
        <f>SUM(J54:J56)</f>
        <v>2205</v>
      </c>
      <c r="K53" s="298">
        <v>1778</v>
      </c>
      <c r="L53" s="298">
        <f>SUM(L54:L56)</f>
        <v>1778</v>
      </c>
      <c r="M53" s="410"/>
      <c r="N53" s="299">
        <v>1778</v>
      </c>
      <c r="AJ53" s="342"/>
    </row>
    <row r="54" spans="1:36" ht="52.5" customHeight="1">
      <c r="A54" s="205" t="s">
        <v>60</v>
      </c>
      <c r="B54" s="2" t="s">
        <v>121</v>
      </c>
      <c r="C54" s="1" t="s">
        <v>135</v>
      </c>
      <c r="D54" s="1" t="s">
        <v>152</v>
      </c>
      <c r="E54" s="1"/>
      <c r="F54" s="1">
        <v>2022</v>
      </c>
      <c r="G54" s="1">
        <v>1</v>
      </c>
      <c r="H54" s="264"/>
      <c r="I54" s="265">
        <v>220</v>
      </c>
      <c r="J54" s="265">
        <v>200</v>
      </c>
      <c r="K54" s="265"/>
      <c r="L54" s="265">
        <v>200</v>
      </c>
      <c r="M54" s="411"/>
    </row>
    <row r="55" spans="1:36" ht="52.5" customHeight="1">
      <c r="A55" s="205" t="s">
        <v>76</v>
      </c>
      <c r="B55" s="2" t="s">
        <v>122</v>
      </c>
      <c r="C55" s="1" t="s">
        <v>135</v>
      </c>
      <c r="D55" s="1" t="s">
        <v>153</v>
      </c>
      <c r="E55" s="1"/>
      <c r="F55" s="1">
        <v>2022</v>
      </c>
      <c r="G55" s="1">
        <v>1</v>
      </c>
      <c r="H55" s="264"/>
      <c r="I55" s="265">
        <v>330</v>
      </c>
      <c r="J55" s="265">
        <v>300</v>
      </c>
      <c r="K55" s="265"/>
      <c r="L55" s="265">
        <v>300</v>
      </c>
      <c r="M55" s="411"/>
    </row>
    <row r="56" spans="1:36" ht="39.6">
      <c r="A56" s="205" t="s">
        <v>77</v>
      </c>
      <c r="B56" s="2" t="s">
        <v>123</v>
      </c>
      <c r="C56" s="1" t="s">
        <v>426</v>
      </c>
      <c r="D56" s="1" t="s">
        <v>154</v>
      </c>
      <c r="E56" s="1"/>
      <c r="F56" s="1" t="s">
        <v>175</v>
      </c>
      <c r="G56" s="1">
        <v>1</v>
      </c>
      <c r="H56" s="264"/>
      <c r="I56" s="265">
        <v>1875.5</v>
      </c>
      <c r="J56" s="265">
        <v>1705</v>
      </c>
      <c r="K56" s="265"/>
      <c r="L56" s="265">
        <v>1278</v>
      </c>
      <c r="M56" s="411" t="s">
        <v>181</v>
      </c>
      <c r="N56" s="181">
        <f>1278+427</f>
        <v>1705</v>
      </c>
    </row>
    <row r="57" spans="1:36" s="299" customFormat="1" ht="17.399999999999999">
      <c r="A57" s="295" t="s">
        <v>557</v>
      </c>
      <c r="B57" s="296" t="s">
        <v>95</v>
      </c>
      <c r="C57" s="297"/>
      <c r="D57" s="297"/>
      <c r="E57" s="297"/>
      <c r="F57" s="297"/>
      <c r="G57" s="297"/>
      <c r="H57" s="297"/>
      <c r="I57" s="298">
        <f>SUM(I58:I58)</f>
        <v>10000</v>
      </c>
      <c r="J57" s="298">
        <f>SUM(J58:J58)</f>
        <v>4000</v>
      </c>
      <c r="K57" s="298">
        <v>1813</v>
      </c>
      <c r="L57" s="298">
        <f>SUM(L58:L58)</f>
        <v>1813</v>
      </c>
      <c r="M57" s="410"/>
      <c r="N57" s="299">
        <v>1813</v>
      </c>
      <c r="AJ57" s="342"/>
    </row>
    <row r="58" spans="1:36" ht="39.6">
      <c r="A58" s="205" t="s">
        <v>60</v>
      </c>
      <c r="B58" s="2" t="s">
        <v>124</v>
      </c>
      <c r="C58" s="1" t="s">
        <v>426</v>
      </c>
      <c r="D58" s="1" t="s">
        <v>155</v>
      </c>
      <c r="E58" s="1"/>
      <c r="F58" s="1" t="s">
        <v>171</v>
      </c>
      <c r="G58" s="1">
        <v>1</v>
      </c>
      <c r="H58" s="264"/>
      <c r="I58" s="265">
        <v>10000</v>
      </c>
      <c r="J58" s="265">
        <v>4000</v>
      </c>
      <c r="K58" s="265"/>
      <c r="L58" s="265">
        <v>1813</v>
      </c>
      <c r="M58" s="411" t="s">
        <v>201</v>
      </c>
    </row>
    <row r="59" spans="1:36" s="299" customFormat="1" ht="17.399999999999999">
      <c r="A59" s="295" t="s">
        <v>558</v>
      </c>
      <c r="B59" s="296" t="s">
        <v>125</v>
      </c>
      <c r="C59" s="297"/>
      <c r="D59" s="297"/>
      <c r="E59" s="297"/>
      <c r="F59" s="297"/>
      <c r="G59" s="297"/>
      <c r="H59" s="297"/>
      <c r="I59" s="298">
        <f>SUM(I60:I63)</f>
        <v>874</v>
      </c>
      <c r="J59" s="298">
        <f>SUM(J60:J63)</f>
        <v>762</v>
      </c>
      <c r="K59" s="298">
        <v>762</v>
      </c>
      <c r="L59" s="298">
        <f>SUM(L60:L63)</f>
        <v>762</v>
      </c>
      <c r="M59" s="410"/>
      <c r="N59" s="299">
        <v>762</v>
      </c>
      <c r="AJ59" s="342"/>
    </row>
    <row r="60" spans="1:36" ht="39.6">
      <c r="A60" s="205" t="s">
        <v>60</v>
      </c>
      <c r="B60" s="2" t="s">
        <v>126</v>
      </c>
      <c r="C60" s="1" t="s">
        <v>137</v>
      </c>
      <c r="D60" s="1" t="s">
        <v>156</v>
      </c>
      <c r="E60" s="1"/>
      <c r="F60" s="1">
        <v>2022</v>
      </c>
      <c r="G60" s="1">
        <v>1</v>
      </c>
      <c r="H60" s="264"/>
      <c r="I60" s="265">
        <v>287.5</v>
      </c>
      <c r="J60" s="265">
        <v>250</v>
      </c>
      <c r="K60" s="265"/>
      <c r="L60" s="265">
        <v>250</v>
      </c>
      <c r="M60" s="411"/>
    </row>
    <row r="61" spans="1:36" ht="44.25" customHeight="1">
      <c r="A61" s="205" t="s">
        <v>76</v>
      </c>
      <c r="B61" s="2" t="s">
        <v>127</v>
      </c>
      <c r="C61" s="1" t="s">
        <v>137</v>
      </c>
      <c r="D61" s="1" t="s">
        <v>157</v>
      </c>
      <c r="E61" s="1"/>
      <c r="F61" s="1">
        <v>2022</v>
      </c>
      <c r="G61" s="1">
        <v>1</v>
      </c>
      <c r="H61" s="264"/>
      <c r="I61" s="265">
        <v>178.25</v>
      </c>
      <c r="J61" s="265">
        <v>157</v>
      </c>
      <c r="K61" s="265"/>
      <c r="L61" s="265">
        <v>157</v>
      </c>
      <c r="M61" s="411"/>
    </row>
    <row r="62" spans="1:36" ht="46.5" customHeight="1">
      <c r="A62" s="205" t="s">
        <v>77</v>
      </c>
      <c r="B62" s="2" t="s">
        <v>128</v>
      </c>
      <c r="C62" s="1" t="s">
        <v>137</v>
      </c>
      <c r="D62" s="1" t="s">
        <v>158</v>
      </c>
      <c r="E62" s="1"/>
      <c r="F62" s="1">
        <v>2022</v>
      </c>
      <c r="G62" s="1">
        <v>1</v>
      </c>
      <c r="H62" s="264"/>
      <c r="I62" s="265">
        <v>195.5</v>
      </c>
      <c r="J62" s="265">
        <v>170</v>
      </c>
      <c r="K62" s="265"/>
      <c r="L62" s="265">
        <v>170</v>
      </c>
      <c r="M62" s="411"/>
    </row>
    <row r="63" spans="1:36" ht="42.75" customHeight="1">
      <c r="A63" s="205" t="s">
        <v>80</v>
      </c>
      <c r="B63" s="2" t="s">
        <v>129</v>
      </c>
      <c r="C63" s="1" t="s">
        <v>137</v>
      </c>
      <c r="D63" s="1" t="s">
        <v>158</v>
      </c>
      <c r="E63" s="1"/>
      <c r="F63" s="1">
        <v>2022</v>
      </c>
      <c r="G63" s="1">
        <v>1</v>
      </c>
      <c r="H63" s="264"/>
      <c r="I63" s="265">
        <v>212.75</v>
      </c>
      <c r="J63" s="265">
        <v>185</v>
      </c>
      <c r="K63" s="265"/>
      <c r="L63" s="265">
        <v>185</v>
      </c>
      <c r="M63" s="411"/>
    </row>
    <row r="64" spans="1:36" s="299" customFormat="1" ht="17.399999999999999">
      <c r="A64" s="295" t="s">
        <v>559</v>
      </c>
      <c r="B64" s="296" t="s">
        <v>130</v>
      </c>
      <c r="C64" s="297"/>
      <c r="D64" s="297"/>
      <c r="E64" s="297"/>
      <c r="F64" s="297"/>
      <c r="G64" s="297"/>
      <c r="H64" s="297"/>
      <c r="I64" s="298">
        <f>SUM(I65:I65)</f>
        <v>330</v>
      </c>
      <c r="J64" s="298">
        <f>SUM(J65:J65)</f>
        <v>300</v>
      </c>
      <c r="K64" s="298">
        <v>253</v>
      </c>
      <c r="L64" s="298">
        <f>SUM(L65:L65)</f>
        <v>253</v>
      </c>
      <c r="M64" s="410"/>
      <c r="AJ64" s="342"/>
    </row>
    <row r="65" spans="1:36" ht="42.75" customHeight="1">
      <c r="A65" s="205" t="s">
        <v>60</v>
      </c>
      <c r="B65" s="2" t="s">
        <v>131</v>
      </c>
      <c r="C65" s="1" t="s">
        <v>138</v>
      </c>
      <c r="D65" s="1" t="s">
        <v>159</v>
      </c>
      <c r="E65" s="1"/>
      <c r="F65" s="1">
        <v>2022</v>
      </c>
      <c r="G65" s="1">
        <v>1</v>
      </c>
      <c r="H65" s="264"/>
      <c r="I65" s="265">
        <f>J65*10%+J65</f>
        <v>330</v>
      </c>
      <c r="J65" s="265">
        <v>300</v>
      </c>
      <c r="K65" s="265"/>
      <c r="L65" s="265">
        <v>253</v>
      </c>
      <c r="M65" s="411"/>
    </row>
    <row r="66" spans="1:36" ht="32.25" customHeight="1">
      <c r="A66" s="217" t="s">
        <v>63</v>
      </c>
      <c r="B66" s="218" t="s">
        <v>25</v>
      </c>
      <c r="C66" s="219"/>
      <c r="D66" s="219"/>
      <c r="E66" s="219"/>
      <c r="F66" s="219"/>
      <c r="G66" s="219"/>
      <c r="H66" s="219"/>
      <c r="I66" s="251" t="e">
        <f>+I67+#REF!+#REF!+#REF!</f>
        <v>#REF!</v>
      </c>
      <c r="J66" s="251" t="e">
        <f>+J67+#REF!+#REF!+#REF!</f>
        <v>#REF!</v>
      </c>
      <c r="K66" s="251">
        <v>544</v>
      </c>
      <c r="L66" s="251">
        <f>+L67</f>
        <v>544</v>
      </c>
      <c r="M66" s="408"/>
      <c r="N66" s="280" t="e">
        <f>+#REF!+L66</f>
        <v>#REF!</v>
      </c>
    </row>
    <row r="67" spans="1:36" s="283" customFormat="1" ht="57.75" customHeight="1">
      <c r="A67" s="271" t="s">
        <v>64</v>
      </c>
      <c r="B67" s="202" t="s">
        <v>38</v>
      </c>
      <c r="C67" s="203"/>
      <c r="D67" s="203"/>
      <c r="E67" s="203"/>
      <c r="F67" s="203"/>
      <c r="G67" s="203"/>
      <c r="H67" s="203"/>
      <c r="I67" s="272">
        <f>SUM(I68:I68)</f>
        <v>1661</v>
      </c>
      <c r="J67" s="272">
        <f>SUM(J68:J68)</f>
        <v>1510</v>
      </c>
      <c r="K67" s="272"/>
      <c r="L67" s="272">
        <f>SUM(L68:L68)</f>
        <v>544</v>
      </c>
      <c r="M67" s="412"/>
      <c r="AJ67" s="341"/>
    </row>
    <row r="68" spans="1:36" ht="42.75" customHeight="1">
      <c r="A68" s="205" t="s">
        <v>60</v>
      </c>
      <c r="B68" s="2" t="s">
        <v>518</v>
      </c>
      <c r="C68" s="1" t="s">
        <v>426</v>
      </c>
      <c r="D68" s="1" t="s">
        <v>113</v>
      </c>
      <c r="E68" s="1"/>
      <c r="F68" s="1" t="s">
        <v>171</v>
      </c>
      <c r="G68" s="1">
        <v>1</v>
      </c>
      <c r="H68" s="264"/>
      <c r="I68" s="265">
        <f>J68*10%+J68</f>
        <v>1661</v>
      </c>
      <c r="J68" s="265">
        <v>1510</v>
      </c>
      <c r="K68" s="265"/>
      <c r="L68" s="265">
        <v>544</v>
      </c>
      <c r="M68" s="411"/>
      <c r="O68" s="181">
        <f>+L68*0.1</f>
        <v>54.400000000000006</v>
      </c>
      <c r="P68" s="279">
        <f>+O68+L68</f>
        <v>598.4</v>
      </c>
    </row>
    <row r="69" spans="1:36" ht="64.5" customHeight="1">
      <c r="A69" s="217" t="s">
        <v>165</v>
      </c>
      <c r="B69" s="192" t="s">
        <v>205</v>
      </c>
      <c r="C69" s="219"/>
      <c r="D69" s="219"/>
      <c r="E69" s="219"/>
      <c r="F69" s="219"/>
      <c r="G69" s="219"/>
      <c r="H69" s="219"/>
      <c r="I69" s="251">
        <f>SUM(I70:I71)</f>
        <v>353.1</v>
      </c>
      <c r="J69" s="251">
        <f>SUM(J70:J71)</f>
        <v>321</v>
      </c>
      <c r="K69" s="251">
        <v>321</v>
      </c>
      <c r="L69" s="251">
        <f>SUM(L70:L71)</f>
        <v>321</v>
      </c>
      <c r="M69" s="408"/>
      <c r="N69" s="279" t="e">
        <f>+#REF!+L69</f>
        <v>#REF!</v>
      </c>
      <c r="O69" s="181">
        <f>0.1*L69</f>
        <v>32.1</v>
      </c>
      <c r="P69" s="279">
        <f>+O69+L69</f>
        <v>353.1</v>
      </c>
      <c r="Q69" s="279"/>
    </row>
    <row r="70" spans="1:36" ht="45" customHeight="1">
      <c r="A70" s="269" t="s">
        <v>60</v>
      </c>
      <c r="B70" s="2" t="s">
        <v>202</v>
      </c>
      <c r="C70" s="1" t="s">
        <v>136</v>
      </c>
      <c r="D70" s="1" t="s">
        <v>95</v>
      </c>
      <c r="E70" s="1"/>
      <c r="F70" s="1">
        <v>2022</v>
      </c>
      <c r="G70" s="1">
        <v>1</v>
      </c>
      <c r="H70" s="302"/>
      <c r="I70" s="265">
        <f t="shared" ref="I70" si="9">J70*10%+J70</f>
        <v>177.1</v>
      </c>
      <c r="J70" s="265">
        <v>161</v>
      </c>
      <c r="K70" s="265"/>
      <c r="L70" s="265">
        <v>161</v>
      </c>
      <c r="M70" s="411"/>
    </row>
    <row r="71" spans="1:36" ht="44.25" customHeight="1">
      <c r="A71" s="269" t="s">
        <v>76</v>
      </c>
      <c r="B71" s="2" t="s">
        <v>203</v>
      </c>
      <c r="C71" s="1" t="s">
        <v>135</v>
      </c>
      <c r="D71" s="1" t="s">
        <v>120</v>
      </c>
      <c r="E71" s="1"/>
      <c r="F71" s="1">
        <v>2022</v>
      </c>
      <c r="G71" s="1">
        <v>1</v>
      </c>
      <c r="H71" s="302"/>
      <c r="I71" s="265">
        <f>J71*10%+J71</f>
        <v>176</v>
      </c>
      <c r="J71" s="265">
        <v>160</v>
      </c>
      <c r="K71" s="265"/>
      <c r="L71" s="265">
        <v>160</v>
      </c>
      <c r="M71" s="411"/>
    </row>
    <row r="72" spans="1:36" ht="52.5" customHeight="1">
      <c r="A72" s="217" t="s">
        <v>66</v>
      </c>
      <c r="B72" s="192" t="s">
        <v>28</v>
      </c>
      <c r="C72" s="219"/>
      <c r="D72" s="219"/>
      <c r="E72" s="219"/>
      <c r="F72" s="219"/>
      <c r="G72" s="219"/>
      <c r="H72" s="219"/>
      <c r="I72" s="251" t="e">
        <f>+#REF!+I73+#REF!</f>
        <v>#REF!</v>
      </c>
      <c r="J72" s="251" t="e">
        <f>+#REF!+J73+#REF!</f>
        <v>#REF!</v>
      </c>
      <c r="K72" s="251">
        <v>444</v>
      </c>
      <c r="L72" s="251">
        <f>+L73</f>
        <v>444</v>
      </c>
      <c r="M72" s="408"/>
      <c r="N72" s="301" t="e">
        <f>+#REF!+L72</f>
        <v>#REF!</v>
      </c>
      <c r="O72" s="181" t="e">
        <f>0.1*#REF!</f>
        <v>#REF!</v>
      </c>
      <c r="P72" s="181" t="e">
        <f>+#REF!+O72</f>
        <v>#REF!</v>
      </c>
    </row>
    <row r="73" spans="1:36" s="283" customFormat="1" ht="50.25" customHeight="1">
      <c r="A73" s="271" t="s">
        <v>400</v>
      </c>
      <c r="B73" s="202" t="s">
        <v>36</v>
      </c>
      <c r="C73" s="203"/>
      <c r="D73" s="203"/>
      <c r="E73" s="203"/>
      <c r="F73" s="203"/>
      <c r="G73" s="203"/>
      <c r="H73" s="203"/>
      <c r="I73" s="272" t="e">
        <f>SUM(I74:I75)</f>
        <v>#REF!</v>
      </c>
      <c r="J73" s="272" t="e">
        <f>SUM(J74:J75)</f>
        <v>#REF!</v>
      </c>
      <c r="K73" s="272">
        <v>444</v>
      </c>
      <c r="L73" s="272">
        <f>SUM(L74:L75)</f>
        <v>444</v>
      </c>
      <c r="M73" s="412"/>
      <c r="AJ73" s="341"/>
    </row>
    <row r="74" spans="1:36" ht="39.6">
      <c r="A74" s="269" t="s">
        <v>60</v>
      </c>
      <c r="B74" s="2" t="s">
        <v>604</v>
      </c>
      <c r="C74" s="1" t="s">
        <v>374</v>
      </c>
      <c r="D74" s="1" t="s">
        <v>95</v>
      </c>
      <c r="E74" s="1"/>
      <c r="F74" s="1">
        <v>2022</v>
      </c>
      <c r="G74" s="1">
        <v>1</v>
      </c>
      <c r="H74" s="264"/>
      <c r="I74" s="265" t="e">
        <f>+J74</f>
        <v>#REF!</v>
      </c>
      <c r="J74" s="265" t="e">
        <f>+#REF!</f>
        <v>#REF!</v>
      </c>
      <c r="K74" s="265"/>
      <c r="L74" s="265">
        <v>352</v>
      </c>
      <c r="M74" s="411"/>
    </row>
    <row r="75" spans="1:36" ht="39.6">
      <c r="A75" s="269" t="s">
        <v>76</v>
      </c>
      <c r="B75" s="2" t="s">
        <v>424</v>
      </c>
      <c r="C75" s="1" t="s">
        <v>374</v>
      </c>
      <c r="D75" s="1" t="s">
        <v>90</v>
      </c>
      <c r="E75" s="1"/>
      <c r="F75" s="1">
        <v>2022</v>
      </c>
      <c r="G75" s="1">
        <v>1</v>
      </c>
      <c r="H75" s="264"/>
      <c r="I75" s="265" t="e">
        <f>+J75</f>
        <v>#REF!</v>
      </c>
      <c r="J75" s="265" t="e">
        <f>+#REF!</f>
        <v>#REF!</v>
      </c>
      <c r="K75" s="265"/>
      <c r="L75" s="265">
        <v>92</v>
      </c>
      <c r="M75" s="411"/>
    </row>
    <row r="76" spans="1:36" ht="20.100000000000001" customHeight="1">
      <c r="A76" s="345"/>
      <c r="B76" s="346"/>
      <c r="C76" s="347"/>
      <c r="D76" s="347"/>
      <c r="E76" s="347"/>
      <c r="F76" s="347"/>
      <c r="G76" s="347"/>
      <c r="H76" s="347"/>
      <c r="I76" s="348"/>
      <c r="J76" s="348"/>
      <c r="K76" s="348"/>
      <c r="L76" s="348"/>
      <c r="M76" s="413"/>
    </row>
    <row r="77" spans="1:36" s="390" customFormat="1" ht="17.25" customHeight="1">
      <c r="A77" s="389"/>
      <c r="B77" s="414" t="s">
        <v>8</v>
      </c>
      <c r="C77" s="415"/>
      <c r="D77" s="415"/>
      <c r="E77" s="415"/>
      <c r="F77" s="415"/>
      <c r="G77" s="415"/>
      <c r="H77" s="415"/>
      <c r="I77" s="415"/>
      <c r="J77" s="415"/>
      <c r="K77" s="415"/>
      <c r="M77" s="354"/>
      <c r="AJ77" s="334"/>
    </row>
    <row r="78" spans="1:36" s="393" customFormat="1" ht="26.25" customHeight="1">
      <c r="A78" s="391"/>
      <c r="B78" s="603" t="s">
        <v>620</v>
      </c>
      <c r="C78" s="603"/>
      <c r="D78" s="603"/>
      <c r="E78" s="603"/>
      <c r="F78" s="603"/>
      <c r="G78" s="603"/>
      <c r="H78" s="603"/>
      <c r="I78" s="603"/>
      <c r="J78" s="603"/>
      <c r="K78" s="603"/>
      <c r="L78" s="604"/>
      <c r="M78" s="604"/>
      <c r="AJ78" s="394"/>
    </row>
    <row r="79" spans="1:36" s="393" customFormat="1" ht="26.25" customHeight="1">
      <c r="A79" s="391"/>
      <c r="B79" s="392"/>
      <c r="C79" s="392"/>
      <c r="D79" s="392"/>
      <c r="E79" s="392"/>
      <c r="F79" s="392"/>
      <c r="G79" s="392"/>
      <c r="H79" s="392"/>
      <c r="I79" s="392"/>
      <c r="J79" s="392"/>
      <c r="K79" s="392"/>
      <c r="L79" s="381"/>
      <c r="M79" s="386"/>
      <c r="AJ79" s="394"/>
    </row>
    <row r="80" spans="1:36" s="393" customFormat="1" ht="26.25" customHeight="1">
      <c r="A80" s="391"/>
      <c r="B80" s="392"/>
      <c r="C80" s="392"/>
      <c r="D80" s="392"/>
      <c r="E80" s="392"/>
      <c r="F80" s="392"/>
      <c r="G80" s="392"/>
      <c r="H80" s="392"/>
      <c r="I80" s="392"/>
      <c r="J80" s="392"/>
      <c r="K80" s="392"/>
      <c r="L80" s="381"/>
      <c r="M80" s="386"/>
      <c r="AJ80" s="394"/>
    </row>
  </sheetData>
  <mergeCells count="17">
    <mergeCell ref="A1:M1"/>
    <mergeCell ref="A2:M2"/>
    <mergeCell ref="A3:M3"/>
    <mergeCell ref="A5:A7"/>
    <mergeCell ref="B5:B7"/>
    <mergeCell ref="C5:C7"/>
    <mergeCell ref="D5:D7"/>
    <mergeCell ref="E5:E7"/>
    <mergeCell ref="F5:F7"/>
    <mergeCell ref="H5:J5"/>
    <mergeCell ref="B78:M78"/>
    <mergeCell ref="L5:L7"/>
    <mergeCell ref="M5:M7"/>
    <mergeCell ref="H6:H7"/>
    <mergeCell ref="I6:I7"/>
    <mergeCell ref="J6:J7"/>
    <mergeCell ref="K5:K7"/>
  </mergeCells>
  <pageMargins left="0.70866141732283472" right="0.31496062992125984" top="0.59055118110236227" bottom="0.35433070866141736" header="0.31496062992125984" footer="0.23622047244094491"/>
  <pageSetup paperSize="9" scale="65" fitToHeight="0" orientation="portrait"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E9383-820C-42D9-A453-40798ED87E14}">
  <sheetPr>
    <pageSetUpPr fitToPage="1"/>
  </sheetPr>
  <dimension ref="A1:AK26"/>
  <sheetViews>
    <sheetView showZeros="0" topLeftCell="B7" zoomScale="70" zoomScaleNormal="70" zoomScalePageLayoutView="70" workbookViewId="0">
      <selection activeCell="F11" sqref="F11"/>
    </sheetView>
  </sheetViews>
  <sheetFormatPr defaultColWidth="9.375" defaultRowHeight="24.9" customHeight="1"/>
  <cols>
    <col min="1" max="1" width="5.625" style="40" hidden="1" customWidth="1"/>
    <col min="2" max="2" width="12.375" style="40" bestFit="1" customWidth="1"/>
    <col min="3" max="3" width="9.625" style="40" customWidth="1"/>
    <col min="4" max="4" width="9.875" style="40" customWidth="1"/>
    <col min="5" max="5" width="10.625" style="40" customWidth="1"/>
    <col min="6" max="6" width="9.875" style="40" customWidth="1"/>
    <col min="7" max="7" width="9.875" style="40" bestFit="1" customWidth="1"/>
    <col min="8" max="8" width="9.5" style="40" customWidth="1"/>
    <col min="9" max="9" width="8.875" style="40" customWidth="1"/>
    <col min="10" max="10" width="9.875" style="40" bestFit="1" customWidth="1"/>
    <col min="11" max="11" width="6.875" style="40" customWidth="1"/>
    <col min="12" max="12" width="9.875" style="40" bestFit="1" customWidth="1"/>
    <col min="13" max="13" width="6.875" style="40" customWidth="1"/>
    <col min="14" max="14" width="9.875" style="40" bestFit="1" customWidth="1"/>
    <col min="15" max="15" width="8.875" style="40" customWidth="1"/>
    <col min="16" max="16" width="11.125" style="40" customWidth="1"/>
    <col min="17" max="17" width="11" style="40" bestFit="1" customWidth="1"/>
    <col min="18" max="18" width="9.625" style="40" customWidth="1"/>
    <col min="19" max="19" width="6.5" style="40" customWidth="1"/>
    <col min="20" max="20" width="8.875" style="40" customWidth="1"/>
    <col min="21" max="21" width="8.25" style="40" bestFit="1" customWidth="1"/>
    <col min="22" max="22" width="6.625" style="40" bestFit="1" customWidth="1"/>
    <col min="23" max="24" width="8.25" style="40" bestFit="1" customWidth="1"/>
    <col min="25" max="25" width="7.625" style="40" customWidth="1"/>
    <col min="26" max="26" width="8.25" style="40" bestFit="1" customWidth="1"/>
    <col min="27" max="27" width="7.375" style="40" customWidth="1"/>
    <col min="28" max="28" width="5.375" style="40" bestFit="1" customWidth="1"/>
    <col min="29" max="30" width="8.25" style="40" bestFit="1" customWidth="1"/>
    <col min="31" max="31" width="5.375" style="40" bestFit="1" customWidth="1"/>
    <col min="32" max="33" width="9.875" style="40" customWidth="1"/>
    <col min="34" max="34" width="5.375" style="40" bestFit="1" customWidth="1"/>
    <col min="35" max="36" width="12" style="40" customWidth="1"/>
    <col min="37" max="37" width="11.375" style="40" customWidth="1"/>
    <col min="38" max="16384" width="9.375" style="40"/>
  </cols>
  <sheetData>
    <row r="1" spans="1:37" s="242" customFormat="1" ht="18">
      <c r="A1" s="618" t="s">
        <v>700</v>
      </c>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618"/>
    </row>
    <row r="2" spans="1:37" s="242" customFormat="1" ht="66" customHeight="1">
      <c r="A2" s="588" t="s">
        <v>656</v>
      </c>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row>
    <row r="3" spans="1:37" ht="18" hidden="1" customHeight="1">
      <c r="A3" s="619" t="e">
        <f>#REF!</f>
        <v>#REF!</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row>
    <row r="4" spans="1:37" ht="19.5" customHeight="1">
      <c r="B4" s="490"/>
      <c r="C4" s="490"/>
      <c r="D4" s="620" t="s">
        <v>3</v>
      </c>
      <c r="E4" s="620"/>
      <c r="F4" s="620"/>
      <c r="G4" s="620"/>
      <c r="H4" s="620"/>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20"/>
      <c r="AI4" s="620"/>
    </row>
    <row r="5" spans="1:37" ht="24.9" customHeight="1">
      <c r="A5" s="621" t="s">
        <v>0</v>
      </c>
      <c r="B5" s="612" t="s">
        <v>657</v>
      </c>
      <c r="C5" s="622" t="s">
        <v>658</v>
      </c>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12" t="s">
        <v>1</v>
      </c>
    </row>
    <row r="6" spans="1:37" ht="21" customHeight="1">
      <c r="A6" s="621"/>
      <c r="B6" s="621"/>
      <c r="C6" s="612" t="s">
        <v>4</v>
      </c>
      <c r="D6" s="624" t="s">
        <v>9</v>
      </c>
      <c r="E6" s="625"/>
      <c r="F6" s="626"/>
      <c r="G6" s="627" t="s">
        <v>11</v>
      </c>
      <c r="H6" s="628"/>
      <c r="I6" s="629"/>
      <c r="J6" s="624" t="s">
        <v>659</v>
      </c>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12"/>
    </row>
    <row r="7" spans="1:37" ht="13.2">
      <c r="A7" s="621"/>
      <c r="B7" s="621"/>
      <c r="C7" s="612"/>
      <c r="D7" s="614" t="s">
        <v>660</v>
      </c>
      <c r="E7" s="614" t="s">
        <v>661</v>
      </c>
      <c r="F7" s="614" t="s">
        <v>662</v>
      </c>
      <c r="G7" s="614" t="s">
        <v>660</v>
      </c>
      <c r="H7" s="614" t="s">
        <v>661</v>
      </c>
      <c r="I7" s="614" t="s">
        <v>662</v>
      </c>
      <c r="J7" s="612" t="s">
        <v>663</v>
      </c>
      <c r="K7" s="612"/>
      <c r="L7" s="612"/>
      <c r="M7" s="612"/>
      <c r="N7" s="491" t="s">
        <v>664</v>
      </c>
      <c r="O7" s="612" t="s">
        <v>665</v>
      </c>
      <c r="P7" s="612"/>
      <c r="Q7" s="612" t="s">
        <v>666</v>
      </c>
      <c r="R7" s="612"/>
      <c r="S7" s="612"/>
      <c r="T7" s="612" t="s">
        <v>667</v>
      </c>
      <c r="U7" s="612"/>
      <c r="V7" s="612"/>
      <c r="W7" s="612"/>
      <c r="X7" s="612"/>
      <c r="Y7" s="612"/>
      <c r="Z7" s="611" t="s">
        <v>668</v>
      </c>
      <c r="AA7" s="611"/>
      <c r="AB7" s="611"/>
      <c r="AC7" s="612" t="s">
        <v>669</v>
      </c>
      <c r="AD7" s="612"/>
      <c r="AE7" s="612"/>
      <c r="AF7" s="612"/>
      <c r="AG7" s="612"/>
      <c r="AH7" s="612"/>
      <c r="AI7" s="612"/>
    </row>
    <row r="8" spans="1:37" ht="27.75" customHeight="1">
      <c r="A8" s="621"/>
      <c r="B8" s="621"/>
      <c r="C8" s="612"/>
      <c r="D8" s="615"/>
      <c r="E8" s="615"/>
      <c r="F8" s="615"/>
      <c r="G8" s="615"/>
      <c r="H8" s="615"/>
      <c r="I8" s="615"/>
      <c r="J8" s="612" t="s">
        <v>4</v>
      </c>
      <c r="K8" s="612" t="s">
        <v>749</v>
      </c>
      <c r="L8" s="612" t="s">
        <v>9</v>
      </c>
      <c r="M8" s="612" t="s">
        <v>670</v>
      </c>
      <c r="N8" s="612" t="s">
        <v>9</v>
      </c>
      <c r="O8" s="612" t="s">
        <v>4</v>
      </c>
      <c r="P8" s="612" t="s">
        <v>671</v>
      </c>
      <c r="Q8" s="612" t="s">
        <v>4</v>
      </c>
      <c r="R8" s="612" t="s">
        <v>9</v>
      </c>
      <c r="S8" s="612" t="s">
        <v>670</v>
      </c>
      <c r="T8" s="612" t="s">
        <v>4</v>
      </c>
      <c r="U8" s="612" t="s">
        <v>9</v>
      </c>
      <c r="V8" s="612" t="s">
        <v>670</v>
      </c>
      <c r="W8" s="613" t="s">
        <v>672</v>
      </c>
      <c r="X8" s="613"/>
      <c r="Y8" s="613"/>
      <c r="Z8" s="611" t="s">
        <v>4</v>
      </c>
      <c r="AA8" s="611" t="s">
        <v>9</v>
      </c>
      <c r="AB8" s="611" t="s">
        <v>673</v>
      </c>
      <c r="AC8" s="611" t="s">
        <v>4</v>
      </c>
      <c r="AD8" s="611" t="s">
        <v>9</v>
      </c>
      <c r="AE8" s="611" t="s">
        <v>670</v>
      </c>
      <c r="AF8" s="617"/>
      <c r="AG8" s="617"/>
      <c r="AH8" s="617"/>
      <c r="AI8" s="612"/>
    </row>
    <row r="9" spans="1:37" ht="26.25" customHeight="1">
      <c r="A9" s="621"/>
      <c r="B9" s="621"/>
      <c r="C9" s="612"/>
      <c r="D9" s="615"/>
      <c r="E9" s="615"/>
      <c r="F9" s="615"/>
      <c r="G9" s="615"/>
      <c r="H9" s="615"/>
      <c r="I9" s="615"/>
      <c r="J9" s="612"/>
      <c r="K9" s="612"/>
      <c r="L9" s="612"/>
      <c r="M9" s="612"/>
      <c r="N9" s="612"/>
      <c r="O9" s="612"/>
      <c r="P9" s="612"/>
      <c r="Q9" s="612"/>
      <c r="R9" s="612"/>
      <c r="S9" s="612"/>
      <c r="T9" s="612"/>
      <c r="U9" s="612"/>
      <c r="V9" s="612"/>
      <c r="W9" s="612" t="s">
        <v>674</v>
      </c>
      <c r="X9" s="612"/>
      <c r="Y9" s="612"/>
      <c r="Z9" s="611"/>
      <c r="AA9" s="611"/>
      <c r="AB9" s="611"/>
      <c r="AC9" s="611"/>
      <c r="AD9" s="611"/>
      <c r="AE9" s="611"/>
      <c r="AF9" s="612" t="s">
        <v>675</v>
      </c>
      <c r="AG9" s="612"/>
      <c r="AH9" s="612"/>
      <c r="AI9" s="612"/>
    </row>
    <row r="10" spans="1:37" ht="28.5" customHeight="1">
      <c r="A10" s="621"/>
      <c r="B10" s="621"/>
      <c r="C10" s="612"/>
      <c r="D10" s="616"/>
      <c r="E10" s="616"/>
      <c r="F10" s="616"/>
      <c r="G10" s="616"/>
      <c r="H10" s="616"/>
      <c r="I10" s="616"/>
      <c r="J10" s="612"/>
      <c r="K10" s="612"/>
      <c r="L10" s="612"/>
      <c r="M10" s="612"/>
      <c r="N10" s="612"/>
      <c r="O10" s="612"/>
      <c r="P10" s="612"/>
      <c r="Q10" s="612"/>
      <c r="R10" s="612"/>
      <c r="S10" s="612"/>
      <c r="T10" s="612"/>
      <c r="U10" s="612"/>
      <c r="V10" s="612"/>
      <c r="W10" s="491" t="s">
        <v>4</v>
      </c>
      <c r="X10" s="491" t="s">
        <v>9</v>
      </c>
      <c r="Y10" s="491" t="s">
        <v>670</v>
      </c>
      <c r="Z10" s="611"/>
      <c r="AA10" s="611"/>
      <c r="AB10" s="611"/>
      <c r="AC10" s="611"/>
      <c r="AD10" s="611"/>
      <c r="AE10" s="611"/>
      <c r="AF10" s="491" t="s">
        <v>4</v>
      </c>
      <c r="AG10" s="491" t="s">
        <v>9</v>
      </c>
      <c r="AH10" s="491" t="s">
        <v>670</v>
      </c>
      <c r="AI10" s="612"/>
    </row>
    <row r="11" spans="1:37" s="496" customFormat="1" ht="45" customHeight="1">
      <c r="A11" s="492">
        <v>7</v>
      </c>
      <c r="B11" s="493" t="s">
        <v>676</v>
      </c>
      <c r="C11" s="756">
        <f>+D11+G11</f>
        <v>35861</v>
      </c>
      <c r="D11" s="757">
        <f>+E11+F11</f>
        <v>27973</v>
      </c>
      <c r="E11" s="756">
        <f>+R11+U11+AA11+N11+L11</f>
        <v>26666.5</v>
      </c>
      <c r="F11" s="756">
        <f>+AG11+K11</f>
        <v>1306.5</v>
      </c>
      <c r="G11" s="756">
        <f>+H11+I11</f>
        <v>7888</v>
      </c>
      <c r="H11" s="756">
        <v>0</v>
      </c>
      <c r="I11" s="756">
        <f>+O11</f>
        <v>7888</v>
      </c>
      <c r="J11" s="756">
        <f t="shared" ref="J11" si="0">SUM(L11:M11)</f>
        <v>2877.5</v>
      </c>
      <c r="K11" s="756">
        <f>'PL 2'!K10+'PL 2'!K14+'PL 2'!K21</f>
        <v>862.5</v>
      </c>
      <c r="L11" s="756">
        <f>3740-K11</f>
        <v>2877.5</v>
      </c>
      <c r="M11" s="756"/>
      <c r="N11" s="756">
        <v>5781</v>
      </c>
      <c r="O11" s="756">
        <f>SUM(P11:P11)</f>
        <v>7888</v>
      </c>
      <c r="P11" s="756">
        <v>7888</v>
      </c>
      <c r="Q11" s="756">
        <f t="shared" ref="Q11" si="1">SUM(R11:S11)</f>
        <v>17143</v>
      </c>
      <c r="R11" s="756">
        <v>17143</v>
      </c>
      <c r="S11" s="756"/>
      <c r="T11" s="756">
        <f t="shared" ref="T11" si="2">SUM(U11:V11)</f>
        <v>544</v>
      </c>
      <c r="U11" s="756">
        <f t="shared" ref="U11" si="3">X11</f>
        <v>544</v>
      </c>
      <c r="V11" s="756"/>
      <c r="W11" s="756">
        <f t="shared" ref="W11" si="4">SUM(X11:Y11)</f>
        <v>544</v>
      </c>
      <c r="X11" s="756">
        <v>544</v>
      </c>
      <c r="Y11" s="756"/>
      <c r="Z11" s="756">
        <f t="shared" ref="Z11" si="5">SUM(AA11:AB11)</f>
        <v>321</v>
      </c>
      <c r="AA11" s="756">
        <v>321</v>
      </c>
      <c r="AB11" s="756"/>
      <c r="AC11" s="756">
        <f t="shared" ref="AC11" si="6">SUM(AD11:AE11)</f>
        <v>444</v>
      </c>
      <c r="AD11" s="758">
        <f t="shared" ref="AD11" si="7">AG11</f>
        <v>444</v>
      </c>
      <c r="AE11" s="756"/>
      <c r="AF11" s="756">
        <f t="shared" ref="AF11" si="8">SUM(AG11:AH11)</f>
        <v>444</v>
      </c>
      <c r="AG11" s="758">
        <v>444</v>
      </c>
      <c r="AH11" s="756"/>
      <c r="AI11" s="494" t="s">
        <v>681</v>
      </c>
      <c r="AJ11" s="495"/>
      <c r="AK11" s="495"/>
    </row>
    <row r="12" spans="1:37" ht="21" customHeight="1">
      <c r="A12" s="497"/>
      <c r="B12" s="498"/>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500"/>
      <c r="AJ12" s="501"/>
      <c r="AK12" s="501"/>
    </row>
    <row r="13" spans="1:37" ht="21" customHeight="1">
      <c r="A13" s="502"/>
      <c r="B13" s="503"/>
      <c r="C13" s="504"/>
      <c r="D13" s="504"/>
      <c r="E13" s="504"/>
      <c r="F13" s="504"/>
      <c r="G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5"/>
      <c r="AJ13" s="501"/>
      <c r="AK13" s="501"/>
    </row>
    <row r="14" spans="1:37" ht="24.9" customHeight="1">
      <c r="A14" s="502"/>
      <c r="B14" s="506"/>
      <c r="C14" s="507" t="s">
        <v>8</v>
      </c>
      <c r="H14" s="508"/>
      <c r="I14" s="509"/>
      <c r="J14" s="510"/>
      <c r="K14" s="510"/>
      <c r="L14" s="511"/>
      <c r="M14" s="512"/>
      <c r="N14" s="513"/>
      <c r="O14" s="510"/>
      <c r="P14" s="510"/>
      <c r="Q14" s="510"/>
      <c r="R14" s="510"/>
      <c r="S14" s="510"/>
      <c r="T14" s="510"/>
      <c r="U14" s="510"/>
      <c r="V14" s="510"/>
      <c r="W14" s="510"/>
      <c r="X14" s="510"/>
      <c r="Y14" s="510"/>
      <c r="Z14" s="507"/>
      <c r="AA14" s="510"/>
      <c r="AB14" s="510"/>
      <c r="AC14" s="510"/>
      <c r="AD14" s="510"/>
      <c r="AE14" s="510"/>
      <c r="AF14" s="510"/>
      <c r="AG14" s="525"/>
      <c r="AH14" s="510"/>
      <c r="AI14" s="509"/>
      <c r="AJ14" s="501"/>
    </row>
    <row r="15" spans="1:37" s="516" customFormat="1" ht="18" customHeight="1">
      <c r="A15" s="514"/>
      <c r="B15" s="515"/>
      <c r="C15" s="608" t="s">
        <v>677</v>
      </c>
      <c r="D15" s="608"/>
      <c r="E15" s="608"/>
      <c r="F15" s="608"/>
      <c r="G15" s="608"/>
      <c r="H15" s="608"/>
      <c r="I15" s="608"/>
      <c r="J15" s="608"/>
      <c r="K15" s="608"/>
      <c r="L15" s="608"/>
      <c r="M15" s="608"/>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501"/>
    </row>
    <row r="16" spans="1:37" s="520" customFormat="1" ht="18" customHeight="1">
      <c r="A16" s="517"/>
      <c r="B16" s="518"/>
      <c r="C16" s="519">
        <v>1</v>
      </c>
      <c r="D16" s="610" t="s">
        <v>22</v>
      </c>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501"/>
    </row>
    <row r="17" spans="1:35" s="520" customFormat="1" ht="18" customHeight="1">
      <c r="A17" s="517"/>
      <c r="B17" s="518"/>
      <c r="C17" s="519">
        <v>2</v>
      </c>
      <c r="D17" s="610" t="s">
        <v>23</v>
      </c>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row>
    <row r="18" spans="1:35" s="520" customFormat="1" ht="18" customHeight="1">
      <c r="A18" s="517"/>
      <c r="B18" s="518"/>
      <c r="C18" s="519">
        <v>3</v>
      </c>
      <c r="D18" s="610" t="s">
        <v>24</v>
      </c>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row>
    <row r="19" spans="1:35" s="520" customFormat="1" ht="18" customHeight="1">
      <c r="A19" s="517"/>
      <c r="B19" s="518"/>
      <c r="C19" s="521" t="s">
        <v>14</v>
      </c>
      <c r="D19" s="609" t="s">
        <v>41</v>
      </c>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09"/>
      <c r="AG19" s="609"/>
      <c r="AH19" s="609"/>
      <c r="AI19" s="609"/>
    </row>
    <row r="20" spans="1:35" s="520" customFormat="1" ht="18" customHeight="1">
      <c r="A20" s="517"/>
      <c r="B20" s="518"/>
      <c r="C20" s="519">
        <v>4</v>
      </c>
      <c r="D20" s="610" t="s">
        <v>678</v>
      </c>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row>
    <row r="21" spans="1:35" s="524" customFormat="1" ht="18" customHeight="1">
      <c r="A21" s="522"/>
      <c r="B21" s="523"/>
      <c r="C21" s="521" t="s">
        <v>14</v>
      </c>
      <c r="D21" s="609" t="s">
        <v>679</v>
      </c>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row>
    <row r="22" spans="1:35" s="520" customFormat="1" ht="18" customHeight="1">
      <c r="A22" s="517"/>
      <c r="B22" s="518"/>
      <c r="C22" s="519">
        <v>5</v>
      </c>
      <c r="D22" s="610" t="s">
        <v>25</v>
      </c>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0"/>
      <c r="AI22" s="610"/>
    </row>
    <row r="23" spans="1:35" s="524" customFormat="1" ht="18" customHeight="1">
      <c r="A23" s="522"/>
      <c r="B23" s="523"/>
      <c r="C23" s="521" t="s">
        <v>14</v>
      </c>
      <c r="D23" s="609" t="s">
        <v>38</v>
      </c>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09"/>
      <c r="AH23" s="609"/>
      <c r="AI23" s="609"/>
    </row>
    <row r="24" spans="1:35" ht="18" customHeight="1">
      <c r="C24" s="519">
        <v>6</v>
      </c>
      <c r="D24" s="610" t="s">
        <v>680</v>
      </c>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row>
    <row r="25" spans="1:35" ht="18" customHeight="1">
      <c r="C25" s="519">
        <v>7</v>
      </c>
      <c r="D25" s="610" t="s">
        <v>28</v>
      </c>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row>
    <row r="26" spans="1:35" ht="18" customHeight="1">
      <c r="C26" s="521" t="s">
        <v>14</v>
      </c>
      <c r="D26" s="609" t="s">
        <v>36</v>
      </c>
      <c r="E26" s="609"/>
      <c r="F26" s="609"/>
      <c r="G26" s="609"/>
      <c r="H26" s="609"/>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row>
  </sheetData>
  <mergeCells count="59">
    <mergeCell ref="K8:K10"/>
    <mergeCell ref="A1:AI1"/>
    <mergeCell ref="A2:AI2"/>
    <mergeCell ref="A3:AI3"/>
    <mergeCell ref="D4:AI4"/>
    <mergeCell ref="A5:A10"/>
    <mergeCell ref="B5:B10"/>
    <mergeCell ref="C5:AH5"/>
    <mergeCell ref="AI5:AI10"/>
    <mergeCell ref="C6:C10"/>
    <mergeCell ref="D6:F6"/>
    <mergeCell ref="G6:I6"/>
    <mergeCell ref="J6:AH6"/>
    <mergeCell ref="D7:D10"/>
    <mergeCell ref="E7:E10"/>
    <mergeCell ref="F7:F10"/>
    <mergeCell ref="G7:G10"/>
    <mergeCell ref="P8:P10"/>
    <mergeCell ref="AF9:AH9"/>
    <mergeCell ref="H7:H10"/>
    <mergeCell ref="I7:I10"/>
    <mergeCell ref="J7:M7"/>
    <mergeCell ref="O7:P7"/>
    <mergeCell ref="Q7:S7"/>
    <mergeCell ref="J8:J10"/>
    <mergeCell ref="L8:L10"/>
    <mergeCell ref="M8:M10"/>
    <mergeCell ref="N8:N10"/>
    <mergeCell ref="O8:O10"/>
    <mergeCell ref="AE8:AE10"/>
    <mergeCell ref="AF8:AH8"/>
    <mergeCell ref="W9:Y9"/>
    <mergeCell ref="T7:Y7"/>
    <mergeCell ref="Z7:AB7"/>
    <mergeCell ref="AC7:AH7"/>
    <mergeCell ref="AD8:AD10"/>
    <mergeCell ref="Q8:Q10"/>
    <mergeCell ref="R8:R10"/>
    <mergeCell ref="S8:S10"/>
    <mergeCell ref="T8:T10"/>
    <mergeCell ref="U8:U10"/>
    <mergeCell ref="V8:V10"/>
    <mergeCell ref="W8:Y8"/>
    <mergeCell ref="Z8:Z10"/>
    <mergeCell ref="AA8:AA10"/>
    <mergeCell ref="AB8:AB10"/>
    <mergeCell ref="AC8:AC10"/>
    <mergeCell ref="C15:AI15"/>
    <mergeCell ref="D23:AI23"/>
    <mergeCell ref="D24:AI24"/>
    <mergeCell ref="D25:AI25"/>
    <mergeCell ref="D26:AI26"/>
    <mergeCell ref="D17:AI17"/>
    <mergeCell ref="D18:AI18"/>
    <mergeCell ref="D19:AI19"/>
    <mergeCell ref="D20:AI20"/>
    <mergeCell ref="D21:AI21"/>
    <mergeCell ref="D22:AI22"/>
    <mergeCell ref="D16:AI16"/>
  </mergeCells>
  <pageMargins left="0.23622047244094491" right="0.19685039370078741" top="0.59055118110236227" bottom="0.35433070866141736" header="0.31496062992125984" footer="0.19685039370078741"/>
  <pageSetup paperSize="9" scale="47" fitToHeight="0" orientation="landscape" r:id="rId1"/>
  <headerFooter>
    <oddFooter>&amp;R&amp;"Times New Roman,Regular"&amp;P/&amp;N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B5B1B-489E-496A-90F3-B1A6662E4269}">
  <sheetPr>
    <pageSetUpPr fitToPage="1"/>
  </sheetPr>
  <dimension ref="A1:AJ80"/>
  <sheetViews>
    <sheetView showZeros="0" tabSelected="1" view="pageBreakPreview" zoomScale="85" zoomScaleNormal="85" zoomScaleSheetLayoutView="85" workbookViewId="0">
      <selection activeCell="B12" sqref="B12"/>
    </sheetView>
  </sheetViews>
  <sheetFormatPr defaultColWidth="9.375" defaultRowHeight="18"/>
  <cols>
    <col min="1" max="1" width="6.125" style="435" customWidth="1"/>
    <col min="2" max="2" width="53" style="436" customWidth="1"/>
    <col min="3" max="3" width="25" style="437" bestFit="1" customWidth="1"/>
    <col min="4" max="4" width="12.5" style="437" customWidth="1"/>
    <col min="5" max="5" width="29.875" style="437" customWidth="1"/>
    <col min="6" max="6" width="11.5" style="437" bestFit="1" customWidth="1"/>
    <col min="7" max="7" width="14.375" style="437" customWidth="1"/>
    <col min="8" max="8" width="14.125" style="437" customWidth="1"/>
    <col min="9" max="9" width="14.125" style="437" bestFit="1" customWidth="1"/>
    <col min="10" max="10" width="16.125" style="437" hidden="1" customWidth="1"/>
    <col min="11" max="12" width="15.875" style="432" customWidth="1"/>
    <col min="13" max="13" width="23.5" style="437" bestFit="1" customWidth="1"/>
    <col min="14" max="14" width="18.125" style="432" hidden="1" customWidth="1"/>
    <col min="15" max="15" width="24.875" style="432" hidden="1" customWidth="1"/>
    <col min="16" max="16" width="10" style="432" hidden="1" customWidth="1"/>
    <col min="17" max="17" width="11.125" style="432" hidden="1" customWidth="1"/>
    <col min="18" max="18" width="9.375" style="432"/>
    <col min="19" max="21" width="9.375" style="432" hidden="1" customWidth="1"/>
    <col min="22" max="26" width="0" style="432" hidden="1" customWidth="1"/>
    <col min="27" max="35" width="9.375" style="432"/>
    <col min="36" max="36" width="9.375" style="443"/>
    <col min="37" max="16384" width="9.375" style="432"/>
  </cols>
  <sheetData>
    <row r="1" spans="1:36">
      <c r="A1" s="636" t="s">
        <v>701</v>
      </c>
      <c r="B1" s="636"/>
      <c r="C1" s="636"/>
      <c r="D1" s="636"/>
      <c r="E1" s="636"/>
      <c r="F1" s="636"/>
      <c r="G1" s="636"/>
      <c r="H1" s="636"/>
      <c r="I1" s="636"/>
      <c r="J1" s="636"/>
      <c r="K1" s="636"/>
      <c r="L1" s="636"/>
      <c r="M1" s="636"/>
      <c r="N1" s="431"/>
      <c r="O1" s="431"/>
      <c r="P1" s="431"/>
      <c r="Q1" s="431"/>
      <c r="R1" s="431"/>
      <c r="S1" s="431"/>
      <c r="T1" s="431"/>
    </row>
    <row r="2" spans="1:36" ht="62.4">
      <c r="A2" s="637" t="s">
        <v>682</v>
      </c>
      <c r="B2" s="637"/>
      <c r="C2" s="637"/>
      <c r="D2" s="637"/>
      <c r="E2" s="637"/>
      <c r="F2" s="637"/>
      <c r="G2" s="637"/>
      <c r="H2" s="637"/>
      <c r="I2" s="637"/>
      <c r="J2" s="637"/>
      <c r="K2" s="637"/>
      <c r="L2" s="637"/>
      <c r="M2" s="637"/>
      <c r="N2" s="433"/>
      <c r="O2" s="433"/>
      <c r="P2" s="444"/>
      <c r="Q2" s="433"/>
      <c r="R2" s="433"/>
      <c r="S2" s="433"/>
      <c r="T2" s="433"/>
    </row>
    <row r="3" spans="1:36" ht="15" hidden="1" customHeight="1">
      <c r="A3" s="638" t="str">
        <f>'[7]1'!A3:E3</f>
        <v>(Kèm theo Tờ trình số       /TTr-UBND ngày     tháng 9 năm 2022 của Ủy ban nhân dân huyện)</v>
      </c>
      <c r="B3" s="638"/>
      <c r="C3" s="638"/>
      <c r="D3" s="638"/>
      <c r="E3" s="638"/>
      <c r="F3" s="638"/>
      <c r="G3" s="638"/>
      <c r="H3" s="638"/>
      <c r="I3" s="638"/>
      <c r="J3" s="638"/>
      <c r="K3" s="638"/>
      <c r="L3" s="638"/>
      <c r="M3" s="638"/>
      <c r="N3" s="434"/>
      <c r="O3" s="434"/>
      <c r="P3" s="434"/>
      <c r="Q3" s="434"/>
      <c r="R3" s="434"/>
      <c r="S3" s="434"/>
      <c r="T3" s="434"/>
    </row>
    <row r="4" spans="1:36">
      <c r="M4" s="470"/>
    </row>
    <row r="5" spans="1:36" ht="30.75" customHeight="1">
      <c r="A5" s="632" t="s">
        <v>0</v>
      </c>
      <c r="B5" s="632" t="s">
        <v>389</v>
      </c>
      <c r="C5" s="632" t="s">
        <v>87</v>
      </c>
      <c r="D5" s="632" t="s">
        <v>88</v>
      </c>
      <c r="E5" s="632" t="s">
        <v>626</v>
      </c>
      <c r="F5" s="632" t="s">
        <v>164</v>
      </c>
      <c r="G5" s="639" t="s">
        <v>444</v>
      </c>
      <c r="H5" s="640"/>
      <c r="I5" s="641"/>
      <c r="J5" s="632" t="s">
        <v>608</v>
      </c>
      <c r="K5" s="632" t="s">
        <v>648</v>
      </c>
      <c r="L5" s="486"/>
      <c r="M5" s="632" t="s">
        <v>1</v>
      </c>
    </row>
    <row r="6" spans="1:36" ht="28.5" customHeight="1">
      <c r="A6" s="633"/>
      <c r="B6" s="633"/>
      <c r="C6" s="633"/>
      <c r="D6" s="633"/>
      <c r="E6" s="633"/>
      <c r="F6" s="633"/>
      <c r="G6" s="635" t="s">
        <v>567</v>
      </c>
      <c r="H6" s="635" t="s">
        <v>568</v>
      </c>
      <c r="I6" s="635" t="s">
        <v>97</v>
      </c>
      <c r="J6" s="633"/>
      <c r="K6" s="633"/>
      <c r="L6" s="487"/>
      <c r="M6" s="633"/>
    </row>
    <row r="7" spans="1:36" ht="32.25" customHeight="1">
      <c r="A7" s="634"/>
      <c r="B7" s="634"/>
      <c r="C7" s="634"/>
      <c r="D7" s="634"/>
      <c r="E7" s="634"/>
      <c r="F7" s="634"/>
      <c r="G7" s="635"/>
      <c r="H7" s="635"/>
      <c r="I7" s="635"/>
      <c r="J7" s="634"/>
      <c r="K7" s="634"/>
      <c r="L7" s="488"/>
      <c r="M7" s="634"/>
    </row>
    <row r="8" spans="1:36" ht="21.75" customHeight="1">
      <c r="A8" s="438"/>
      <c r="B8" s="438" t="s">
        <v>12</v>
      </c>
      <c r="C8" s="438"/>
      <c r="D8" s="438"/>
      <c r="E8" s="438"/>
      <c r="F8" s="438"/>
      <c r="G8" s="445"/>
      <c r="H8" s="249">
        <v>27973</v>
      </c>
      <c r="I8" s="249">
        <v>27973</v>
      </c>
      <c r="J8" s="249">
        <v>27973</v>
      </c>
      <c r="K8" s="249">
        <f>SUM(K9,K29,K31,K66,K69,K72)</f>
        <v>27973</v>
      </c>
      <c r="L8" s="482"/>
      <c r="M8" s="472"/>
      <c r="N8" s="446" t="e">
        <f>+#REF!+K8</f>
        <v>#REF!</v>
      </c>
      <c r="O8" s="432">
        <f>+K8*0.1</f>
        <v>2797.3</v>
      </c>
      <c r="P8" s="432" t="e">
        <f>+#REF!*0.1</f>
        <v>#REF!</v>
      </c>
      <c r="Q8" s="447" t="e">
        <f>+K8+#REF!+O8+P8</f>
        <v>#REF!</v>
      </c>
    </row>
    <row r="9" spans="1:36" ht="30" customHeight="1">
      <c r="A9" s="439" t="s">
        <v>5</v>
      </c>
      <c r="B9" s="440" t="s">
        <v>22</v>
      </c>
      <c r="C9" s="426"/>
      <c r="D9" s="426"/>
      <c r="E9" s="426"/>
      <c r="F9" s="426"/>
      <c r="G9" s="426"/>
      <c r="H9" s="249">
        <v>3740</v>
      </c>
      <c r="I9" s="249">
        <v>3740</v>
      </c>
      <c r="J9" s="249">
        <v>3740</v>
      </c>
      <c r="K9" s="249">
        <f>SUM(K10,K14,K21,K27)</f>
        <v>3740</v>
      </c>
      <c r="L9" s="249"/>
      <c r="M9" s="441"/>
      <c r="N9" s="447" t="e">
        <f>+#REF!+K9</f>
        <v>#REF!</v>
      </c>
      <c r="O9" s="447" t="e">
        <f>+K8+#REF!</f>
        <v>#REF!</v>
      </c>
      <c r="P9" s="432" t="e">
        <f>+O8+P8</f>
        <v>#REF!</v>
      </c>
    </row>
    <row r="10" spans="1:36" s="451" customFormat="1">
      <c r="A10" s="448" t="s">
        <v>81</v>
      </c>
      <c r="B10" s="449" t="s">
        <v>73</v>
      </c>
      <c r="C10" s="450"/>
      <c r="D10" s="450"/>
      <c r="E10" s="450"/>
      <c r="F10" s="450"/>
      <c r="G10" s="450"/>
      <c r="H10" s="272">
        <f t="shared" ref="H10:I10" si="0">SUM(H11:H13)</f>
        <v>120</v>
      </c>
      <c r="I10" s="272">
        <f t="shared" si="0"/>
        <v>120</v>
      </c>
      <c r="J10" s="272">
        <v>120</v>
      </c>
      <c r="K10" s="272">
        <f>SUM(K11:K13)</f>
        <v>120</v>
      </c>
      <c r="L10" s="272"/>
      <c r="M10" s="285"/>
      <c r="AJ10" s="452"/>
    </row>
    <row r="11" spans="1:36" ht="30" customHeight="1">
      <c r="A11" s="442" t="s">
        <v>60</v>
      </c>
      <c r="B11" s="428" t="s">
        <v>95</v>
      </c>
      <c r="C11" s="427" t="s">
        <v>136</v>
      </c>
      <c r="D11" s="427" t="s">
        <v>95</v>
      </c>
      <c r="E11" s="427"/>
      <c r="F11" s="427">
        <v>2022</v>
      </c>
      <c r="G11" s="427"/>
      <c r="H11" s="265">
        <f t="shared" ref="H11:H13" si="1">+I11</f>
        <v>40</v>
      </c>
      <c r="I11" s="265">
        <f>+K11</f>
        <v>40</v>
      </c>
      <c r="J11" s="265"/>
      <c r="K11" s="265">
        <v>40</v>
      </c>
      <c r="L11" s="265"/>
      <c r="M11" s="388"/>
    </row>
    <row r="12" spans="1:36" ht="30" customHeight="1">
      <c r="A12" s="442" t="s">
        <v>76</v>
      </c>
      <c r="B12" s="428" t="s">
        <v>113</v>
      </c>
      <c r="C12" s="427" t="s">
        <v>133</v>
      </c>
      <c r="D12" s="427" t="s">
        <v>95</v>
      </c>
      <c r="E12" s="427"/>
      <c r="F12" s="427">
        <v>2022</v>
      </c>
      <c r="G12" s="427"/>
      <c r="H12" s="265">
        <f t="shared" si="1"/>
        <v>40</v>
      </c>
      <c r="I12" s="265">
        <f>+K12</f>
        <v>40</v>
      </c>
      <c r="J12" s="265"/>
      <c r="K12" s="265">
        <v>40</v>
      </c>
      <c r="L12" s="265"/>
      <c r="M12" s="388"/>
    </row>
    <row r="13" spans="1:36" ht="27" customHeight="1">
      <c r="A13" s="442" t="s">
        <v>77</v>
      </c>
      <c r="B13" s="428" t="s">
        <v>90</v>
      </c>
      <c r="C13" s="427" t="s">
        <v>86</v>
      </c>
      <c r="D13" s="427" t="s">
        <v>90</v>
      </c>
      <c r="E13" s="427"/>
      <c r="F13" s="427">
        <v>2022</v>
      </c>
      <c r="G13" s="427"/>
      <c r="H13" s="265">
        <f t="shared" si="1"/>
        <v>40</v>
      </c>
      <c r="I13" s="265">
        <f>+K13</f>
        <v>40</v>
      </c>
      <c r="J13" s="265"/>
      <c r="K13" s="265">
        <v>40</v>
      </c>
      <c r="L13" s="265"/>
      <c r="M13" s="388"/>
    </row>
    <row r="14" spans="1:36" s="451" customFormat="1">
      <c r="A14" s="448" t="s">
        <v>82</v>
      </c>
      <c r="B14" s="449" t="s">
        <v>74</v>
      </c>
      <c r="C14" s="450"/>
      <c r="D14" s="450"/>
      <c r="E14" s="450"/>
      <c r="F14" s="450"/>
      <c r="G14" s="450"/>
      <c r="H14" s="272">
        <f t="shared" ref="H14:I14" si="2">SUM(H15:H20)</f>
        <v>360</v>
      </c>
      <c r="I14" s="272">
        <f t="shared" si="2"/>
        <v>360</v>
      </c>
      <c r="J14" s="272">
        <v>360</v>
      </c>
      <c r="K14" s="272">
        <f>SUM(K15:K20)</f>
        <v>360</v>
      </c>
      <c r="L14" s="272"/>
      <c r="M14" s="285"/>
      <c r="AJ14" s="452"/>
    </row>
    <row r="15" spans="1:36" ht="29.25" customHeight="1">
      <c r="A15" s="442" t="s">
        <v>60</v>
      </c>
      <c r="B15" s="428" t="s">
        <v>95</v>
      </c>
      <c r="C15" s="427" t="s">
        <v>136</v>
      </c>
      <c r="D15" s="427" t="s">
        <v>95</v>
      </c>
      <c r="E15" s="427"/>
      <c r="F15" s="427">
        <v>2022</v>
      </c>
      <c r="G15" s="427"/>
      <c r="H15" s="265">
        <f>+I15</f>
        <v>120</v>
      </c>
      <c r="I15" s="265">
        <f>+K15</f>
        <v>120</v>
      </c>
      <c r="J15" s="265"/>
      <c r="K15" s="265">
        <v>120</v>
      </c>
      <c r="L15" s="265"/>
      <c r="M15" s="388"/>
    </row>
    <row r="16" spans="1:36" ht="30" customHeight="1">
      <c r="A16" s="442" t="s">
        <v>76</v>
      </c>
      <c r="B16" s="428" t="s">
        <v>113</v>
      </c>
      <c r="C16" s="427" t="s">
        <v>133</v>
      </c>
      <c r="D16" s="427" t="s">
        <v>113</v>
      </c>
      <c r="E16" s="427"/>
      <c r="F16" s="427">
        <v>2022</v>
      </c>
      <c r="G16" s="427"/>
      <c r="H16" s="265">
        <f>+I16</f>
        <v>40</v>
      </c>
      <c r="I16" s="265">
        <f>+K16</f>
        <v>40</v>
      </c>
      <c r="J16" s="265"/>
      <c r="K16" s="265">
        <v>40</v>
      </c>
      <c r="L16" s="265"/>
      <c r="M16" s="388"/>
    </row>
    <row r="17" spans="1:36" ht="28.5" customHeight="1">
      <c r="A17" s="442" t="s">
        <v>77</v>
      </c>
      <c r="B17" s="428" t="s">
        <v>116</v>
      </c>
      <c r="C17" s="427" t="s">
        <v>134</v>
      </c>
      <c r="D17" s="427" t="s">
        <v>116</v>
      </c>
      <c r="E17" s="427"/>
      <c r="F17" s="427">
        <v>2022</v>
      </c>
      <c r="G17" s="427"/>
      <c r="H17" s="265">
        <f t="shared" ref="H17:H26" si="3">+I17</f>
        <v>40</v>
      </c>
      <c r="I17" s="265">
        <f t="shared" ref="I17:I20" si="4">+K17</f>
        <v>40</v>
      </c>
      <c r="J17" s="265"/>
      <c r="K17" s="265">
        <v>40</v>
      </c>
      <c r="L17" s="265"/>
      <c r="M17" s="388"/>
    </row>
    <row r="18" spans="1:36" ht="28.5" customHeight="1">
      <c r="A18" s="442" t="s">
        <v>80</v>
      </c>
      <c r="B18" s="428" t="s">
        <v>224</v>
      </c>
      <c r="C18" s="427" t="s">
        <v>132</v>
      </c>
      <c r="D18" s="427" t="s">
        <v>224</v>
      </c>
      <c r="E18" s="427"/>
      <c r="F18" s="427">
        <v>2022</v>
      </c>
      <c r="G18" s="427"/>
      <c r="H18" s="265">
        <f t="shared" si="3"/>
        <v>40</v>
      </c>
      <c r="I18" s="265">
        <f t="shared" si="4"/>
        <v>40</v>
      </c>
      <c r="J18" s="265"/>
      <c r="K18" s="265">
        <v>40</v>
      </c>
      <c r="L18" s="265"/>
      <c r="M18" s="388"/>
    </row>
    <row r="19" spans="1:36" ht="30" customHeight="1">
      <c r="A19" s="442" t="s">
        <v>220</v>
      </c>
      <c r="B19" s="428" t="s">
        <v>90</v>
      </c>
      <c r="C19" s="427" t="s">
        <v>86</v>
      </c>
      <c r="D19" s="427" t="s">
        <v>90</v>
      </c>
      <c r="E19" s="427"/>
      <c r="F19" s="427">
        <v>2022</v>
      </c>
      <c r="G19" s="427"/>
      <c r="H19" s="265">
        <f t="shared" si="3"/>
        <v>80</v>
      </c>
      <c r="I19" s="265">
        <f t="shared" si="4"/>
        <v>80</v>
      </c>
      <c r="J19" s="265"/>
      <c r="K19" s="265">
        <v>80</v>
      </c>
      <c r="L19" s="265"/>
      <c r="M19" s="388"/>
    </row>
    <row r="20" spans="1:36" ht="30" customHeight="1">
      <c r="A20" s="442" t="s">
        <v>239</v>
      </c>
      <c r="B20" s="428" t="s">
        <v>125</v>
      </c>
      <c r="C20" s="427" t="s">
        <v>137</v>
      </c>
      <c r="D20" s="427" t="s">
        <v>383</v>
      </c>
      <c r="E20" s="427"/>
      <c r="F20" s="427">
        <v>2022</v>
      </c>
      <c r="G20" s="427"/>
      <c r="H20" s="265">
        <f t="shared" si="3"/>
        <v>40</v>
      </c>
      <c r="I20" s="265">
        <f t="shared" si="4"/>
        <v>40</v>
      </c>
      <c r="J20" s="265"/>
      <c r="K20" s="265">
        <v>40</v>
      </c>
      <c r="L20" s="265"/>
      <c r="M20" s="388"/>
    </row>
    <row r="21" spans="1:36" s="451" customFormat="1">
      <c r="A21" s="448" t="s">
        <v>83</v>
      </c>
      <c r="B21" s="449" t="s">
        <v>75</v>
      </c>
      <c r="C21" s="450"/>
      <c r="D21" s="450"/>
      <c r="E21" s="450"/>
      <c r="F21" s="450"/>
      <c r="G21" s="450"/>
      <c r="H21" s="272">
        <f t="shared" ref="H21:I21" si="5">SUM(H22:H26)</f>
        <v>382.5</v>
      </c>
      <c r="I21" s="272">
        <f t="shared" si="5"/>
        <v>382.5</v>
      </c>
      <c r="J21" s="272">
        <v>382.5</v>
      </c>
      <c r="K21" s="272">
        <f>SUM(K22:K26)</f>
        <v>382.5</v>
      </c>
      <c r="L21" s="272"/>
      <c r="M21" s="285"/>
      <c r="AJ21" s="452"/>
    </row>
    <row r="22" spans="1:36" ht="30" customHeight="1">
      <c r="A22" s="442" t="s">
        <v>60</v>
      </c>
      <c r="B22" s="428" t="s">
        <v>116</v>
      </c>
      <c r="C22" s="427" t="s">
        <v>134</v>
      </c>
      <c r="D22" s="427" t="s">
        <v>116</v>
      </c>
      <c r="E22" s="427"/>
      <c r="F22" s="427">
        <v>2022</v>
      </c>
      <c r="G22" s="427"/>
      <c r="H22" s="265">
        <f t="shared" si="3"/>
        <v>90</v>
      </c>
      <c r="I22" s="265">
        <f t="shared" ref="I22:I26" si="6">+K22</f>
        <v>90</v>
      </c>
      <c r="J22" s="265"/>
      <c r="K22" s="265">
        <v>90</v>
      </c>
      <c r="L22" s="265"/>
      <c r="M22" s="388"/>
      <c r="N22" s="453"/>
    </row>
    <row r="23" spans="1:36" ht="35.25" customHeight="1">
      <c r="A23" s="442" t="s">
        <v>76</v>
      </c>
      <c r="B23" s="428" t="s">
        <v>224</v>
      </c>
      <c r="C23" s="427" t="s">
        <v>132</v>
      </c>
      <c r="D23" s="427" t="s">
        <v>224</v>
      </c>
      <c r="E23" s="427"/>
      <c r="F23" s="427">
        <v>2022</v>
      </c>
      <c r="G23" s="427"/>
      <c r="H23" s="265">
        <f t="shared" si="3"/>
        <v>45</v>
      </c>
      <c r="I23" s="265">
        <f t="shared" si="6"/>
        <v>45</v>
      </c>
      <c r="J23" s="265"/>
      <c r="K23" s="265">
        <v>45</v>
      </c>
      <c r="L23" s="265"/>
      <c r="M23" s="388"/>
      <c r="N23" s="453"/>
    </row>
    <row r="24" spans="1:36" ht="29.25" customHeight="1">
      <c r="A24" s="442" t="s">
        <v>77</v>
      </c>
      <c r="B24" s="428" t="s">
        <v>90</v>
      </c>
      <c r="C24" s="427" t="s">
        <v>86</v>
      </c>
      <c r="D24" s="427" t="s">
        <v>90</v>
      </c>
      <c r="E24" s="427"/>
      <c r="F24" s="427">
        <v>2022</v>
      </c>
      <c r="G24" s="427"/>
      <c r="H24" s="265">
        <f t="shared" si="3"/>
        <v>135</v>
      </c>
      <c r="I24" s="265">
        <f t="shared" si="6"/>
        <v>135</v>
      </c>
      <c r="J24" s="265"/>
      <c r="K24" s="265">
        <v>135</v>
      </c>
      <c r="L24" s="265"/>
      <c r="M24" s="388"/>
      <c r="N24" s="453"/>
    </row>
    <row r="25" spans="1:36" ht="30.75" customHeight="1">
      <c r="A25" s="442" t="s">
        <v>80</v>
      </c>
      <c r="B25" s="428" t="s">
        <v>125</v>
      </c>
      <c r="C25" s="427" t="s">
        <v>137</v>
      </c>
      <c r="D25" s="427" t="s">
        <v>383</v>
      </c>
      <c r="E25" s="427"/>
      <c r="F25" s="427">
        <v>2022</v>
      </c>
      <c r="G25" s="427"/>
      <c r="H25" s="265">
        <f t="shared" si="3"/>
        <v>67.5</v>
      </c>
      <c r="I25" s="265">
        <f t="shared" si="6"/>
        <v>67.5</v>
      </c>
      <c r="J25" s="265"/>
      <c r="K25" s="265">
        <v>67.5</v>
      </c>
      <c r="L25" s="265"/>
      <c r="M25" s="388"/>
      <c r="N25" s="453"/>
    </row>
    <row r="26" spans="1:36" ht="31.5" customHeight="1">
      <c r="A26" s="442" t="s">
        <v>220</v>
      </c>
      <c r="B26" s="428" t="s">
        <v>130</v>
      </c>
      <c r="C26" s="427" t="s">
        <v>138</v>
      </c>
      <c r="D26" s="427" t="s">
        <v>130</v>
      </c>
      <c r="E26" s="427"/>
      <c r="F26" s="427">
        <v>2022</v>
      </c>
      <c r="G26" s="427"/>
      <c r="H26" s="265">
        <f t="shared" si="3"/>
        <v>45</v>
      </c>
      <c r="I26" s="265">
        <f t="shared" si="6"/>
        <v>45</v>
      </c>
      <c r="J26" s="265"/>
      <c r="K26" s="265">
        <v>45</v>
      </c>
      <c r="L26" s="265"/>
      <c r="M26" s="388"/>
      <c r="N26" s="453"/>
    </row>
    <row r="27" spans="1:36" s="451" customFormat="1" ht="23.25" customHeight="1">
      <c r="A27" s="448" t="s">
        <v>84</v>
      </c>
      <c r="B27" s="449" t="s">
        <v>388</v>
      </c>
      <c r="C27" s="450"/>
      <c r="D27" s="450"/>
      <c r="E27" s="450"/>
      <c r="F27" s="450"/>
      <c r="G27" s="450"/>
      <c r="H27" s="272">
        <f t="shared" ref="H27:K27" si="7">+H28</f>
        <v>2877.5</v>
      </c>
      <c r="I27" s="272">
        <f t="shared" si="7"/>
        <v>2877.5</v>
      </c>
      <c r="J27" s="272">
        <v>2877.5</v>
      </c>
      <c r="K27" s="272">
        <f t="shared" si="7"/>
        <v>2877.5</v>
      </c>
      <c r="L27" s="272"/>
      <c r="M27" s="285"/>
      <c r="AJ27" s="452"/>
    </row>
    <row r="28" spans="1:36" ht="57" customHeight="1">
      <c r="A28" s="442" t="s">
        <v>60</v>
      </c>
      <c r="B28" s="428" t="s">
        <v>85</v>
      </c>
      <c r="C28" s="427" t="s">
        <v>86</v>
      </c>
      <c r="D28" s="427" t="s">
        <v>90</v>
      </c>
      <c r="E28" s="427" t="s">
        <v>651</v>
      </c>
      <c r="F28" s="427">
        <v>2022</v>
      </c>
      <c r="G28" s="427"/>
      <c r="H28" s="265">
        <f>+I28</f>
        <v>2877.5</v>
      </c>
      <c r="I28" s="265">
        <f>+K28</f>
        <v>2877.5</v>
      </c>
      <c r="J28" s="265"/>
      <c r="K28" s="265">
        <v>2877.5</v>
      </c>
      <c r="L28" s="265"/>
      <c r="M28" s="388"/>
      <c r="S28" s="420"/>
    </row>
    <row r="29" spans="1:36" ht="34.5" customHeight="1">
      <c r="A29" s="439" t="s">
        <v>92</v>
      </c>
      <c r="B29" s="440" t="s">
        <v>23</v>
      </c>
      <c r="C29" s="426"/>
      <c r="D29" s="426"/>
      <c r="E29" s="426"/>
      <c r="F29" s="426"/>
      <c r="G29" s="426"/>
      <c r="H29" s="249">
        <f t="shared" ref="H29:I29" si="8">+H30</f>
        <v>28754.736842105263</v>
      </c>
      <c r="I29" s="249">
        <f t="shared" si="8"/>
        <v>27317</v>
      </c>
      <c r="J29" s="249">
        <v>5781</v>
      </c>
      <c r="K29" s="249">
        <f>+K30</f>
        <v>5781</v>
      </c>
      <c r="L29" s="249"/>
      <c r="M29" s="474"/>
      <c r="N29" s="447" t="e">
        <f>+#REF!+K29</f>
        <v>#REF!</v>
      </c>
    </row>
    <row r="30" spans="1:36" ht="72.75" customHeight="1">
      <c r="A30" s="442" t="s">
        <v>60</v>
      </c>
      <c r="B30" s="428" t="s">
        <v>93</v>
      </c>
      <c r="C30" s="427" t="s">
        <v>426</v>
      </c>
      <c r="D30" s="427" t="s">
        <v>95</v>
      </c>
      <c r="E30" s="427" t="s">
        <v>650</v>
      </c>
      <c r="F30" s="427"/>
      <c r="G30" s="427"/>
      <c r="H30" s="265">
        <f>+I30/0.95</f>
        <v>28754.736842105263</v>
      </c>
      <c r="I30" s="265">
        <v>27317</v>
      </c>
      <c r="J30" s="265"/>
      <c r="K30" s="265">
        <f>4913+868</f>
        <v>5781</v>
      </c>
      <c r="L30" s="265" t="str">
        <f>IF(LEFT(C30,1)="U","X","")</f>
        <v/>
      </c>
      <c r="M30" s="388"/>
      <c r="O30" s="432">
        <f>+K30*0.1</f>
        <v>578.1</v>
      </c>
      <c r="P30" s="447">
        <f>+K30+O30</f>
        <v>6359.1</v>
      </c>
    </row>
    <row r="31" spans="1:36" ht="56.25" customHeight="1">
      <c r="A31" s="439" t="s">
        <v>61</v>
      </c>
      <c r="B31" s="440" t="s">
        <v>100</v>
      </c>
      <c r="C31" s="426"/>
      <c r="D31" s="426"/>
      <c r="E31" s="426"/>
      <c r="F31" s="426"/>
      <c r="G31" s="426"/>
      <c r="H31" s="249">
        <f>SUM(H32:H65)/2</f>
        <v>51094.05</v>
      </c>
      <c r="I31" s="249">
        <f>SUM(I32:I65)/2</f>
        <v>41631.5</v>
      </c>
      <c r="J31" s="249">
        <v>17143</v>
      </c>
      <c r="K31" s="249">
        <f>SUM(K32:K65)/2</f>
        <v>17143</v>
      </c>
      <c r="L31" s="249"/>
      <c r="M31" s="483"/>
      <c r="N31" s="447" t="e">
        <f>+#REF!+K31</f>
        <v>#REF!</v>
      </c>
      <c r="O31" s="432">
        <f>+K31*0.1</f>
        <v>1714.3000000000002</v>
      </c>
      <c r="P31" s="432" t="e">
        <f>+#REF!*0.1</f>
        <v>#REF!</v>
      </c>
      <c r="Q31" s="447">
        <f>+K31+O31</f>
        <v>18857.3</v>
      </c>
      <c r="R31" s="447"/>
    </row>
    <row r="32" spans="1:36" s="457" customFormat="1" ht="17.399999999999999">
      <c r="A32" s="484" t="s">
        <v>475</v>
      </c>
      <c r="B32" s="440" t="s">
        <v>411</v>
      </c>
      <c r="C32" s="426"/>
      <c r="D32" s="426"/>
      <c r="E32" s="426"/>
      <c r="F32" s="426"/>
      <c r="G32" s="426"/>
      <c r="H32" s="249">
        <f>+H33</f>
        <v>19706.5</v>
      </c>
      <c r="I32" s="249">
        <f>+I33</f>
        <v>17915</v>
      </c>
      <c r="J32" s="249">
        <v>3250.4</v>
      </c>
      <c r="K32" s="249">
        <f>+K33</f>
        <v>3250.4</v>
      </c>
      <c r="L32" s="249"/>
      <c r="M32" s="483"/>
      <c r="AJ32" s="431"/>
    </row>
    <row r="33" spans="1:36" ht="37.5" customHeight="1">
      <c r="A33" s="442" t="s">
        <v>60</v>
      </c>
      <c r="B33" s="428" t="s">
        <v>101</v>
      </c>
      <c r="C33" s="427" t="s">
        <v>426</v>
      </c>
      <c r="D33" s="427" t="s">
        <v>6</v>
      </c>
      <c r="E33" s="427" t="s">
        <v>172</v>
      </c>
      <c r="F33" s="427" t="s">
        <v>173</v>
      </c>
      <c r="G33" s="427"/>
      <c r="H33" s="265">
        <v>19706.5</v>
      </c>
      <c r="I33" s="265">
        <v>17915</v>
      </c>
      <c r="J33" s="265"/>
      <c r="K33" s="265">
        <v>3250.4</v>
      </c>
      <c r="L33" s="265" t="str">
        <f>IF(LEFT(C33,1)="U","X","")</f>
        <v/>
      </c>
      <c r="M33" s="485"/>
      <c r="O33" s="432" t="s">
        <v>174</v>
      </c>
    </row>
    <row r="34" spans="1:36" s="457" customFormat="1" ht="17.399999999999999">
      <c r="A34" s="484" t="s">
        <v>551</v>
      </c>
      <c r="B34" s="440" t="s">
        <v>90</v>
      </c>
      <c r="C34" s="426"/>
      <c r="D34" s="426"/>
      <c r="E34" s="427"/>
      <c r="F34" s="426"/>
      <c r="G34" s="426"/>
      <c r="H34" s="249">
        <f>SUM(H35:H37)</f>
        <v>2085</v>
      </c>
      <c r="I34" s="249">
        <f>SUM(I35:I37)</f>
        <v>1949</v>
      </c>
      <c r="J34" s="249">
        <v>1949</v>
      </c>
      <c r="K34" s="249">
        <f>SUM(K35:K37)</f>
        <v>1949</v>
      </c>
      <c r="L34" s="249"/>
      <c r="M34" s="483"/>
      <c r="N34" s="457">
        <v>1949</v>
      </c>
      <c r="AJ34" s="431"/>
    </row>
    <row r="35" spans="1:36" ht="52.8">
      <c r="A35" s="442" t="s">
        <v>60</v>
      </c>
      <c r="B35" s="428" t="s">
        <v>102</v>
      </c>
      <c r="C35" s="427" t="s">
        <v>86</v>
      </c>
      <c r="D35" s="427" t="s">
        <v>139</v>
      </c>
      <c r="E35" s="427" t="s">
        <v>632</v>
      </c>
      <c r="F35" s="427">
        <v>2022</v>
      </c>
      <c r="G35" s="427"/>
      <c r="H35" s="265">
        <v>726</v>
      </c>
      <c r="I35" s="265">
        <v>689</v>
      </c>
      <c r="J35" s="265"/>
      <c r="K35" s="265">
        <v>689</v>
      </c>
      <c r="L35" s="265" t="str">
        <f>IF(LEFT(C35,1)="U","X","")</f>
        <v>X</v>
      </c>
      <c r="M35" s="485"/>
      <c r="S35" s="432">
        <f>+I35/0.95</f>
        <v>725.26315789473688</v>
      </c>
      <c r="T35" s="447">
        <f t="shared" ref="T35:T36" si="9">+H35-K35</f>
        <v>37</v>
      </c>
    </row>
    <row r="36" spans="1:36" ht="60.75" customHeight="1">
      <c r="A36" s="442" t="s">
        <v>76</v>
      </c>
      <c r="B36" s="428" t="s">
        <v>103</v>
      </c>
      <c r="C36" s="427" t="s">
        <v>86</v>
      </c>
      <c r="D36" s="427" t="s">
        <v>140</v>
      </c>
      <c r="E36" s="427" t="s">
        <v>633</v>
      </c>
      <c r="F36" s="427">
        <v>2022</v>
      </c>
      <c r="G36" s="427"/>
      <c r="H36" s="265">
        <v>589</v>
      </c>
      <c r="I36" s="265">
        <v>560</v>
      </c>
      <c r="J36" s="265"/>
      <c r="K36" s="265">
        <v>560</v>
      </c>
      <c r="L36" s="265" t="str">
        <f>IF(LEFT(C36,1)="U","X","")</f>
        <v>X</v>
      </c>
      <c r="M36" s="485"/>
      <c r="S36" s="432">
        <f>+I36/0.95</f>
        <v>589.47368421052636</v>
      </c>
      <c r="T36" s="447">
        <f t="shared" si="9"/>
        <v>29</v>
      </c>
    </row>
    <row r="37" spans="1:36" ht="70.5" customHeight="1">
      <c r="A37" s="442" t="s">
        <v>77</v>
      </c>
      <c r="B37" s="428" t="s">
        <v>104</v>
      </c>
      <c r="C37" s="427" t="s">
        <v>426</v>
      </c>
      <c r="D37" s="427" t="s">
        <v>141</v>
      </c>
      <c r="E37" s="427" t="s">
        <v>634</v>
      </c>
      <c r="F37" s="427">
        <v>2022</v>
      </c>
      <c r="G37" s="427"/>
      <c r="H37" s="265">
        <v>770</v>
      </c>
      <c r="I37" s="265">
        <v>700</v>
      </c>
      <c r="J37" s="265"/>
      <c r="K37" s="265">
        <v>700</v>
      </c>
      <c r="L37" s="265" t="str">
        <f>IF(LEFT(C37,1)="U","X","")</f>
        <v/>
      </c>
      <c r="M37" s="485"/>
    </row>
    <row r="38" spans="1:36" s="457" customFormat="1" ht="17.399999999999999">
      <c r="A38" s="484" t="s">
        <v>552</v>
      </c>
      <c r="B38" s="440" t="s">
        <v>105</v>
      </c>
      <c r="C38" s="426"/>
      <c r="D38" s="426"/>
      <c r="E38" s="427"/>
      <c r="F38" s="426"/>
      <c r="G38" s="426"/>
      <c r="H38" s="249">
        <f>SUM(H39:H42)</f>
        <v>2547.75</v>
      </c>
      <c r="I38" s="249">
        <f>SUM(I39:I42)</f>
        <v>2337.5</v>
      </c>
      <c r="J38" s="249">
        <v>1953.5999999999997</v>
      </c>
      <c r="K38" s="249">
        <f>SUM(K39:K42)</f>
        <v>1953.5999999999997</v>
      </c>
      <c r="L38" s="249"/>
      <c r="M38" s="483"/>
      <c r="N38" s="457">
        <v>1953.5999999999997</v>
      </c>
      <c r="AJ38" s="431"/>
    </row>
    <row r="39" spans="1:36" ht="39.6">
      <c r="A39" s="442" t="s">
        <v>60</v>
      </c>
      <c r="B39" s="428" t="s">
        <v>106</v>
      </c>
      <c r="C39" s="427" t="s">
        <v>132</v>
      </c>
      <c r="D39" s="427" t="s">
        <v>142</v>
      </c>
      <c r="E39" s="427" t="s">
        <v>185</v>
      </c>
      <c r="F39" s="427">
        <v>2022</v>
      </c>
      <c r="G39" s="427"/>
      <c r="H39" s="265">
        <v>316</v>
      </c>
      <c r="I39" s="265">
        <v>299.99999999999977</v>
      </c>
      <c r="J39" s="265"/>
      <c r="K39" s="265">
        <v>299.99999999999977</v>
      </c>
      <c r="L39" s="265" t="str">
        <f t="shared" ref="L39:L42" si="10">IF(LEFT(C39,1)="U","X","")</f>
        <v>X</v>
      </c>
      <c r="M39" s="485"/>
      <c r="S39" s="432">
        <f t="shared" ref="S39:S40" si="11">+I39/0.95</f>
        <v>315.78947368421029</v>
      </c>
      <c r="T39" s="447">
        <f t="shared" ref="T39:T40" si="12">+H39-K39</f>
        <v>16.000000000000227</v>
      </c>
    </row>
    <row r="40" spans="1:36" ht="39.6">
      <c r="A40" s="442" t="s">
        <v>76</v>
      </c>
      <c r="B40" s="428" t="s">
        <v>107</v>
      </c>
      <c r="C40" s="427" t="s">
        <v>132</v>
      </c>
      <c r="D40" s="427" t="s">
        <v>143</v>
      </c>
      <c r="E40" s="427" t="s">
        <v>186</v>
      </c>
      <c r="F40" s="427">
        <v>2022</v>
      </c>
      <c r="G40" s="427"/>
      <c r="H40" s="265">
        <v>111</v>
      </c>
      <c r="I40" s="265">
        <v>105</v>
      </c>
      <c r="J40" s="265"/>
      <c r="K40" s="265">
        <v>105</v>
      </c>
      <c r="L40" s="265" t="str">
        <f t="shared" si="10"/>
        <v>X</v>
      </c>
      <c r="M40" s="485"/>
      <c r="S40" s="432">
        <f t="shared" si="11"/>
        <v>110.52631578947368</v>
      </c>
      <c r="T40" s="447">
        <f t="shared" si="12"/>
        <v>6</v>
      </c>
    </row>
    <row r="41" spans="1:36" ht="58.5" customHeight="1">
      <c r="A41" s="442" t="s">
        <v>77</v>
      </c>
      <c r="B41" s="428" t="s">
        <v>108</v>
      </c>
      <c r="C41" s="427" t="s">
        <v>426</v>
      </c>
      <c r="D41" s="427" t="s">
        <v>144</v>
      </c>
      <c r="E41" s="427" t="s">
        <v>635</v>
      </c>
      <c r="F41" s="427" t="s">
        <v>175</v>
      </c>
      <c r="G41" s="427"/>
      <c r="H41" s="265">
        <v>1993.75</v>
      </c>
      <c r="I41" s="265">
        <v>1812.5</v>
      </c>
      <c r="J41" s="265"/>
      <c r="K41" s="265">
        <v>1428.6</v>
      </c>
      <c r="L41" s="265" t="str">
        <f t="shared" si="10"/>
        <v/>
      </c>
      <c r="M41" s="485" t="s">
        <v>176</v>
      </c>
    </row>
    <row r="42" spans="1:36" ht="39.6">
      <c r="A42" s="442" t="s">
        <v>80</v>
      </c>
      <c r="B42" s="428" t="s">
        <v>109</v>
      </c>
      <c r="C42" s="427" t="s">
        <v>132</v>
      </c>
      <c r="D42" s="427" t="s">
        <v>142</v>
      </c>
      <c r="E42" s="427" t="s">
        <v>188</v>
      </c>
      <c r="F42" s="427">
        <v>2022</v>
      </c>
      <c r="G42" s="427"/>
      <c r="H42" s="265">
        <v>127</v>
      </c>
      <c r="I42" s="265">
        <v>120</v>
      </c>
      <c r="J42" s="265"/>
      <c r="K42" s="265">
        <v>120</v>
      </c>
      <c r="L42" s="265" t="str">
        <f t="shared" si="10"/>
        <v>X</v>
      </c>
      <c r="M42" s="485"/>
      <c r="S42" s="432">
        <f>+I42/0.95</f>
        <v>126.31578947368422</v>
      </c>
      <c r="T42" s="447">
        <f>+H42-K42</f>
        <v>7</v>
      </c>
    </row>
    <row r="43" spans="1:36" s="457" customFormat="1" ht="27" customHeight="1">
      <c r="A43" s="484" t="s">
        <v>553</v>
      </c>
      <c r="B43" s="440" t="s">
        <v>110</v>
      </c>
      <c r="C43" s="426"/>
      <c r="D43" s="426"/>
      <c r="E43" s="427"/>
      <c r="F43" s="426"/>
      <c r="G43" s="426"/>
      <c r="H43" s="249">
        <f>SUM(H44:H45)</f>
        <v>5987.3</v>
      </c>
      <c r="I43" s="249">
        <f>SUM(I44:I45)</f>
        <v>5443</v>
      </c>
      <c r="J43" s="249">
        <v>1813</v>
      </c>
      <c r="K43" s="249">
        <f>SUM(K44:K45)</f>
        <v>1813</v>
      </c>
      <c r="L43" s="249"/>
      <c r="M43" s="483"/>
      <c r="N43" s="457">
        <v>1813</v>
      </c>
      <c r="AJ43" s="431"/>
    </row>
    <row r="44" spans="1:36" ht="39.6">
      <c r="A44" s="442" t="s">
        <v>60</v>
      </c>
      <c r="B44" s="428" t="s">
        <v>111</v>
      </c>
      <c r="C44" s="427" t="s">
        <v>426</v>
      </c>
      <c r="D44" s="427" t="s">
        <v>145</v>
      </c>
      <c r="E44" s="427" t="s">
        <v>636</v>
      </c>
      <c r="F44" s="427" t="s">
        <v>175</v>
      </c>
      <c r="G44" s="427"/>
      <c r="H44" s="265">
        <v>1925</v>
      </c>
      <c r="I44" s="265">
        <v>1750</v>
      </c>
      <c r="J44" s="265"/>
      <c r="K44" s="265">
        <v>813</v>
      </c>
      <c r="L44" s="265" t="str">
        <f t="shared" ref="L44:L45" si="13">IF(LEFT(C44,1)="U","X","")</f>
        <v/>
      </c>
      <c r="M44" s="485" t="s">
        <v>177</v>
      </c>
      <c r="N44" s="432">
        <f>813+937</f>
        <v>1750</v>
      </c>
    </row>
    <row r="45" spans="1:36" ht="39.6">
      <c r="A45" s="442" t="s">
        <v>76</v>
      </c>
      <c r="B45" s="428" t="s">
        <v>112</v>
      </c>
      <c r="C45" s="427" t="s">
        <v>426</v>
      </c>
      <c r="D45" s="427" t="s">
        <v>146</v>
      </c>
      <c r="E45" s="427" t="s">
        <v>637</v>
      </c>
      <c r="F45" s="427" t="s">
        <v>175</v>
      </c>
      <c r="G45" s="427"/>
      <c r="H45" s="265">
        <v>4062.3</v>
      </c>
      <c r="I45" s="265">
        <v>3693</v>
      </c>
      <c r="J45" s="265"/>
      <c r="K45" s="265">
        <v>1000</v>
      </c>
      <c r="L45" s="265" t="str">
        <f t="shared" si="13"/>
        <v/>
      </c>
      <c r="M45" s="485" t="s">
        <v>178</v>
      </c>
      <c r="N45" s="432">
        <f>1000+2693</f>
        <v>3693</v>
      </c>
    </row>
    <row r="46" spans="1:36" s="457" customFormat="1" ht="17.399999999999999">
      <c r="A46" s="484" t="s">
        <v>554</v>
      </c>
      <c r="B46" s="440" t="s">
        <v>113</v>
      </c>
      <c r="C46" s="426"/>
      <c r="D46" s="426"/>
      <c r="E46" s="427"/>
      <c r="F46" s="426"/>
      <c r="G46" s="426"/>
      <c r="H46" s="249">
        <f>SUM(H47:H48)</f>
        <v>4295.5</v>
      </c>
      <c r="I46" s="249">
        <f>SUM(I47:I48)</f>
        <v>3905</v>
      </c>
      <c r="J46" s="249">
        <v>1797</v>
      </c>
      <c r="K46" s="249">
        <f>SUM(K47:K48)</f>
        <v>1797</v>
      </c>
      <c r="L46" s="249"/>
      <c r="M46" s="483"/>
      <c r="N46" s="457">
        <v>1797</v>
      </c>
      <c r="AJ46" s="431"/>
    </row>
    <row r="47" spans="1:36" ht="41.25" customHeight="1">
      <c r="A47" s="442" t="s">
        <v>60</v>
      </c>
      <c r="B47" s="428" t="s">
        <v>114</v>
      </c>
      <c r="C47" s="427" t="s">
        <v>426</v>
      </c>
      <c r="D47" s="427" t="s">
        <v>147</v>
      </c>
      <c r="E47" s="427" t="s">
        <v>638</v>
      </c>
      <c r="F47" s="427" t="s">
        <v>175</v>
      </c>
      <c r="G47" s="427"/>
      <c r="H47" s="265">
        <v>1875.5</v>
      </c>
      <c r="I47" s="265">
        <v>1705</v>
      </c>
      <c r="J47" s="265"/>
      <c r="K47" s="265">
        <v>797</v>
      </c>
      <c r="L47" s="265" t="str">
        <f t="shared" ref="L47:L48" si="14">IF(LEFT(C47,1)="U","X","")</f>
        <v/>
      </c>
      <c r="M47" s="485"/>
    </row>
    <row r="48" spans="1:36" ht="42" customHeight="1">
      <c r="A48" s="442" t="s">
        <v>76</v>
      </c>
      <c r="B48" s="428" t="s">
        <v>115</v>
      </c>
      <c r="C48" s="427" t="s">
        <v>426</v>
      </c>
      <c r="D48" s="427" t="s">
        <v>148</v>
      </c>
      <c r="E48" s="427" t="s">
        <v>160</v>
      </c>
      <c r="F48" s="427" t="s">
        <v>175</v>
      </c>
      <c r="G48" s="427"/>
      <c r="H48" s="265">
        <f>I48*10%+I48</f>
        <v>2420</v>
      </c>
      <c r="I48" s="265">
        <v>2200</v>
      </c>
      <c r="J48" s="265"/>
      <c r="K48" s="265">
        <v>1000</v>
      </c>
      <c r="L48" s="265" t="str">
        <f t="shared" si="14"/>
        <v/>
      </c>
      <c r="M48" s="485"/>
    </row>
    <row r="49" spans="1:36" s="457" customFormat="1" ht="17.399999999999999">
      <c r="A49" s="484" t="s">
        <v>555</v>
      </c>
      <c r="B49" s="440" t="s">
        <v>116</v>
      </c>
      <c r="C49" s="426"/>
      <c r="D49" s="426"/>
      <c r="E49" s="427"/>
      <c r="F49" s="426"/>
      <c r="G49" s="426"/>
      <c r="H49" s="249">
        <f>SUM(H50:H52)</f>
        <v>3051.5</v>
      </c>
      <c r="I49" s="249">
        <f>SUM(I50:I52)</f>
        <v>2815</v>
      </c>
      <c r="J49" s="249">
        <v>1774</v>
      </c>
      <c r="K49" s="249">
        <f>SUM(K50:K52)</f>
        <v>1774</v>
      </c>
      <c r="L49" s="249"/>
      <c r="M49" s="483"/>
      <c r="N49" s="457">
        <v>1774</v>
      </c>
      <c r="AJ49" s="431"/>
    </row>
    <row r="50" spans="1:36" ht="30" customHeight="1">
      <c r="A50" s="442" t="s">
        <v>60</v>
      </c>
      <c r="B50" s="428" t="s">
        <v>117</v>
      </c>
      <c r="C50" s="427" t="s">
        <v>426</v>
      </c>
      <c r="D50" s="427" t="s">
        <v>149</v>
      </c>
      <c r="E50" s="427" t="s">
        <v>639</v>
      </c>
      <c r="F50" s="427">
        <v>2022</v>
      </c>
      <c r="G50" s="427"/>
      <c r="H50" s="265">
        <v>825</v>
      </c>
      <c r="I50" s="265">
        <v>750</v>
      </c>
      <c r="J50" s="265"/>
      <c r="K50" s="265">
        <v>750</v>
      </c>
      <c r="L50" s="265" t="str">
        <f t="shared" ref="L50:L52" si="15">IF(LEFT(C50,1)="U","X","")</f>
        <v/>
      </c>
      <c r="M50" s="485"/>
    </row>
    <row r="51" spans="1:36" ht="45" customHeight="1">
      <c r="A51" s="442" t="s">
        <v>76</v>
      </c>
      <c r="B51" s="428" t="s">
        <v>653</v>
      </c>
      <c r="C51" s="427" t="s">
        <v>134</v>
      </c>
      <c r="D51" s="427" t="s">
        <v>150</v>
      </c>
      <c r="E51" s="427" t="s">
        <v>193</v>
      </c>
      <c r="F51" s="427" t="s">
        <v>175</v>
      </c>
      <c r="G51" s="427"/>
      <c r="H51" s="265">
        <v>1011</v>
      </c>
      <c r="I51" s="265">
        <v>960</v>
      </c>
      <c r="J51" s="265"/>
      <c r="K51" s="265">
        <v>360</v>
      </c>
      <c r="L51" s="265" t="str">
        <f t="shared" si="15"/>
        <v>X</v>
      </c>
      <c r="M51" s="485" t="s">
        <v>179</v>
      </c>
      <c r="N51" s="432">
        <f>360+600</f>
        <v>960</v>
      </c>
      <c r="S51" s="432">
        <f>+I51/0.95</f>
        <v>1010.5263157894738</v>
      </c>
      <c r="T51" s="447">
        <f>+H51-K51</f>
        <v>651</v>
      </c>
    </row>
    <row r="52" spans="1:36" ht="44.25" customHeight="1">
      <c r="A52" s="442" t="s">
        <v>77</v>
      </c>
      <c r="B52" s="428" t="s">
        <v>119</v>
      </c>
      <c r="C52" s="427" t="s">
        <v>426</v>
      </c>
      <c r="D52" s="427" t="s">
        <v>151</v>
      </c>
      <c r="E52" s="427" t="s">
        <v>640</v>
      </c>
      <c r="F52" s="427" t="s">
        <v>175</v>
      </c>
      <c r="G52" s="427"/>
      <c r="H52" s="265">
        <v>1215.5</v>
      </c>
      <c r="I52" s="265">
        <v>1105</v>
      </c>
      <c r="J52" s="265"/>
      <c r="K52" s="265">
        <v>664</v>
      </c>
      <c r="L52" s="265" t="str">
        <f t="shared" si="15"/>
        <v/>
      </c>
      <c r="M52" s="485" t="s">
        <v>180</v>
      </c>
      <c r="N52" s="432">
        <f>664+441</f>
        <v>1105</v>
      </c>
    </row>
    <row r="53" spans="1:36" s="457" customFormat="1" ht="17.399999999999999">
      <c r="A53" s="484" t="s">
        <v>556</v>
      </c>
      <c r="B53" s="440" t="s">
        <v>120</v>
      </c>
      <c r="C53" s="426"/>
      <c r="D53" s="426"/>
      <c r="E53" s="427"/>
      <c r="F53" s="426"/>
      <c r="G53" s="426"/>
      <c r="H53" s="249">
        <f>SUM(H54:H56)</f>
        <v>2302.5</v>
      </c>
      <c r="I53" s="249">
        <f>SUM(I54:I56)</f>
        <v>2205</v>
      </c>
      <c r="J53" s="249">
        <v>1778</v>
      </c>
      <c r="K53" s="249">
        <f>SUM(K54:K56)</f>
        <v>1778</v>
      </c>
      <c r="L53" s="249"/>
      <c r="M53" s="483"/>
      <c r="N53" s="457">
        <v>1778</v>
      </c>
      <c r="AJ53" s="431"/>
    </row>
    <row r="54" spans="1:36" ht="52.5" customHeight="1">
      <c r="A54" s="442" t="s">
        <v>60</v>
      </c>
      <c r="B54" s="428" t="s">
        <v>121</v>
      </c>
      <c r="C54" s="427" t="s">
        <v>135</v>
      </c>
      <c r="D54" s="427" t="s">
        <v>152</v>
      </c>
      <c r="E54" s="427" t="s">
        <v>195</v>
      </c>
      <c r="F54" s="427">
        <v>2022</v>
      </c>
      <c r="G54" s="427"/>
      <c r="H54" s="265">
        <v>211</v>
      </c>
      <c r="I54" s="265">
        <v>200</v>
      </c>
      <c r="J54" s="265"/>
      <c r="K54" s="265">
        <v>200</v>
      </c>
      <c r="L54" s="265" t="str">
        <f t="shared" ref="L54:L56" si="16">IF(LEFT(C54,1)="U","X","")</f>
        <v>X</v>
      </c>
      <c r="M54" s="485"/>
      <c r="S54" s="432">
        <f t="shared" ref="S54:S55" si="17">+I54/0.95</f>
        <v>210.5263157894737</v>
      </c>
      <c r="T54" s="447">
        <f t="shared" ref="T54:T55" si="18">+H54-K54</f>
        <v>11</v>
      </c>
    </row>
    <row r="55" spans="1:36" ht="52.5" customHeight="1">
      <c r="A55" s="442" t="s">
        <v>76</v>
      </c>
      <c r="B55" s="428" t="s">
        <v>122</v>
      </c>
      <c r="C55" s="427" t="s">
        <v>135</v>
      </c>
      <c r="D55" s="427" t="s">
        <v>153</v>
      </c>
      <c r="E55" s="427" t="s">
        <v>196</v>
      </c>
      <c r="F55" s="427">
        <v>2022</v>
      </c>
      <c r="G55" s="427"/>
      <c r="H55" s="265">
        <v>216</v>
      </c>
      <c r="I55" s="265">
        <v>300</v>
      </c>
      <c r="J55" s="265"/>
      <c r="K55" s="265">
        <v>300</v>
      </c>
      <c r="L55" s="265" t="str">
        <f t="shared" si="16"/>
        <v>X</v>
      </c>
      <c r="M55" s="485"/>
      <c r="S55" s="432">
        <f t="shared" si="17"/>
        <v>315.78947368421052</v>
      </c>
      <c r="T55" s="447">
        <f t="shared" si="18"/>
        <v>-84</v>
      </c>
    </row>
    <row r="56" spans="1:36" ht="39.6">
      <c r="A56" s="442" t="s">
        <v>77</v>
      </c>
      <c r="B56" s="428" t="s">
        <v>123</v>
      </c>
      <c r="C56" s="427" t="s">
        <v>426</v>
      </c>
      <c r="D56" s="427" t="s">
        <v>154</v>
      </c>
      <c r="E56" s="427" t="s">
        <v>641</v>
      </c>
      <c r="F56" s="427" t="s">
        <v>175</v>
      </c>
      <c r="G56" s="427"/>
      <c r="H56" s="265">
        <v>1875.5</v>
      </c>
      <c r="I56" s="265">
        <v>1705</v>
      </c>
      <c r="J56" s="265"/>
      <c r="K56" s="265">
        <v>1278</v>
      </c>
      <c r="L56" s="265" t="str">
        <f t="shared" si="16"/>
        <v/>
      </c>
      <c r="M56" s="485" t="s">
        <v>181</v>
      </c>
      <c r="N56" s="432">
        <f>1278+427</f>
        <v>1705</v>
      </c>
    </row>
    <row r="57" spans="1:36" s="457" customFormat="1" ht="17.399999999999999">
      <c r="A57" s="484" t="s">
        <v>557</v>
      </c>
      <c r="B57" s="440" t="s">
        <v>95</v>
      </c>
      <c r="C57" s="426"/>
      <c r="D57" s="426"/>
      <c r="E57" s="427"/>
      <c r="F57" s="426"/>
      <c r="G57" s="426"/>
      <c r="H57" s="249">
        <f>SUM(H58:H58)</f>
        <v>10000</v>
      </c>
      <c r="I57" s="249">
        <f>SUM(I58:I58)</f>
        <v>4000</v>
      </c>
      <c r="J57" s="249">
        <v>1813</v>
      </c>
      <c r="K57" s="249">
        <f>SUM(K58:K58)</f>
        <v>1813</v>
      </c>
      <c r="L57" s="249"/>
      <c r="M57" s="483"/>
      <c r="N57" s="457">
        <v>1813</v>
      </c>
      <c r="AJ57" s="431"/>
    </row>
    <row r="58" spans="1:36" ht="46.5" customHeight="1">
      <c r="A58" s="442" t="s">
        <v>60</v>
      </c>
      <c r="B58" s="428" t="s">
        <v>124</v>
      </c>
      <c r="C58" s="427" t="s">
        <v>426</v>
      </c>
      <c r="D58" s="427" t="s">
        <v>155</v>
      </c>
      <c r="E58" s="427" t="s">
        <v>161</v>
      </c>
      <c r="F58" s="427" t="s">
        <v>171</v>
      </c>
      <c r="G58" s="427"/>
      <c r="H58" s="265">
        <v>10000</v>
      </c>
      <c r="I58" s="265">
        <v>4000</v>
      </c>
      <c r="J58" s="265"/>
      <c r="K58" s="265">
        <v>1813</v>
      </c>
      <c r="L58" s="265" t="str">
        <f>IF(LEFT(C58,1)="U","X","")</f>
        <v/>
      </c>
      <c r="M58" s="485" t="s">
        <v>201</v>
      </c>
    </row>
    <row r="59" spans="1:36" s="457" customFormat="1" ht="23.25" customHeight="1">
      <c r="A59" s="484" t="s">
        <v>558</v>
      </c>
      <c r="B59" s="440" t="s">
        <v>125</v>
      </c>
      <c r="C59" s="426"/>
      <c r="D59" s="426"/>
      <c r="E59" s="427"/>
      <c r="F59" s="426"/>
      <c r="G59" s="426"/>
      <c r="H59" s="249">
        <f>SUM(H60:H63)</f>
        <v>802</v>
      </c>
      <c r="I59" s="249">
        <f>SUM(I60:I63)</f>
        <v>762</v>
      </c>
      <c r="J59" s="249">
        <v>762</v>
      </c>
      <c r="K59" s="249">
        <f>SUM(K60:K63)</f>
        <v>762</v>
      </c>
      <c r="L59" s="249"/>
      <c r="M59" s="483"/>
      <c r="N59" s="457">
        <v>762</v>
      </c>
      <c r="AJ59" s="431"/>
    </row>
    <row r="60" spans="1:36" ht="46.5" customHeight="1">
      <c r="A60" s="442" t="s">
        <v>60</v>
      </c>
      <c r="B60" s="428" t="s">
        <v>126</v>
      </c>
      <c r="C60" s="427" t="s">
        <v>137</v>
      </c>
      <c r="D60" s="427" t="s">
        <v>156</v>
      </c>
      <c r="E60" s="427" t="s">
        <v>642</v>
      </c>
      <c r="F60" s="427">
        <v>2022</v>
      </c>
      <c r="G60" s="427"/>
      <c r="H60" s="265">
        <v>263</v>
      </c>
      <c r="I60" s="265">
        <v>250</v>
      </c>
      <c r="J60" s="265"/>
      <c r="K60" s="265">
        <v>250</v>
      </c>
      <c r="L60" s="265" t="str">
        <f t="shared" ref="L60:L63" si="19">IF(LEFT(C60,1)="U","X","")</f>
        <v>X</v>
      </c>
      <c r="M60" s="485"/>
      <c r="S60" s="432">
        <f t="shared" ref="S60:S63" si="20">+I60/0.95</f>
        <v>263.15789473684214</v>
      </c>
      <c r="T60" s="447">
        <f t="shared" ref="T60:T63" si="21">+H60-K60</f>
        <v>13</v>
      </c>
    </row>
    <row r="61" spans="1:36" ht="44.25" customHeight="1">
      <c r="A61" s="442" t="s">
        <v>76</v>
      </c>
      <c r="B61" s="428" t="s">
        <v>127</v>
      </c>
      <c r="C61" s="427" t="s">
        <v>137</v>
      </c>
      <c r="D61" s="427" t="s">
        <v>157</v>
      </c>
      <c r="E61" s="427" t="s">
        <v>643</v>
      </c>
      <c r="F61" s="427">
        <v>2022</v>
      </c>
      <c r="G61" s="427"/>
      <c r="H61" s="265">
        <v>165</v>
      </c>
      <c r="I61" s="265">
        <v>157</v>
      </c>
      <c r="J61" s="265"/>
      <c r="K61" s="265">
        <v>157</v>
      </c>
      <c r="L61" s="265" t="str">
        <f t="shared" si="19"/>
        <v>X</v>
      </c>
      <c r="M61" s="485"/>
      <c r="S61" s="432">
        <f t="shared" si="20"/>
        <v>165.26315789473685</v>
      </c>
      <c r="T61" s="447">
        <f t="shared" si="21"/>
        <v>8</v>
      </c>
    </row>
    <row r="62" spans="1:36" ht="46.5" customHeight="1">
      <c r="A62" s="442" t="s">
        <v>77</v>
      </c>
      <c r="B62" s="428" t="s">
        <v>128</v>
      </c>
      <c r="C62" s="427" t="s">
        <v>137</v>
      </c>
      <c r="D62" s="427" t="s">
        <v>158</v>
      </c>
      <c r="E62" s="427" t="s">
        <v>644</v>
      </c>
      <c r="F62" s="427">
        <v>2022</v>
      </c>
      <c r="G62" s="427"/>
      <c r="H62" s="265">
        <v>179</v>
      </c>
      <c r="I62" s="265">
        <v>170</v>
      </c>
      <c r="J62" s="265"/>
      <c r="K62" s="265">
        <v>170</v>
      </c>
      <c r="L62" s="265" t="str">
        <f t="shared" si="19"/>
        <v>X</v>
      </c>
      <c r="M62" s="485"/>
      <c r="S62" s="432">
        <f t="shared" si="20"/>
        <v>178.94736842105263</v>
      </c>
      <c r="T62" s="447">
        <f t="shared" si="21"/>
        <v>9</v>
      </c>
    </row>
    <row r="63" spans="1:36" ht="42.75" customHeight="1">
      <c r="A63" s="442" t="s">
        <v>80</v>
      </c>
      <c r="B63" s="428" t="s">
        <v>129</v>
      </c>
      <c r="C63" s="427" t="s">
        <v>137</v>
      </c>
      <c r="D63" s="427" t="s">
        <v>158</v>
      </c>
      <c r="E63" s="427" t="s">
        <v>645</v>
      </c>
      <c r="F63" s="427">
        <v>2022</v>
      </c>
      <c r="G63" s="427"/>
      <c r="H63" s="265">
        <v>195</v>
      </c>
      <c r="I63" s="265">
        <v>185</v>
      </c>
      <c r="J63" s="265"/>
      <c r="K63" s="265">
        <v>185</v>
      </c>
      <c r="L63" s="265" t="str">
        <f t="shared" si="19"/>
        <v>X</v>
      </c>
      <c r="M63" s="485"/>
      <c r="S63" s="432">
        <f t="shared" si="20"/>
        <v>194.73684210526318</v>
      </c>
      <c r="T63" s="447">
        <f t="shared" si="21"/>
        <v>10</v>
      </c>
    </row>
    <row r="64" spans="1:36" s="457" customFormat="1" ht="17.399999999999999">
      <c r="A64" s="484" t="s">
        <v>559</v>
      </c>
      <c r="B64" s="440" t="s">
        <v>130</v>
      </c>
      <c r="C64" s="426"/>
      <c r="D64" s="426"/>
      <c r="E64" s="427"/>
      <c r="F64" s="426"/>
      <c r="G64" s="426"/>
      <c r="H64" s="249">
        <f>SUM(H65:H65)</f>
        <v>316</v>
      </c>
      <c r="I64" s="249">
        <f>SUM(I65:I65)</f>
        <v>300</v>
      </c>
      <c r="J64" s="249"/>
      <c r="K64" s="249">
        <f>SUM(K65:K65)</f>
        <v>253</v>
      </c>
      <c r="L64" s="249"/>
      <c r="M64" s="483"/>
      <c r="AJ64" s="431"/>
    </row>
    <row r="65" spans="1:36" ht="45.75" customHeight="1">
      <c r="A65" s="442" t="s">
        <v>60</v>
      </c>
      <c r="B65" s="428" t="s">
        <v>131</v>
      </c>
      <c r="C65" s="427" t="s">
        <v>138</v>
      </c>
      <c r="D65" s="427" t="s">
        <v>159</v>
      </c>
      <c r="E65" s="427" t="s">
        <v>163</v>
      </c>
      <c r="F65" s="427">
        <v>2022</v>
      </c>
      <c r="G65" s="427"/>
      <c r="H65" s="265">
        <v>316</v>
      </c>
      <c r="I65" s="265">
        <v>300</v>
      </c>
      <c r="J65" s="265"/>
      <c r="K65" s="265">
        <v>253</v>
      </c>
      <c r="L65" s="265" t="str">
        <f>IF(LEFT(C65,1)="U","X","")</f>
        <v>X</v>
      </c>
      <c r="M65" s="485"/>
      <c r="S65" s="432">
        <f>+I65/0.95</f>
        <v>315.78947368421052</v>
      </c>
      <c r="T65" s="447">
        <f>+H65-K65</f>
        <v>63</v>
      </c>
    </row>
    <row r="66" spans="1:36" ht="32.25" customHeight="1">
      <c r="A66" s="454" t="s">
        <v>63</v>
      </c>
      <c r="B66" s="455" t="s">
        <v>25</v>
      </c>
      <c r="C66" s="456"/>
      <c r="D66" s="456"/>
      <c r="E66" s="427"/>
      <c r="F66" s="456"/>
      <c r="G66" s="456"/>
      <c r="H66" s="249">
        <f>+H67</f>
        <v>1661</v>
      </c>
      <c r="I66" s="249">
        <f t="shared" ref="I66:K66" si="22">+I67</f>
        <v>1510</v>
      </c>
      <c r="J66" s="249">
        <f t="shared" si="22"/>
        <v>0</v>
      </c>
      <c r="K66" s="249">
        <f t="shared" si="22"/>
        <v>544</v>
      </c>
      <c r="L66" s="249"/>
      <c r="M66" s="474"/>
      <c r="N66" s="447" t="e">
        <f>+#REF!+K66</f>
        <v>#REF!</v>
      </c>
    </row>
    <row r="67" spans="1:36" s="451" customFormat="1" ht="57.75" customHeight="1">
      <c r="A67" s="448" t="s">
        <v>64</v>
      </c>
      <c r="B67" s="449" t="s">
        <v>38</v>
      </c>
      <c r="C67" s="450"/>
      <c r="D67" s="450"/>
      <c r="E67" s="427"/>
      <c r="F67" s="450"/>
      <c r="G67" s="450"/>
      <c r="H67" s="272">
        <f>+H68</f>
        <v>1661</v>
      </c>
      <c r="I67" s="272">
        <f t="shared" ref="I67:K67" si="23">+I68</f>
        <v>1510</v>
      </c>
      <c r="J67" s="272">
        <f t="shared" si="23"/>
        <v>0</v>
      </c>
      <c r="K67" s="272">
        <f t="shared" si="23"/>
        <v>544</v>
      </c>
      <c r="L67" s="265" t="str">
        <f>IF(LEFT(C67,1)="U","X","")</f>
        <v/>
      </c>
      <c r="M67" s="476"/>
      <c r="AJ67" s="452"/>
    </row>
    <row r="68" spans="1:36" ht="42.75" customHeight="1">
      <c r="A68" s="442" t="s">
        <v>60</v>
      </c>
      <c r="B68" s="428" t="s">
        <v>518</v>
      </c>
      <c r="C68" s="427" t="s">
        <v>426</v>
      </c>
      <c r="D68" s="427" t="s">
        <v>113</v>
      </c>
      <c r="E68" s="427" t="s">
        <v>536</v>
      </c>
      <c r="F68" s="427" t="s">
        <v>171</v>
      </c>
      <c r="G68" s="427"/>
      <c r="H68" s="265">
        <f>I68*10%+I68</f>
        <v>1661</v>
      </c>
      <c r="I68" s="265">
        <v>1510</v>
      </c>
      <c r="J68" s="265"/>
      <c r="K68" s="265">
        <v>544</v>
      </c>
      <c r="L68" s="265" t="str">
        <f>IF(LEFT(C68,1)="U","X","")</f>
        <v/>
      </c>
      <c r="M68" s="485"/>
      <c r="O68" s="432">
        <f>+K68*0.1</f>
        <v>54.400000000000006</v>
      </c>
      <c r="P68" s="447">
        <f>+O68+K68</f>
        <v>598.4</v>
      </c>
    </row>
    <row r="69" spans="1:36" ht="64.5" customHeight="1">
      <c r="A69" s="454" t="s">
        <v>165</v>
      </c>
      <c r="B69" s="440" t="s">
        <v>205</v>
      </c>
      <c r="C69" s="456"/>
      <c r="D69" s="456"/>
      <c r="E69" s="427"/>
      <c r="F69" s="456"/>
      <c r="G69" s="456"/>
      <c r="H69" s="249">
        <f>SUM(H70:H71)</f>
        <v>338</v>
      </c>
      <c r="I69" s="249">
        <f>SUM(I70:I71)</f>
        <v>321</v>
      </c>
      <c r="J69" s="249"/>
      <c r="K69" s="249">
        <f>SUM(K70:K71)</f>
        <v>321</v>
      </c>
      <c r="L69" s="249"/>
      <c r="M69" s="474"/>
      <c r="N69" s="447" t="e">
        <f>+#REF!+K69</f>
        <v>#REF!</v>
      </c>
      <c r="O69" s="432">
        <f>0.1*K69</f>
        <v>32.1</v>
      </c>
      <c r="P69" s="447">
        <f>+O69+K69</f>
        <v>353.1</v>
      </c>
      <c r="Q69" s="447"/>
    </row>
    <row r="70" spans="1:36" ht="45" customHeight="1">
      <c r="A70" s="442" t="s">
        <v>60</v>
      </c>
      <c r="B70" s="428" t="s">
        <v>202</v>
      </c>
      <c r="C70" s="427" t="s">
        <v>136</v>
      </c>
      <c r="D70" s="427" t="s">
        <v>95</v>
      </c>
      <c r="E70" s="427" t="s">
        <v>646</v>
      </c>
      <c r="F70" s="427">
        <v>2022</v>
      </c>
      <c r="G70" s="427"/>
      <c r="H70" s="265">
        <v>170</v>
      </c>
      <c r="I70" s="265">
        <v>161</v>
      </c>
      <c r="J70" s="265"/>
      <c r="K70" s="265">
        <v>161</v>
      </c>
      <c r="L70" s="265" t="str">
        <f t="shared" ref="L70:L71" si="24">IF(LEFT(C70,1)="U","X","")</f>
        <v>X</v>
      </c>
      <c r="M70" s="485"/>
      <c r="S70" s="432">
        <f t="shared" ref="S70:S71" si="25">+I70/0.95</f>
        <v>169.47368421052633</v>
      </c>
      <c r="T70" s="447">
        <f t="shared" ref="T70:T71" si="26">+H70-K70</f>
        <v>9</v>
      </c>
    </row>
    <row r="71" spans="1:36" ht="44.25" customHeight="1">
      <c r="A71" s="442" t="s">
        <v>76</v>
      </c>
      <c r="B71" s="428" t="s">
        <v>203</v>
      </c>
      <c r="C71" s="427" t="s">
        <v>135</v>
      </c>
      <c r="D71" s="427" t="s">
        <v>120</v>
      </c>
      <c r="E71" s="427" t="s">
        <v>646</v>
      </c>
      <c r="F71" s="427">
        <v>2022</v>
      </c>
      <c r="G71" s="427"/>
      <c r="H71" s="265">
        <v>168</v>
      </c>
      <c r="I71" s="265">
        <v>160</v>
      </c>
      <c r="J71" s="265"/>
      <c r="K71" s="265">
        <v>160</v>
      </c>
      <c r="L71" s="265" t="str">
        <f t="shared" si="24"/>
        <v>X</v>
      </c>
      <c r="M71" s="485"/>
      <c r="S71" s="432">
        <f t="shared" si="25"/>
        <v>168.42105263157896</v>
      </c>
      <c r="T71" s="447">
        <f t="shared" si="26"/>
        <v>8</v>
      </c>
    </row>
    <row r="72" spans="1:36" ht="52.5" customHeight="1">
      <c r="A72" s="454" t="s">
        <v>66</v>
      </c>
      <c r="B72" s="440" t="s">
        <v>28</v>
      </c>
      <c r="C72" s="456"/>
      <c r="D72" s="456"/>
      <c r="E72" s="456"/>
      <c r="F72" s="456"/>
      <c r="G72" s="456"/>
      <c r="H72" s="249">
        <f>+H73</f>
        <v>444</v>
      </c>
      <c r="I72" s="249">
        <f>+I73</f>
        <v>444</v>
      </c>
      <c r="J72" s="249">
        <v>444</v>
      </c>
      <c r="K72" s="249">
        <f>+K73</f>
        <v>444</v>
      </c>
      <c r="L72" s="249"/>
      <c r="M72" s="474"/>
      <c r="N72" s="457" t="e">
        <f>+#REF!+K72</f>
        <v>#REF!</v>
      </c>
      <c r="O72" s="432" t="e">
        <f>0.1*#REF!</f>
        <v>#REF!</v>
      </c>
      <c r="P72" s="432" t="e">
        <f>+#REF!+O72</f>
        <v>#REF!</v>
      </c>
    </row>
    <row r="73" spans="1:36" s="451" customFormat="1" ht="70.95" customHeight="1">
      <c r="A73" s="448" t="s">
        <v>400</v>
      </c>
      <c r="B73" s="449" t="s">
        <v>36</v>
      </c>
      <c r="C73" s="450"/>
      <c r="D73" s="450"/>
      <c r="E73" s="450"/>
      <c r="F73" s="450"/>
      <c r="G73" s="450"/>
      <c r="H73" s="272">
        <f>SUM(H74:H75)</f>
        <v>444</v>
      </c>
      <c r="I73" s="272">
        <f>SUM(I74:I75)</f>
        <v>444</v>
      </c>
      <c r="J73" s="272">
        <v>444</v>
      </c>
      <c r="K73" s="272">
        <f>SUM(K74:K75)</f>
        <v>444</v>
      </c>
      <c r="L73" s="272"/>
      <c r="M73" s="476" t="s">
        <v>625</v>
      </c>
      <c r="AJ73" s="452"/>
    </row>
    <row r="74" spans="1:36" ht="46.95" customHeight="1">
      <c r="A74" s="442" t="s">
        <v>60</v>
      </c>
      <c r="B74" s="428" t="s">
        <v>424</v>
      </c>
      <c r="C74" s="427" t="s">
        <v>374</v>
      </c>
      <c r="D74" s="427" t="s">
        <v>95</v>
      </c>
      <c r="E74" s="427" t="s">
        <v>647</v>
      </c>
      <c r="F74" s="427">
        <v>2022</v>
      </c>
      <c r="G74" s="427"/>
      <c r="H74" s="265">
        <f>+I74</f>
        <v>352</v>
      </c>
      <c r="I74" s="265">
        <v>352</v>
      </c>
      <c r="J74" s="265"/>
      <c r="K74" s="265">
        <v>352</v>
      </c>
      <c r="L74" s="265" t="str">
        <f t="shared" ref="L74:L75" si="27">IF(LEFT(C74,1)="U","X","")</f>
        <v/>
      </c>
      <c r="M74" s="485"/>
      <c r="S74" s="432">
        <f t="shared" ref="S74:S75" si="28">+I74/0.95</f>
        <v>370.5263157894737</v>
      </c>
      <c r="T74" s="447">
        <f>+H74-K74</f>
        <v>0</v>
      </c>
    </row>
    <row r="75" spans="1:36" ht="53.4" customHeight="1">
      <c r="A75" s="442" t="s">
        <v>76</v>
      </c>
      <c r="B75" s="428" t="s">
        <v>424</v>
      </c>
      <c r="C75" s="427" t="s">
        <v>374</v>
      </c>
      <c r="D75" s="427" t="s">
        <v>90</v>
      </c>
      <c r="E75" s="427" t="s">
        <v>647</v>
      </c>
      <c r="F75" s="427">
        <v>2022</v>
      </c>
      <c r="G75" s="427"/>
      <c r="H75" s="265">
        <f>+I75</f>
        <v>92</v>
      </c>
      <c r="I75" s="265">
        <v>92</v>
      </c>
      <c r="J75" s="265"/>
      <c r="K75" s="265">
        <v>92</v>
      </c>
      <c r="L75" s="265" t="str">
        <f t="shared" si="27"/>
        <v/>
      </c>
      <c r="M75" s="485"/>
      <c r="S75" s="432">
        <f t="shared" si="28"/>
        <v>96.842105263157904</v>
      </c>
      <c r="T75" s="447">
        <f>+H75-K75</f>
        <v>0</v>
      </c>
    </row>
    <row r="76" spans="1:36" ht="20.100000000000001" customHeight="1">
      <c r="A76" s="429"/>
      <c r="B76" s="430"/>
      <c r="C76" s="429"/>
      <c r="D76" s="429"/>
      <c r="E76" s="429"/>
      <c r="F76" s="429"/>
      <c r="G76" s="429"/>
      <c r="H76" s="348"/>
      <c r="I76" s="348"/>
      <c r="J76" s="348"/>
      <c r="K76" s="348"/>
      <c r="L76" s="348"/>
      <c r="M76" s="478"/>
    </row>
    <row r="77" spans="1:36" s="461" customFormat="1" ht="17.25" customHeight="1">
      <c r="A77" s="458"/>
      <c r="B77" s="459" t="s">
        <v>8</v>
      </c>
      <c r="C77" s="460">
        <v>28</v>
      </c>
      <c r="D77" s="460"/>
      <c r="E77" s="460"/>
      <c r="F77" s="460"/>
      <c r="G77" s="460"/>
      <c r="H77" s="460"/>
      <c r="I77" s="460"/>
      <c r="J77" s="460"/>
      <c r="M77" s="480"/>
      <c r="AJ77" s="443"/>
    </row>
    <row r="78" spans="1:36" s="463" customFormat="1">
      <c r="A78" s="462"/>
      <c r="B78" s="630" t="s">
        <v>649</v>
      </c>
      <c r="C78" s="630"/>
      <c r="D78" s="630"/>
      <c r="E78" s="630"/>
      <c r="F78" s="630"/>
      <c r="G78" s="630"/>
      <c r="H78" s="630"/>
      <c r="I78" s="630"/>
      <c r="J78" s="630"/>
      <c r="K78" s="631"/>
      <c r="L78" s="631"/>
      <c r="M78" s="631"/>
      <c r="AJ78" s="464"/>
    </row>
    <row r="79" spans="1:36" s="463" customFormat="1" ht="26.25" customHeight="1">
      <c r="A79" s="462"/>
      <c r="B79" s="465"/>
      <c r="C79" s="465"/>
      <c r="D79" s="465"/>
      <c r="E79" s="465"/>
      <c r="F79" s="465"/>
      <c r="G79" s="465"/>
      <c r="H79" s="465"/>
      <c r="I79" s="465"/>
      <c r="J79" s="465"/>
      <c r="K79" s="466"/>
      <c r="L79" s="489"/>
      <c r="M79" s="466"/>
      <c r="AJ79" s="464"/>
    </row>
    <row r="80" spans="1:36" s="463" customFormat="1" ht="26.25" customHeight="1">
      <c r="A80" s="462"/>
      <c r="B80" s="465"/>
      <c r="C80" s="465"/>
      <c r="D80" s="465"/>
      <c r="E80" s="465"/>
      <c r="F80" s="465"/>
      <c r="G80" s="465"/>
      <c r="H80" s="465"/>
      <c r="I80" s="465"/>
      <c r="J80" s="465"/>
      <c r="K80" s="466"/>
      <c r="L80" s="489"/>
      <c r="M80" s="466"/>
      <c r="AJ80" s="464"/>
    </row>
  </sheetData>
  <mergeCells count="17">
    <mergeCell ref="A1:M1"/>
    <mergeCell ref="A2:M2"/>
    <mergeCell ref="A3:M3"/>
    <mergeCell ref="A5:A7"/>
    <mergeCell ref="B5:B7"/>
    <mergeCell ref="C5:C7"/>
    <mergeCell ref="D5:D7"/>
    <mergeCell ref="E5:E7"/>
    <mergeCell ref="F5:F7"/>
    <mergeCell ref="G5:I5"/>
    <mergeCell ref="B78:M78"/>
    <mergeCell ref="J5:J7"/>
    <mergeCell ref="K5:K7"/>
    <mergeCell ref="M5:M7"/>
    <mergeCell ref="G6:G7"/>
    <mergeCell ref="H6:H7"/>
    <mergeCell ref="I6:I7"/>
  </mergeCells>
  <pageMargins left="0.70866141732283472" right="0.31496062992125984" top="0.59055118110236227" bottom="0.35433070866141736" header="0.31496062992125984" footer="0.23622047244094491"/>
  <pageSetup paperSize="9" scale="48" fitToHeight="0" orientation="portrait"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CB8B6-B4E9-4396-977D-A693538EFE70}">
  <dimension ref="A1:P26"/>
  <sheetViews>
    <sheetView showZeros="0" zoomScaleNormal="100" workbookViewId="0">
      <selection activeCell="B5" sqref="B5:B7"/>
    </sheetView>
  </sheetViews>
  <sheetFormatPr defaultColWidth="9.375" defaultRowHeight="18"/>
  <cols>
    <col min="1" max="1" width="6.125" style="435" bestFit="1" customWidth="1"/>
    <col min="2" max="2" width="53" style="436" customWidth="1"/>
    <col min="3" max="3" width="14.125" style="437" customWidth="1"/>
    <col min="4" max="4" width="12.5" style="437" customWidth="1"/>
    <col min="5" max="5" width="26.375" style="437" customWidth="1"/>
    <col min="6" max="6" width="11.5" style="437" customWidth="1"/>
    <col min="7" max="7" width="14" style="432" customWidth="1"/>
    <col min="8" max="8" width="22.625" style="437" customWidth="1"/>
    <col min="9" max="9" width="48.875" style="437" hidden="1" customWidth="1"/>
    <col min="10" max="10" width="9.375" style="432"/>
    <col min="11" max="11" width="10" style="432" bestFit="1" customWidth="1"/>
    <col min="12" max="15" width="9.375" style="432"/>
    <col min="16" max="16" width="9.375" style="443"/>
    <col min="17" max="16384" width="9.375" style="432"/>
  </cols>
  <sheetData>
    <row r="1" spans="1:16">
      <c r="A1" s="636" t="s">
        <v>702</v>
      </c>
      <c r="B1" s="636"/>
      <c r="C1" s="636"/>
      <c r="D1" s="636"/>
      <c r="E1" s="636"/>
      <c r="F1" s="636"/>
      <c r="G1" s="636"/>
      <c r="H1" s="636"/>
      <c r="I1" s="467"/>
    </row>
    <row r="2" spans="1:16" ht="69" customHeight="1">
      <c r="A2" s="637" t="s">
        <v>683</v>
      </c>
      <c r="B2" s="637"/>
      <c r="C2" s="637"/>
      <c r="D2" s="637"/>
      <c r="E2" s="637"/>
      <c r="F2" s="637"/>
      <c r="G2" s="637"/>
      <c r="H2" s="637"/>
      <c r="I2" s="468"/>
    </row>
    <row r="3" spans="1:16" ht="15" hidden="1" customHeight="1">
      <c r="A3" s="638" t="str">
        <f>'[6]1'!A3:E3</f>
        <v>(Kèm theo Tờ trình số       /TTr-UBND ngày     tháng 9 năm 2022 của Ủy ban nhân dân huyện)</v>
      </c>
      <c r="B3" s="638"/>
      <c r="C3" s="638"/>
      <c r="D3" s="638"/>
      <c r="E3" s="638"/>
      <c r="F3" s="638"/>
      <c r="G3" s="638"/>
      <c r="H3" s="638"/>
      <c r="I3" s="469"/>
    </row>
    <row r="4" spans="1:16">
      <c r="H4" s="470"/>
    </row>
    <row r="5" spans="1:16" ht="30" customHeight="1">
      <c r="A5" s="632" t="s">
        <v>0</v>
      </c>
      <c r="B5" s="632" t="s">
        <v>389</v>
      </c>
      <c r="C5" s="632" t="s">
        <v>592</v>
      </c>
      <c r="D5" s="632" t="s">
        <v>88</v>
      </c>
      <c r="E5" s="632" t="s">
        <v>89</v>
      </c>
      <c r="F5" s="632" t="s">
        <v>164</v>
      </c>
      <c r="G5" s="632" t="s">
        <v>605</v>
      </c>
      <c r="H5" s="632" t="s">
        <v>1</v>
      </c>
      <c r="I5" s="471"/>
    </row>
    <row r="6" spans="1:16">
      <c r="A6" s="633"/>
      <c r="B6" s="633"/>
      <c r="C6" s="633"/>
      <c r="D6" s="633"/>
      <c r="E6" s="633"/>
      <c r="F6" s="633"/>
      <c r="G6" s="633"/>
      <c r="H6" s="633"/>
      <c r="I6" s="471"/>
    </row>
    <row r="7" spans="1:16">
      <c r="A7" s="634"/>
      <c r="B7" s="634"/>
      <c r="C7" s="634"/>
      <c r="D7" s="634"/>
      <c r="E7" s="634"/>
      <c r="F7" s="634"/>
      <c r="G7" s="634"/>
      <c r="H7" s="634"/>
      <c r="I7" s="471"/>
    </row>
    <row r="8" spans="1:16" ht="21.75" customHeight="1">
      <c r="A8" s="438"/>
      <c r="B8" s="438" t="s">
        <v>12</v>
      </c>
      <c r="C8" s="438"/>
      <c r="D8" s="438"/>
      <c r="E8" s="438"/>
      <c r="F8" s="438"/>
      <c r="G8" s="249">
        <f>+G9</f>
        <v>7888</v>
      </c>
      <c r="H8" s="472"/>
      <c r="I8" s="473">
        <f>+G8-13872</f>
        <v>-5984</v>
      </c>
    </row>
    <row r="9" spans="1:16" ht="42.75" customHeight="1">
      <c r="A9" s="439" t="s">
        <v>81</v>
      </c>
      <c r="B9" s="440" t="s">
        <v>24</v>
      </c>
      <c r="C9" s="426"/>
      <c r="D9" s="426"/>
      <c r="E9" s="426"/>
      <c r="F9" s="426"/>
      <c r="G9" s="249">
        <f>+G10</f>
        <v>7888</v>
      </c>
      <c r="H9" s="474"/>
      <c r="I9" s="475" t="s">
        <v>598</v>
      </c>
    </row>
    <row r="10" spans="1:16" s="451" customFormat="1" ht="49.5" customHeight="1">
      <c r="A10" s="448"/>
      <c r="B10" s="449" t="s">
        <v>606</v>
      </c>
      <c r="C10" s="450" t="s">
        <v>370</v>
      </c>
      <c r="D10" s="450" t="s">
        <v>6</v>
      </c>
      <c r="E10" s="450"/>
      <c r="F10" s="450"/>
      <c r="G10" s="272">
        <v>7888</v>
      </c>
      <c r="H10" s="476" t="s">
        <v>625</v>
      </c>
      <c r="I10" s="477"/>
      <c r="P10" s="452"/>
    </row>
    <row r="11" spans="1:16" ht="20.100000000000001" customHeight="1">
      <c r="A11" s="429"/>
      <c r="B11" s="430"/>
      <c r="C11" s="429"/>
      <c r="D11" s="429"/>
      <c r="E11" s="429"/>
      <c r="F11" s="429"/>
      <c r="G11" s="348"/>
      <c r="H11" s="478"/>
      <c r="I11" s="479"/>
    </row>
    <row r="12" spans="1:16" s="461" customFormat="1" ht="57" hidden="1" customHeight="1">
      <c r="A12" s="458"/>
      <c r="B12" s="642" t="s">
        <v>602</v>
      </c>
      <c r="C12" s="642"/>
      <c r="D12" s="642"/>
      <c r="E12" s="642"/>
      <c r="F12" s="642"/>
      <c r="H12" s="480"/>
      <c r="I12" s="480"/>
      <c r="P12" s="443"/>
    </row>
    <row r="13" spans="1:16" s="463" customFormat="1" ht="26.25" hidden="1" customHeight="1">
      <c r="A13" s="462"/>
      <c r="B13" s="630"/>
      <c r="C13" s="630"/>
      <c r="D13" s="630"/>
      <c r="E13" s="630"/>
      <c r="F13" s="630"/>
      <c r="G13" s="631"/>
      <c r="H13" s="631"/>
      <c r="I13" s="466"/>
      <c r="P13" s="464"/>
    </row>
    <row r="14" spans="1:16" hidden="1">
      <c r="B14" s="481" t="s">
        <v>60</v>
      </c>
      <c r="C14" s="437" t="e">
        <f>SUMIF($C$9:$C$10,"UBND thị trấn Sa Thầy",#REF!)</f>
        <v>#REF!</v>
      </c>
    </row>
    <row r="15" spans="1:16" hidden="1">
      <c r="B15" s="481" t="s">
        <v>76</v>
      </c>
      <c r="C15" s="437" t="e">
        <f>SUMIF($C$9:$C$10,"UBND xã Sa Bình",#REF!)</f>
        <v>#REF!</v>
      </c>
    </row>
    <row r="16" spans="1:16" hidden="1">
      <c r="B16" s="481" t="s">
        <v>77</v>
      </c>
      <c r="C16" s="437" t="e">
        <f>SUMIF($C$9:$C$10,"UBND xã Sa Nghĩa",#REF!)</f>
        <v>#REF!</v>
      </c>
    </row>
    <row r="17" spans="2:8" hidden="1">
      <c r="B17" s="481" t="s">
        <v>80</v>
      </c>
      <c r="C17" s="437" t="e">
        <f>SUMIF($C$9:$C$10,"UBND xã Sa Sơn",#REF!)</f>
        <v>#REF!</v>
      </c>
    </row>
    <row r="18" spans="2:8" hidden="1">
      <c r="B18" s="481" t="s">
        <v>220</v>
      </c>
      <c r="C18" s="437" t="e">
        <f>SUMIF($C$9:$C$10,"UBND xã Sa Nhơn",#REF!)</f>
        <v>#REF!</v>
      </c>
    </row>
    <row r="19" spans="2:8" hidden="1">
      <c r="B19" s="481" t="s">
        <v>239</v>
      </c>
      <c r="C19" s="437" t="e">
        <f>SUMIF($C$9:$C$10,"UBND xã Ya Xiêr",#REF!)</f>
        <v>#REF!</v>
      </c>
    </row>
    <row r="20" spans="2:8" hidden="1">
      <c r="B20" s="481" t="s">
        <v>221</v>
      </c>
      <c r="C20" s="437" t="e">
        <f>SUMIF($C$9:$C$10,"UBND xã Ya Ly",#REF!)</f>
        <v>#REF!</v>
      </c>
    </row>
    <row r="21" spans="2:8" hidden="1">
      <c r="B21" s="481" t="s">
        <v>240</v>
      </c>
      <c r="C21" s="437" t="e">
        <f>SUMIF($C$9:$C$10,"UBND xã Ya Tăng",#REF!)</f>
        <v>#REF!</v>
      </c>
    </row>
    <row r="22" spans="2:8" hidden="1">
      <c r="B22" s="481" t="s">
        <v>241</v>
      </c>
      <c r="C22" s="437" t="e">
        <f>SUMIF($C$9:$C$10,"UBND xã Rờ Kơi",#REF!)</f>
        <v>#REF!</v>
      </c>
    </row>
    <row r="23" spans="2:8" hidden="1">
      <c r="B23" s="481" t="s">
        <v>242</v>
      </c>
      <c r="C23" s="437" t="e">
        <f>SUMIF($C$9:$C$10,"UBND xã Mô Rai",#REF!)</f>
        <v>#REF!</v>
      </c>
    </row>
    <row r="24" spans="2:8" hidden="1">
      <c r="B24" s="481" t="s">
        <v>405</v>
      </c>
      <c r="C24" s="437" t="e">
        <f>SUMIF($C$9:$C$10,"UBND xã Hơ Moong",#REF!)</f>
        <v>#REF!</v>
      </c>
    </row>
    <row r="26" spans="2:8" ht="36" customHeight="1">
      <c r="B26" s="643" t="s">
        <v>652</v>
      </c>
      <c r="C26" s="643"/>
      <c r="D26" s="643"/>
      <c r="E26" s="643"/>
      <c r="F26" s="643"/>
      <c r="G26" s="643"/>
      <c r="H26" s="643"/>
    </row>
  </sheetData>
  <mergeCells count="14">
    <mergeCell ref="H5:H7"/>
    <mergeCell ref="B12:F12"/>
    <mergeCell ref="B13:H13"/>
    <mergeCell ref="B26:H26"/>
    <mergeCell ref="A1:H1"/>
    <mergeCell ref="A2:H2"/>
    <mergeCell ref="A3:H3"/>
    <mergeCell ref="A5:A7"/>
    <mergeCell ref="B5:B7"/>
    <mergeCell ref="C5:C7"/>
    <mergeCell ref="D5:D7"/>
    <mergeCell ref="E5:E7"/>
    <mergeCell ref="F5:F7"/>
    <mergeCell ref="G5:G7"/>
  </mergeCells>
  <pageMargins left="0.70866141732283472" right="0.31496062992125984" top="0.59055118110236227" bottom="0.35433070866141736" header="0.31496062992125984" footer="0.23622047244094491"/>
  <pageSetup paperSize="9" scale="66" orientation="portrait"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604B0-9F52-4A55-830B-3FDD36084B1C}">
  <dimension ref="A1:U32"/>
  <sheetViews>
    <sheetView view="pageBreakPreview" zoomScaleNormal="100" zoomScaleSheetLayoutView="100" workbookViewId="0">
      <selection activeCell="F9" sqref="F9"/>
    </sheetView>
  </sheetViews>
  <sheetFormatPr defaultRowHeight="13.8"/>
  <cols>
    <col min="1" max="1" width="5.125" style="502" bestFit="1" customWidth="1"/>
    <col min="2" max="2" width="17.125" style="535"/>
    <col min="3" max="3" width="12.875" style="535" customWidth="1"/>
    <col min="4" max="4" width="12" style="535" customWidth="1"/>
    <col min="5" max="5" width="23.375" style="535" customWidth="1"/>
    <col min="6" max="6" width="24.875" style="535" customWidth="1"/>
    <col min="7" max="11" width="0" style="535" hidden="1" customWidth="1"/>
    <col min="12" max="19" width="0" style="536" hidden="1" customWidth="1"/>
    <col min="20" max="20" width="0" style="535" hidden="1" customWidth="1"/>
    <col min="21" max="21" width="27.375" style="535" customWidth="1"/>
  </cols>
  <sheetData>
    <row r="1" spans="1:21" ht="17.399999999999999">
      <c r="A1" s="618" t="s">
        <v>734</v>
      </c>
      <c r="B1" s="618"/>
      <c r="C1" s="618"/>
      <c r="D1" s="618"/>
      <c r="E1" s="618"/>
      <c r="F1" s="618"/>
      <c r="G1" s="618"/>
      <c r="H1" s="618"/>
      <c r="I1" s="618"/>
      <c r="J1" s="618"/>
      <c r="K1" s="618"/>
      <c r="L1" s="618"/>
      <c r="M1" s="618"/>
      <c r="N1" s="618"/>
      <c r="O1" s="618"/>
      <c r="P1" s="618"/>
      <c r="Q1" s="618"/>
      <c r="R1" s="618"/>
      <c r="S1" s="618"/>
      <c r="T1" s="618"/>
      <c r="U1" s="618"/>
    </row>
    <row r="2" spans="1:21" ht="63" customHeight="1">
      <c r="A2" s="588" t="s">
        <v>684</v>
      </c>
      <c r="B2" s="588"/>
      <c r="C2" s="588"/>
      <c r="D2" s="588"/>
      <c r="E2" s="588"/>
      <c r="F2" s="588"/>
      <c r="G2" s="588"/>
      <c r="H2" s="588"/>
      <c r="I2" s="588"/>
      <c r="J2" s="588"/>
      <c r="K2" s="588"/>
      <c r="L2" s="588"/>
      <c r="M2" s="588"/>
      <c r="N2" s="588"/>
      <c r="O2" s="588"/>
      <c r="P2" s="588"/>
      <c r="Q2" s="588"/>
      <c r="R2" s="588"/>
      <c r="S2" s="588"/>
      <c r="T2" s="588"/>
      <c r="U2" s="588"/>
    </row>
    <row r="3" spans="1:21" ht="15.6">
      <c r="A3" s="648"/>
      <c r="B3" s="648"/>
      <c r="C3" s="648"/>
      <c r="D3" s="648"/>
      <c r="E3" s="648"/>
      <c r="F3" s="648"/>
      <c r="G3" s="648"/>
      <c r="H3" s="648"/>
      <c r="I3" s="648"/>
      <c r="J3" s="648"/>
      <c r="K3" s="648"/>
      <c r="L3" s="648"/>
      <c r="M3" s="648"/>
      <c r="N3" s="648"/>
      <c r="O3" s="648"/>
      <c r="P3" s="648"/>
      <c r="Q3" s="648"/>
      <c r="R3" s="648"/>
      <c r="S3" s="648"/>
      <c r="T3" s="648"/>
      <c r="U3" s="648"/>
    </row>
    <row r="4" spans="1:21" ht="15.6">
      <c r="A4" s="649" t="s">
        <v>3</v>
      </c>
      <c r="B4" s="649"/>
      <c r="C4" s="649"/>
      <c r="D4" s="649"/>
      <c r="E4" s="649"/>
      <c r="F4" s="649"/>
      <c r="G4" s="649"/>
      <c r="H4" s="649"/>
      <c r="I4" s="649"/>
      <c r="J4" s="649"/>
      <c r="K4" s="649"/>
      <c r="L4" s="649"/>
      <c r="M4" s="649"/>
      <c r="N4" s="649"/>
      <c r="O4" s="649"/>
      <c r="P4" s="649"/>
      <c r="Q4" s="649"/>
      <c r="R4" s="649"/>
      <c r="S4" s="649"/>
      <c r="T4" s="649"/>
      <c r="U4" s="649"/>
    </row>
    <row r="5" spans="1:21">
      <c r="A5" s="621" t="s">
        <v>44</v>
      </c>
      <c r="B5" s="621" t="s">
        <v>45</v>
      </c>
      <c r="C5" s="650" t="s">
        <v>685</v>
      </c>
      <c r="D5" s="624" t="s">
        <v>658</v>
      </c>
      <c r="E5" s="625"/>
      <c r="F5" s="625"/>
      <c r="G5" s="625"/>
      <c r="H5" s="625"/>
      <c r="I5" s="625"/>
      <c r="J5" s="625"/>
      <c r="K5" s="625"/>
      <c r="L5" s="625"/>
      <c r="M5" s="625"/>
      <c r="N5" s="625"/>
      <c r="O5" s="625"/>
      <c r="P5" s="625"/>
      <c r="Q5" s="625"/>
      <c r="R5" s="625"/>
      <c r="S5" s="625"/>
      <c r="T5" s="626"/>
      <c r="U5" s="612" t="s">
        <v>1</v>
      </c>
    </row>
    <row r="6" spans="1:21">
      <c r="A6" s="621"/>
      <c r="B6" s="621"/>
      <c r="C6" s="651"/>
      <c r="D6" s="625" t="s">
        <v>9</v>
      </c>
      <c r="E6" s="625"/>
      <c r="F6" s="626"/>
      <c r="G6" s="612" t="s">
        <v>13</v>
      </c>
      <c r="H6" s="656" t="s">
        <v>7</v>
      </c>
      <c r="I6" s="656"/>
      <c r="J6" s="656"/>
      <c r="K6" s="656"/>
      <c r="L6" s="656"/>
      <c r="M6" s="656"/>
      <c r="N6" s="656"/>
      <c r="O6" s="656"/>
      <c r="P6" s="656"/>
      <c r="Q6" s="656"/>
      <c r="R6" s="656"/>
      <c r="S6" s="656"/>
      <c r="T6" s="656"/>
      <c r="U6" s="612"/>
    </row>
    <row r="7" spans="1:21">
      <c r="A7" s="621"/>
      <c r="B7" s="621"/>
      <c r="C7" s="651"/>
      <c r="D7" s="614" t="s">
        <v>686</v>
      </c>
      <c r="E7" s="657" t="s">
        <v>7</v>
      </c>
      <c r="F7" s="658"/>
      <c r="G7" s="612"/>
      <c r="H7" s="644" t="s">
        <v>687</v>
      </c>
      <c r="I7" s="644" t="s">
        <v>46</v>
      </c>
      <c r="J7" s="644" t="s">
        <v>688</v>
      </c>
      <c r="K7" s="646" t="s">
        <v>689</v>
      </c>
      <c r="L7" s="646" t="s">
        <v>47</v>
      </c>
      <c r="M7" s="646" t="s">
        <v>48</v>
      </c>
      <c r="N7" s="646" t="s">
        <v>49</v>
      </c>
      <c r="O7" s="646" t="s">
        <v>690</v>
      </c>
      <c r="P7" s="646" t="s">
        <v>691</v>
      </c>
      <c r="Q7" s="646" t="s">
        <v>692</v>
      </c>
      <c r="R7" s="646" t="s">
        <v>693</v>
      </c>
      <c r="S7" s="646" t="s">
        <v>50</v>
      </c>
      <c r="T7" s="644" t="s">
        <v>694</v>
      </c>
      <c r="U7" s="612"/>
    </row>
    <row r="8" spans="1:21" ht="41.4">
      <c r="A8" s="621"/>
      <c r="B8" s="621"/>
      <c r="C8" s="652"/>
      <c r="D8" s="615"/>
      <c r="E8" s="526" t="s">
        <v>695</v>
      </c>
      <c r="F8" s="526" t="s">
        <v>696</v>
      </c>
      <c r="G8" s="612"/>
      <c r="H8" s="645"/>
      <c r="I8" s="645"/>
      <c r="J8" s="645"/>
      <c r="K8" s="647"/>
      <c r="L8" s="647"/>
      <c r="M8" s="647"/>
      <c r="N8" s="647"/>
      <c r="O8" s="647"/>
      <c r="P8" s="647"/>
      <c r="Q8" s="647"/>
      <c r="R8" s="647"/>
      <c r="S8" s="647"/>
      <c r="T8" s="645"/>
      <c r="U8" s="612"/>
    </row>
    <row r="9" spans="1:21">
      <c r="A9" s="527" t="s">
        <v>60</v>
      </c>
      <c r="B9" s="528" t="s">
        <v>676</v>
      </c>
      <c r="C9" s="529">
        <f>D9+G9</f>
        <v>13749</v>
      </c>
      <c r="D9" s="530">
        <f>SUM(E9:F9)</f>
        <v>13749</v>
      </c>
      <c r="E9" s="530">
        <v>11944</v>
      </c>
      <c r="F9" s="531">
        <v>1805</v>
      </c>
      <c r="G9" s="532"/>
      <c r="H9" s="529"/>
      <c r="I9" s="529"/>
      <c r="J9" s="529"/>
      <c r="K9" s="529"/>
      <c r="L9" s="529"/>
      <c r="M9" s="529"/>
      <c r="N9" s="529"/>
      <c r="O9" s="529"/>
      <c r="P9" s="529"/>
      <c r="Q9" s="529"/>
      <c r="R9" s="529"/>
      <c r="S9" s="529"/>
      <c r="T9" s="529"/>
      <c r="U9" s="533" t="s">
        <v>697</v>
      </c>
    </row>
    <row r="10" spans="1:21">
      <c r="A10" s="497"/>
      <c r="B10" s="498"/>
      <c r="C10" s="499"/>
      <c r="D10" s="500"/>
      <c r="E10" s="500"/>
      <c r="F10" s="500"/>
      <c r="G10" s="534"/>
      <c r="H10" s="499"/>
      <c r="I10" s="499"/>
      <c r="J10" s="499"/>
      <c r="K10" s="499"/>
      <c r="L10" s="499"/>
      <c r="M10" s="499"/>
      <c r="N10" s="499"/>
      <c r="O10" s="499"/>
      <c r="P10" s="499"/>
      <c r="Q10" s="499"/>
      <c r="R10" s="499"/>
      <c r="S10" s="499"/>
      <c r="T10" s="499"/>
      <c r="U10" s="498"/>
    </row>
    <row r="12" spans="1:21" ht="15.6">
      <c r="A12" s="653"/>
      <c r="B12" s="653"/>
      <c r="C12" s="653"/>
      <c r="D12" s="653"/>
      <c r="E12" s="653"/>
      <c r="F12" s="653"/>
      <c r="G12" s="653"/>
      <c r="H12" s="653"/>
      <c r="I12" s="653"/>
      <c r="J12" s="653"/>
      <c r="K12" s="653"/>
      <c r="L12" s="653"/>
      <c r="M12" s="653"/>
      <c r="N12" s="653"/>
      <c r="O12" s="653"/>
      <c r="P12" s="653"/>
      <c r="Q12" s="653"/>
      <c r="R12" s="653"/>
      <c r="S12" s="653"/>
      <c r="T12" s="653"/>
      <c r="U12" s="653"/>
    </row>
    <row r="13" spans="1:21" ht="15.6">
      <c r="A13" s="537"/>
      <c r="B13" s="654" t="s">
        <v>698</v>
      </c>
      <c r="C13" s="655"/>
      <c r="D13" s="655"/>
      <c r="E13" s="655"/>
      <c r="F13" s="655"/>
      <c r="G13" s="655"/>
      <c r="H13" s="655"/>
      <c r="I13" s="655"/>
      <c r="J13" s="655"/>
      <c r="K13" s="655"/>
      <c r="L13" s="655"/>
      <c r="M13" s="655"/>
      <c r="N13" s="655"/>
      <c r="O13" s="655"/>
      <c r="P13" s="655"/>
      <c r="Q13" s="655"/>
      <c r="R13" s="655"/>
      <c r="S13" s="655"/>
      <c r="T13" s="655"/>
      <c r="U13" s="655"/>
    </row>
    <row r="14" spans="1:21" ht="15.6">
      <c r="A14" s="537"/>
      <c r="B14" s="654" t="s">
        <v>699</v>
      </c>
      <c r="C14" s="655"/>
      <c r="D14" s="655"/>
      <c r="E14" s="655"/>
      <c r="F14" s="655"/>
      <c r="G14" s="655"/>
      <c r="H14" s="655"/>
      <c r="I14" s="655"/>
      <c r="J14" s="655"/>
      <c r="K14" s="655"/>
      <c r="L14" s="655"/>
      <c r="M14" s="655"/>
      <c r="N14" s="655"/>
      <c r="O14" s="655"/>
      <c r="P14" s="655"/>
      <c r="Q14" s="655"/>
      <c r="R14" s="655"/>
      <c r="S14" s="655"/>
      <c r="T14" s="655"/>
      <c r="U14" s="655"/>
    </row>
    <row r="15" spans="1:21">
      <c r="T15" s="538"/>
    </row>
    <row r="16" spans="1:21">
      <c r="T16" s="538"/>
    </row>
    <row r="17" spans="7:20">
      <c r="T17" s="538"/>
    </row>
    <row r="18" spans="7:20">
      <c r="T18" s="538"/>
    </row>
    <row r="19" spans="7:20">
      <c r="T19" s="538"/>
    </row>
    <row r="20" spans="7:20">
      <c r="T20" s="538"/>
    </row>
    <row r="21" spans="7:20">
      <c r="T21" s="538"/>
    </row>
    <row r="22" spans="7:20">
      <c r="T22" s="538"/>
    </row>
    <row r="23" spans="7:20">
      <c r="T23" s="538"/>
    </row>
    <row r="24" spans="7:20">
      <c r="T24" s="538"/>
    </row>
    <row r="25" spans="7:20">
      <c r="T25" s="538"/>
    </row>
    <row r="26" spans="7:20">
      <c r="T26" s="538"/>
    </row>
    <row r="27" spans="7:20">
      <c r="T27" s="538"/>
    </row>
    <row r="28" spans="7:20">
      <c r="T28" s="538"/>
    </row>
    <row r="29" spans="7:20">
      <c r="L29" s="535"/>
      <c r="M29" s="535"/>
      <c r="N29" s="535"/>
      <c r="O29" s="535"/>
      <c r="P29" s="535"/>
      <c r="Q29" s="535"/>
      <c r="R29" s="535"/>
    </row>
    <row r="32" spans="7:20">
      <c r="G32" s="535" t="s">
        <v>16</v>
      </c>
    </row>
  </sheetData>
  <mergeCells count="30">
    <mergeCell ref="A12:U12"/>
    <mergeCell ref="B13:U13"/>
    <mergeCell ref="B14:U14"/>
    <mergeCell ref="N7:N8"/>
    <mergeCell ref="O7:O8"/>
    <mergeCell ref="P7:P8"/>
    <mergeCell ref="Q7:Q8"/>
    <mergeCell ref="R7:R8"/>
    <mergeCell ref="S7:S8"/>
    <mergeCell ref="G6:G8"/>
    <mergeCell ref="H6:T6"/>
    <mergeCell ref="D7:D8"/>
    <mergeCell ref="E7:F7"/>
    <mergeCell ref="H7:H8"/>
    <mergeCell ref="I7:I8"/>
    <mergeCell ref="J7:J8"/>
    <mergeCell ref="K7:K8"/>
    <mergeCell ref="L7:L8"/>
    <mergeCell ref="M7:M8"/>
    <mergeCell ref="A1:U1"/>
    <mergeCell ref="A2:U2"/>
    <mergeCell ref="A3:U3"/>
    <mergeCell ref="A4:U4"/>
    <mergeCell ref="A5:A8"/>
    <mergeCell ref="B5:B8"/>
    <mergeCell ref="C5:C8"/>
    <mergeCell ref="D5:T5"/>
    <mergeCell ref="U5:U8"/>
    <mergeCell ref="D6:F6"/>
    <mergeCell ref="T7:T8"/>
  </mergeCells>
  <pageMargins left="0.31496062992125984" right="0.11811023622047245" top="0.74803149606299213" bottom="0.74803149606299213" header="0.31496062992125984" footer="0.31496062992125984"/>
  <pageSetup paperSize="9" scale="9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30</vt:i4>
      </vt:variant>
    </vt:vector>
  </HeadingPairs>
  <TitlesOfParts>
    <vt:vector size="51" baseType="lpstr">
      <vt:lpstr>PL IIIa</vt:lpstr>
      <vt:lpstr>PL IV.1</vt:lpstr>
      <vt:lpstr>PL V.1</vt:lpstr>
      <vt:lpstr>PL IV a_SN</vt:lpstr>
      <vt:lpstr>PL IVb_ĐT</vt:lpstr>
      <vt:lpstr>PL 1 </vt:lpstr>
      <vt:lpstr>PL 2</vt:lpstr>
      <vt:lpstr>PL3</vt:lpstr>
      <vt:lpstr>PL 4 NTM</vt:lpstr>
      <vt:lpstr>PL 5 NTM</vt:lpstr>
      <vt:lpstr>PL6 GNBV</vt:lpstr>
      <vt:lpstr>PL 7 GNBV</vt:lpstr>
      <vt:lpstr>PL Va (goc)</vt:lpstr>
      <vt:lpstr>PL Vb</vt:lpstr>
      <vt:lpstr>PL Va_SN</vt:lpstr>
      <vt:lpstr>PL Vb_DT</vt:lpstr>
      <vt:lpstr>PL VI.1</vt:lpstr>
      <vt:lpstr>QD cac xa</vt:lpstr>
      <vt:lpstr>NSĐP (Doi ung)</vt:lpstr>
      <vt:lpstr>DM DA (doi ung)</vt:lpstr>
      <vt:lpstr>Dinh muc</vt:lpstr>
      <vt:lpstr>'DM DA (doi ung)'!Print_Area</vt:lpstr>
      <vt:lpstr>'NSĐP (Doi ung)'!Print_Area</vt:lpstr>
      <vt:lpstr>'PL 1 '!Print_Area</vt:lpstr>
      <vt:lpstr>'PL 2'!Print_Area</vt:lpstr>
      <vt:lpstr>'PL IIIa'!Print_Area</vt:lpstr>
      <vt:lpstr>'PL IV a_SN'!Print_Area</vt:lpstr>
      <vt:lpstr>'PL IV.1'!Print_Area</vt:lpstr>
      <vt:lpstr>'PL IVb_ĐT'!Print_Area</vt:lpstr>
      <vt:lpstr>'PL V.1'!Print_Area</vt:lpstr>
      <vt:lpstr>'PL Va (goc)'!Print_Area</vt:lpstr>
      <vt:lpstr>'PL Va_SN'!Print_Area</vt:lpstr>
      <vt:lpstr>'PL Vb'!Print_Area</vt:lpstr>
      <vt:lpstr>'PL Vb_DT'!Print_Area</vt:lpstr>
      <vt:lpstr>'PL VI.1'!Print_Area</vt:lpstr>
      <vt:lpstr>'PL3'!Print_Area</vt:lpstr>
      <vt:lpstr>'DM DA (doi ung)'!Print_Titles</vt:lpstr>
      <vt:lpstr>'NSĐP (Doi ung)'!Print_Titles</vt:lpstr>
      <vt:lpstr>'PL 1 '!Print_Titles</vt:lpstr>
      <vt:lpstr>'PL 2'!Print_Titles</vt:lpstr>
      <vt:lpstr>'PL IIIa'!Print_Titles</vt:lpstr>
      <vt:lpstr>'PL IV a_SN'!Print_Titles</vt:lpstr>
      <vt:lpstr>'PL IV.1'!Print_Titles</vt:lpstr>
      <vt:lpstr>'PL IVb_ĐT'!Print_Titles</vt:lpstr>
      <vt:lpstr>'PL V.1'!Print_Titles</vt:lpstr>
      <vt:lpstr>'PL Va (goc)'!Print_Titles</vt:lpstr>
      <vt:lpstr>'PL Va_SN'!Print_Titles</vt:lpstr>
      <vt:lpstr>'PL Vb'!Print_Titles</vt:lpstr>
      <vt:lpstr>'PL Vb_DT'!Print_Titles</vt:lpstr>
      <vt:lpstr>'PL VI.1'!Print_Titles</vt:lpstr>
      <vt:lpstr>'PL3'!Print_Titles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Binh</cp:lastModifiedBy>
  <cp:lastPrinted>2022-11-09T02:38:26Z</cp:lastPrinted>
  <dcterms:created xsi:type="dcterms:W3CDTF">2019-07-30T07:31:23Z</dcterms:created>
  <dcterms:modified xsi:type="dcterms:W3CDTF">2022-11-09T09:30:29Z</dcterms:modified>
</cp:coreProperties>
</file>