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640" windowHeight="11310"/>
  </bookViews>
  <sheets>
    <sheet name="Sheet3" sheetId="3" r:id="rId1"/>
  </sheets>
  <definedNames>
    <definedName name="_xlnm.Print_Area" localSheetId="0">Sheet3!$A$1:$H$81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3" l="1"/>
  <c r="H52" i="3"/>
  <c r="F72" i="3"/>
  <c r="F44" i="3"/>
  <c r="F20" i="3"/>
  <c r="F19" i="3"/>
  <c r="G66" i="3" l="1"/>
  <c r="G6" i="3"/>
  <c r="G50" i="3"/>
  <c r="G40" i="3"/>
  <c r="G46" i="3"/>
  <c r="G53" i="3"/>
  <c r="G60" i="3"/>
  <c r="G73" i="3"/>
  <c r="G70" i="3"/>
  <c r="G30" i="3"/>
  <c r="G26" i="3" s="1"/>
  <c r="G56" i="3" l="1"/>
  <c r="G39" i="3"/>
  <c r="G25" i="3" l="1"/>
  <c r="G24" i="3" s="1"/>
  <c r="G80" i="3" s="1"/>
</calcChain>
</file>

<file path=xl/sharedStrings.xml><?xml version="1.0" encoding="utf-8"?>
<sst xmlns="http://schemas.openxmlformats.org/spreadsheetml/2006/main" count="376" uniqueCount="266">
  <si>
    <t>TT</t>
  </si>
  <si>
    <t>Các tiêu chí đánh giá</t>
  </si>
  <si>
    <t>Tiêu chuẩn đô thị loại IV</t>
  </si>
  <si>
    <t>Hiện trạng đến năm 2019</t>
  </si>
  <si>
    <t>Thang điểm</t>
  </si>
  <si>
    <t>Tiêu chuẩn chung</t>
  </si>
  <si>
    <t>Hiện trạng</t>
  </si>
  <si>
    <t>Điểm</t>
  </si>
  <si>
    <t>I</t>
  </si>
  <si>
    <t>Vị trí, chức năng, vai trò, cơ cấu và trình độ phát triển kinh tế - xã hội</t>
  </si>
  <si>
    <t>15-20</t>
  </si>
  <si>
    <t>Vị trí, chức năng, vai trò</t>
  </si>
  <si>
    <t>3,75÷5,0</t>
  </si>
  <si>
    <t>Là trung tâm tổng hợp hoặc trung tâm hành chính cấp huyện hoặc trung tâm chuyên ngành cấp huyện về kinh tế, tài chính, văn hóa, giáo dục, đào tạo, y tế, du lịch, khoa học và công nghệ, đầu mối giao thông, có vai trò thúc đẩy sự phát triển kinh tế - xã hội của huyện hoặc vùng liên huyện.</t>
  </si>
  <si>
    <t>Đạt</t>
  </si>
  <si>
    <t>Cơ cấu và trình độ phát triển kinh tế - xã hội</t>
  </si>
  <si>
    <t>11,25-15</t>
  </si>
  <si>
    <t>2.1</t>
  </si>
  <si>
    <t>Cân đối thu chi ngân sách</t>
  </si>
  <si>
    <t>1,5÷2,0</t>
  </si>
  <si>
    <t>Đủ - dư</t>
  </si>
  <si>
    <t>Dư</t>
  </si>
  <si>
    <t>2.2</t>
  </si>
  <si>
    <t>2,25÷3,0</t>
  </si>
  <si>
    <t>2.3</t>
  </si>
  <si>
    <t>Chuyển dịch cơ cấu kinh tế</t>
  </si>
  <si>
    <t xml:space="preserve">Tăng tỷ trọng công nghiệp, xây dựng và dịch vụ, giảm tỷ trọng nông lâm thủy sản theo mục tiêu đề ra công nghiệp, xây dựng và dịch vụ, giảm tỷ trọng nông lâm thủy sản theo mục tiêu đề ra </t>
  </si>
  <si>
    <t>Tăng tỷ trọng công nghiệp, xây dựng và dịch vụ, giảm tỷ trọng nông lâm thủy sản theo mục tiêu đề ra</t>
  </si>
  <si>
    <t>2.4</t>
  </si>
  <si>
    <t xml:space="preserve">5,5÷≥ 6 </t>
  </si>
  <si>
    <t xml:space="preserve">Đạt </t>
  </si>
  <si>
    <t>2.5</t>
  </si>
  <si>
    <t>Tỷ lệ hộ nghèo (%)</t>
  </si>
  <si>
    <r>
      <t>≤ 7,0</t>
    </r>
    <r>
      <rPr>
        <sz val="11"/>
        <color theme="1"/>
        <rFont val="Times New Roman"/>
        <family val="1"/>
      </rPr>
      <t xml:space="preserve"> ÷ 9</t>
    </r>
  </si>
  <si>
    <t>Chưa đạt</t>
  </si>
  <si>
    <t>2.6</t>
  </si>
  <si>
    <t>1÷≥ 1,4</t>
  </si>
  <si>
    <t>II</t>
  </si>
  <si>
    <t>Quy mô dân số</t>
  </si>
  <si>
    <t>6,0-8,0</t>
  </si>
  <si>
    <t>Dân số toàn đô thị (1.000 người)</t>
  </si>
  <si>
    <t>50÷≥100</t>
  </si>
  <si>
    <t xml:space="preserve">Chưa đạt </t>
  </si>
  <si>
    <t>Dân số khu vực nội thị (1.000 người)</t>
  </si>
  <si>
    <t>4,5÷6,0</t>
  </si>
  <si>
    <t xml:space="preserve"> 20÷≥50 </t>
  </si>
  <si>
    <t>III</t>
  </si>
  <si>
    <t>Mật độ dân số đô thị</t>
  </si>
  <si>
    <t>4,5-6,0</t>
  </si>
  <si>
    <r>
      <t>Mật độ dân số toàn đô thị (người/km</t>
    </r>
    <r>
      <rPr>
        <vertAlign val="superscript"/>
        <sz val="11"/>
        <color theme="1"/>
        <rFont val="Times New Roman"/>
        <family val="1"/>
      </rPr>
      <t>2</t>
    </r>
    <r>
      <rPr>
        <sz val="11"/>
        <color theme="1"/>
        <rFont val="Times New Roman"/>
        <family val="1"/>
      </rPr>
      <t>)</t>
    </r>
  </si>
  <si>
    <t>1,0÷1,5</t>
  </si>
  <si>
    <t>1200 ÷ ≥ 1400</t>
  </si>
  <si>
    <t xml:space="preserve">Chưa Đạt </t>
  </si>
  <si>
    <r>
      <t>Mật độ dân số khu vực nội thành tính trên diện tích đất xây dựng đô thị (người/km</t>
    </r>
    <r>
      <rPr>
        <vertAlign val="superscript"/>
        <sz val="11"/>
        <color theme="1"/>
        <rFont val="Times New Roman"/>
        <family val="1"/>
      </rPr>
      <t>2</t>
    </r>
    <r>
      <rPr>
        <sz val="11"/>
        <color theme="1"/>
        <rFont val="Times New Roman"/>
        <family val="1"/>
      </rPr>
      <t>)</t>
    </r>
  </si>
  <si>
    <t>3,5÷4,5</t>
  </si>
  <si>
    <t>4000 ÷ ≥ 6000</t>
  </si>
  <si>
    <t>IV</t>
  </si>
  <si>
    <t>Tỷ lệ lao động phi nông nghiệp</t>
  </si>
  <si>
    <t>Tỷ lệ lao động phi nông nghiệp toàn đô thị (%)</t>
  </si>
  <si>
    <t>55 ÷ ≥65</t>
  </si>
  <si>
    <t>70 ÷ ≥80</t>
  </si>
  <si>
    <t>V</t>
  </si>
  <si>
    <t>V.A</t>
  </si>
  <si>
    <t>Nhóm các tiêu chuẩn về trình độ phát triển cơ sở hạ tầng và kiến trúc, cảnh quan khu vực nội thị</t>
  </si>
  <si>
    <t>45-60</t>
  </si>
  <si>
    <t>Các tiêu chuẩn về hạ tầng xã hội</t>
  </si>
  <si>
    <t>7,5-10</t>
  </si>
  <si>
    <t>1.1</t>
  </si>
  <si>
    <t>Các tiêu chuẩn về nhà ở</t>
  </si>
  <si>
    <t>1,5-2,0</t>
  </si>
  <si>
    <t>1.1.1</t>
  </si>
  <si>
    <r>
      <t>Diện tích sàn nhà ở bình quân (m</t>
    </r>
    <r>
      <rPr>
        <vertAlign val="superscript"/>
        <sz val="11"/>
        <color theme="1"/>
        <rFont val="Times New Roman"/>
        <family val="1"/>
      </rPr>
      <t>2</t>
    </r>
    <r>
      <rPr>
        <sz val="11"/>
        <color theme="1"/>
        <rFont val="Times New Roman"/>
        <family val="1"/>
      </rPr>
      <t>sàn/người)</t>
    </r>
  </si>
  <si>
    <t>0,75÷1,0</t>
  </si>
  <si>
    <t>26,5÷ ≥29</t>
  </si>
  <si>
    <t>1.1.2</t>
  </si>
  <si>
    <r>
      <t>Tỷ lệ nhà ở kiên cố, bán kiên cố (</t>
    </r>
    <r>
      <rPr>
        <i/>
        <sz val="11"/>
        <color theme="1"/>
        <rFont val="Times New Roman"/>
        <family val="1"/>
      </rPr>
      <t>%</t>
    </r>
    <r>
      <rPr>
        <sz val="11"/>
        <color theme="1"/>
        <rFont val="Times New Roman"/>
        <family val="1"/>
      </rPr>
      <t>)</t>
    </r>
  </si>
  <si>
    <t>85÷ ≥90</t>
  </si>
  <si>
    <t>1.2</t>
  </si>
  <si>
    <t>Các tiêu chuẩn về công trình công cộng</t>
  </si>
  <si>
    <t>1.2.1</t>
  </si>
  <si>
    <r>
      <t>Đất dân dụng (4) (m</t>
    </r>
    <r>
      <rPr>
        <vertAlign val="superscript"/>
        <sz val="11"/>
        <color theme="1"/>
        <rFont val="Times New Roman"/>
        <family val="1"/>
      </rPr>
      <t>2</t>
    </r>
    <r>
      <rPr>
        <sz val="11"/>
        <color theme="1"/>
        <rFont val="Times New Roman"/>
        <family val="1"/>
      </rPr>
      <t>/người)</t>
    </r>
  </si>
  <si>
    <t>61÷78</t>
  </si>
  <si>
    <t>1.2.2</t>
  </si>
  <si>
    <r>
      <t>Đất xây dựng các công trình dịch vụ công cộng đô thị (m</t>
    </r>
    <r>
      <rPr>
        <vertAlign val="superscript"/>
        <sz val="11"/>
        <color theme="1"/>
        <rFont val="Times New Roman"/>
        <family val="1"/>
      </rPr>
      <t>2</t>
    </r>
    <r>
      <rPr>
        <sz val="11"/>
        <color theme="1"/>
        <rFont val="Times New Roman"/>
        <family val="1"/>
      </rPr>
      <t>/người)</t>
    </r>
  </si>
  <si>
    <t>3÷ ≥4</t>
  </si>
  <si>
    <t>1.2.3</t>
  </si>
  <si>
    <r>
      <t>Đất xây dựng các công trình công cộng cấp đơn vị ở (m</t>
    </r>
    <r>
      <rPr>
        <vertAlign val="superscript"/>
        <sz val="11"/>
        <color theme="1"/>
        <rFont val="Times New Roman"/>
        <family val="1"/>
      </rPr>
      <t>2</t>
    </r>
    <r>
      <rPr>
        <sz val="11"/>
        <color theme="1"/>
        <rFont val="Times New Roman"/>
        <family val="1"/>
      </rPr>
      <t>/người)</t>
    </r>
  </si>
  <si>
    <t>1÷ ≥1,5</t>
  </si>
  <si>
    <t>1.2.4</t>
  </si>
  <si>
    <t>Cơ sở y tế cấp đô thị (giường/1.000 dân)</t>
  </si>
  <si>
    <t>2,4÷ ≥2,8</t>
  </si>
  <si>
    <t>1.2.5</t>
  </si>
  <si>
    <t>Cơ sở giáo dục, đào tạo cấp đô thị (cơ sở)</t>
  </si>
  <si>
    <t>2÷ ≥4</t>
  </si>
  <si>
    <t>1.2.6</t>
  </si>
  <si>
    <t>Công trình văn hóa cấp đô thị (công trình)</t>
  </si>
  <si>
    <t>1.2.7</t>
  </si>
  <si>
    <t>Công trình thể dục, thể thao cấp đô thị (công trình)</t>
  </si>
  <si>
    <t>2÷ ≥3</t>
  </si>
  <si>
    <t>1.2.8</t>
  </si>
  <si>
    <t>Công trình thương mại, dịch vụ cấp đô thị (công trình)</t>
  </si>
  <si>
    <t>Các tiêu chuẩn về hạ tầng kỹ thuật</t>
  </si>
  <si>
    <t>10,5-14</t>
  </si>
  <si>
    <t>Tiêu chuẩn về giao thông</t>
  </si>
  <si>
    <t>2.1.1</t>
  </si>
  <si>
    <t>Đầu mối giao thông (cảng biển, cảng hàng không, cảng đường thủy nội địa, ga đường sắt, bến xe ô tô) (cấp)</t>
  </si>
  <si>
    <t>Vùng liên huyện ÷ Huyện</t>
  </si>
  <si>
    <t>Vùng liên huyện</t>
  </si>
  <si>
    <t>2.1.2</t>
  </si>
  <si>
    <t>Tỷ lệ đất giao thông so với đất xây dựng (%)</t>
  </si>
  <si>
    <t>12÷ ≥17</t>
  </si>
  <si>
    <t>2.1.3</t>
  </si>
  <si>
    <r>
      <t>Mật độ đường giao thông (tính đến đường có chiều rộng phần xe chạy ≥ 7,5m) (km/km</t>
    </r>
    <r>
      <rPr>
        <vertAlign val="superscript"/>
        <sz val="11"/>
        <color theme="1"/>
        <rFont val="Times New Roman"/>
        <family val="1"/>
      </rPr>
      <t>2</t>
    </r>
    <r>
      <rPr>
        <sz val="11"/>
        <color theme="1"/>
        <rFont val="Times New Roman"/>
        <family val="1"/>
      </rPr>
      <t>)</t>
    </r>
  </si>
  <si>
    <t>6÷ ≥8</t>
  </si>
  <si>
    <t>2.1.4</t>
  </si>
  <si>
    <r>
      <t>Diện tích đất giao thông tính trên dân số  (m</t>
    </r>
    <r>
      <rPr>
        <vertAlign val="superscript"/>
        <sz val="11"/>
        <color theme="1"/>
        <rFont val="Times New Roman"/>
        <family val="1"/>
      </rPr>
      <t>2</t>
    </r>
    <r>
      <rPr>
        <sz val="11"/>
        <color theme="1"/>
        <rFont val="Times New Roman"/>
        <family val="1"/>
      </rPr>
      <t>/người)</t>
    </r>
  </si>
  <si>
    <t>7÷ ≥9</t>
  </si>
  <si>
    <t>2.1.5</t>
  </si>
  <si>
    <t>Tỷ lệ vận tải hành khách công cộng (%)</t>
  </si>
  <si>
    <t>3÷ ≥5</t>
  </si>
  <si>
    <r>
      <t>Các tiêu chuẩn về cấp điện và chiếu sáng công</t>
    </r>
    <r>
      <rPr>
        <sz val="11"/>
        <color theme="1"/>
        <rFont val="Times New Roman"/>
        <family val="1"/>
      </rPr>
      <t xml:space="preserve"> </t>
    </r>
    <r>
      <rPr>
        <b/>
        <sz val="11"/>
        <color theme="1"/>
        <rFont val="Times New Roman"/>
        <family val="1"/>
      </rPr>
      <t>cộng</t>
    </r>
  </si>
  <si>
    <t>2,25-3,0</t>
  </si>
  <si>
    <t>2.2.1</t>
  </si>
  <si>
    <t>Cấp điện sinh hoạt (kwh/người/năm)</t>
  </si>
  <si>
    <t>350÷ ≥500</t>
  </si>
  <si>
    <t>2.2.2</t>
  </si>
  <si>
    <t>Tỷ lệ đường phố chính được chiếu sáng (%)</t>
  </si>
  <si>
    <t>90÷ ≥95</t>
  </si>
  <si>
    <t>Chưa Đạt</t>
  </si>
  <si>
    <t>2.2.3</t>
  </si>
  <si>
    <t>50÷ ≥70</t>
  </si>
  <si>
    <t>Các tiêu chuẩn về cấp nước</t>
  </si>
  <si>
    <t>2.3.1</t>
  </si>
  <si>
    <t>Cấp nước sinh hoạt (lít/người/ngày)</t>
  </si>
  <si>
    <t>80÷ ≥100</t>
  </si>
  <si>
    <t>2.3.2</t>
  </si>
  <si>
    <t>Tỷ lệ hộ dân được cấp nước sạch, hợp vệ sinh (%)</t>
  </si>
  <si>
    <t>80÷ ≥95</t>
  </si>
  <si>
    <t>Các tiêu chuẩn về hệ thống viễn thông</t>
  </si>
  <si>
    <t>2.4.2</t>
  </si>
  <si>
    <t>15÷ ≥20</t>
  </si>
  <si>
    <t>Tỷ lệ phủ sóng thông tin di động trên dân số (%)</t>
  </si>
  <si>
    <t>90÷95</t>
  </si>
  <si>
    <t>Các tiêu chuẩn về vệ sinh môi trường đô thị</t>
  </si>
  <si>
    <t>10,5-14,0</t>
  </si>
  <si>
    <t>3.1</t>
  </si>
  <si>
    <t>Các tiêu chuẩn về hệ thống thoát nước mưa và chống ngập úng</t>
  </si>
  <si>
    <t>3.1.1</t>
  </si>
  <si>
    <r>
      <t>Mật độ đường cống thoát nước chính (km/km</t>
    </r>
    <r>
      <rPr>
        <vertAlign val="superscript"/>
        <sz val="11"/>
        <color theme="1"/>
        <rFont val="Times New Roman"/>
        <family val="1"/>
      </rPr>
      <t>2</t>
    </r>
    <r>
      <rPr>
        <sz val="11"/>
        <color theme="1"/>
        <rFont val="Times New Roman"/>
        <family val="1"/>
      </rPr>
      <t>)</t>
    </r>
  </si>
  <si>
    <t>3 ÷ ≥3,5</t>
  </si>
  <si>
    <t>3.1.2</t>
  </si>
  <si>
    <t>Tỷ lệ các khu vực ngập úng có giải pháp phòng chống, giảm ngập úng (%)</t>
  </si>
  <si>
    <t>3.2</t>
  </si>
  <si>
    <t>Các tiêu chuẩn về thu gom, xử lý nước thải, chất thải</t>
  </si>
  <si>
    <t>3,75-5,0</t>
  </si>
  <si>
    <t>3.2.1</t>
  </si>
  <si>
    <t>Tỷ lệ chất thải nguy hại được xử lý, tiêu hủy, chôn lấp an toàn sau xử lý, tiêu hủy (%)</t>
  </si>
  <si>
    <t>70÷ ≥85</t>
  </si>
  <si>
    <t xml:space="preserve"> ≥85</t>
  </si>
  <si>
    <t>3.2.2</t>
  </si>
  <si>
    <t>Tỷ lệ nước thải đô thị được xử lý đạt quy chuẩn kỹ thuật (%)</t>
  </si>
  <si>
    <t>15÷ ≥25</t>
  </si>
  <si>
    <t>3.2.3</t>
  </si>
  <si>
    <t>Tỷ lệ chất thải rắn sinh hoạt được thu gom (%)</t>
  </si>
  <si>
    <t>70÷ ≥80</t>
  </si>
  <si>
    <t>3.2.4</t>
  </si>
  <si>
    <t>Tỷ lệ chất thải rắn sinh hoạt được xử lý tại khu chôn lấp hợp vệ sinh hoặc tại các nhà máy đốt, nhà máy chế biến rác thải (%)</t>
  </si>
  <si>
    <t>65÷ ≥70</t>
  </si>
  <si>
    <t>≥80</t>
  </si>
  <si>
    <t>3.2.5</t>
  </si>
  <si>
    <t>Tỷ lệ chất thải y tế được xử lý, tiêu hủy, chôn lấp an toàn sau xử lý, tiêu hủy (%)</t>
  </si>
  <si>
    <t>90 ÷95</t>
  </si>
  <si>
    <t>3.3</t>
  </si>
  <si>
    <t>Các tiêu chuẩn về nhà tang lễ</t>
  </si>
  <si>
    <t>3.3.1</t>
  </si>
  <si>
    <t>Nhà tang lễ (cơ sở)</t>
  </si>
  <si>
    <t>Có dự án ÷ ≥1</t>
  </si>
  <si>
    <t>3.3.2</t>
  </si>
  <si>
    <t>Tỷ lệ sử dụng hình thức hỏa táng (%)</t>
  </si>
  <si>
    <t>Có chính sách</t>
  </si>
  <si>
    <t>khuyến khích÷ ≥5</t>
  </si>
  <si>
    <t>3.4</t>
  </si>
  <si>
    <t>Các tiêu chuẩn về cây xanh đô thị</t>
  </si>
  <si>
    <t>3,0-4,0</t>
  </si>
  <si>
    <t>3.4.1</t>
  </si>
  <si>
    <r>
      <t>Đất cây xanh toàn đô thị (m</t>
    </r>
    <r>
      <rPr>
        <vertAlign val="superscript"/>
        <sz val="11"/>
        <color theme="1"/>
        <rFont val="Times New Roman"/>
        <family val="1"/>
      </rPr>
      <t>2</t>
    </r>
    <r>
      <rPr>
        <sz val="11"/>
        <color theme="1"/>
        <rFont val="Times New Roman"/>
        <family val="1"/>
      </rPr>
      <t>/người)</t>
    </r>
  </si>
  <si>
    <t>5÷ ≥7</t>
  </si>
  <si>
    <t>3.4.2</t>
  </si>
  <si>
    <r>
      <t>Đất cây xanh công cộng khu vực nội thành, nội thị (m</t>
    </r>
    <r>
      <rPr>
        <vertAlign val="superscript"/>
        <sz val="11"/>
        <color theme="1"/>
        <rFont val="Times New Roman"/>
        <family val="1"/>
      </rPr>
      <t>2</t>
    </r>
    <r>
      <rPr>
        <sz val="11"/>
        <color theme="1"/>
        <rFont val="Times New Roman"/>
        <family val="1"/>
      </rPr>
      <t>/người)</t>
    </r>
  </si>
  <si>
    <t>4÷ ≥5</t>
  </si>
  <si>
    <t>Các tiêu chuẩn về kiến trúc, cảnh quan đô thị</t>
  </si>
  <si>
    <t>7,5-10,0</t>
  </si>
  <si>
    <t>4.1</t>
  </si>
  <si>
    <t>Quy chế quản lý quy hoạch kiến trúc đô thị (Quy chế)</t>
  </si>
  <si>
    <t>Đã có quy chế được ban hành tối thiểu 2 năm, thực hiện tốt quy chế ÷ Đã có quy chế</t>
  </si>
  <si>
    <t>Đã có quy chế</t>
  </si>
  <si>
    <t>4.2</t>
  </si>
  <si>
    <t>Tỷ lệ tuyến phố văn minh đô thị tính trên tổng số trục phố chính (%)</t>
  </si>
  <si>
    <t>30÷ ≥40</t>
  </si>
  <si>
    <t>4.3</t>
  </si>
  <si>
    <t>Dự án cải tạo, chỉnh trang đô thị (dự án)</t>
  </si>
  <si>
    <t>Có dự án÷1</t>
  </si>
  <si>
    <t>4.4</t>
  </si>
  <si>
    <t>Số lượng không gian công cộng của đô thị (khu)</t>
  </si>
  <si>
    <t>4.5</t>
  </si>
  <si>
    <t>Công trình kiến trúc tiêu biểu (cấp)</t>
  </si>
  <si>
    <t>Có công trình cấp tỉnh ÷ Có</t>
  </si>
  <si>
    <t>V.B</t>
  </si>
  <si>
    <t>Nhóm tiêu chuẩn về trình độ phát triển cơ sở hạ tầng và kiến trúc, cảnh quan khu vực ngoại thị (*)</t>
  </si>
  <si>
    <t>(*) </t>
  </si>
  <si>
    <t xml:space="preserve">Tổng điểm: </t>
  </si>
  <si>
    <t>75÷100</t>
  </si>
  <si>
    <t>36-48</t>
  </si>
  <si>
    <t>Đánh giá (đạt, chưa đạt)</t>
  </si>
  <si>
    <t>Miền núi, vùng cao</t>
  </si>
  <si>
    <t>(50% TC chung)</t>
  </si>
  <si>
    <t>25÷≥50</t>
  </si>
  <si>
    <t>10÷≥25</t>
  </si>
  <si>
    <t>(70% TC chung)</t>
  </si>
  <si>
    <t>840 ÷ ≥ 980</t>
  </si>
  <si>
    <t>2800 ÷ ≥ 4200</t>
  </si>
  <si>
    <t>38,5 ÷ ≥45,5</t>
  </si>
  <si>
    <t>49 ÷ ≥56</t>
  </si>
  <si>
    <t>Tỷ lệ lao động phi nông nghiệp khu vực nội thành, nội thị (%)</t>
  </si>
  <si>
    <t>Trình độ phát triển cơ sở hạ tầng và kiến trúc, cảnh quan đô thị</t>
  </si>
  <si>
    <t>18,55÷ ≥20,3</t>
  </si>
  <si>
    <t>59,5÷ ≥63</t>
  </si>
  <si>
    <t>42,7÷54,6</t>
  </si>
  <si>
    <t>2,1÷ ≥2,8</t>
  </si>
  <si>
    <t>0,7÷ ≥1,05</t>
  </si>
  <si>
    <t>1,68÷ ≥1,96</t>
  </si>
  <si>
    <t>1,4÷ ≥2,8</t>
  </si>
  <si>
    <t>1,4÷ ≥2,1</t>
  </si>
  <si>
    <t>8,4÷ ≥11,9</t>
  </si>
  <si>
    <t>4,2÷ ≥5,6</t>
  </si>
  <si>
    <t>4,9÷ ≥6,3</t>
  </si>
  <si>
    <t>2,1÷ ≥3,5</t>
  </si>
  <si>
    <t>245÷ ≥350</t>
  </si>
  <si>
    <t>63÷ ≥66,5</t>
  </si>
  <si>
    <t>35÷ ≥49</t>
  </si>
  <si>
    <t>Tỷ lệ đường khu nhà ở, ngõ xóm được chiếu sáng (%)</t>
  </si>
  <si>
    <t>56÷ ≥70</t>
  </si>
  <si>
    <t>56÷ ≥66,5</t>
  </si>
  <si>
    <t>10,5÷ ≥14</t>
  </si>
  <si>
    <t>Số thuê bao internet (băng rộng cố định và băng rộng di động)  (Số thuê bao internet/100dân)</t>
  </si>
  <si>
    <t>2,1 ÷ ≥2,45</t>
  </si>
  <si>
    <t>Có giải pháp÷ ≥Đang triển  khai thực hiện</t>
  </si>
  <si>
    <t>Đang triển  khai thực hiện</t>
  </si>
  <si>
    <t>49÷ ≥59,5</t>
  </si>
  <si>
    <t>10,5÷ ≥17,5</t>
  </si>
  <si>
    <t>49÷ ≥56</t>
  </si>
  <si>
    <t>45,5÷ ≥49</t>
  </si>
  <si>
    <t>63 ÷66,5</t>
  </si>
  <si>
    <t>3,5÷ ≥4,9</t>
  </si>
  <si>
    <t>2,8÷ ≥3,5</t>
  </si>
  <si>
    <t>21÷ ≥28</t>
  </si>
  <si>
    <t>không</t>
  </si>
  <si>
    <t>Thu nhập bình quân đầu người so với cả nước (lần)</t>
  </si>
  <si>
    <t xml:space="preserve">PHỤ LỤC </t>
  </si>
  <si>
    <t>Là trung tâm tổng hợp hoặc trung tâm hành chính cấp huyện hoặc trung tâm chuyên ngành cấp huyện về kinh tế, tài chính, văn hóa, giáo dục, đào tạo, y tế, du lịch, khoa học và công nghệ, đầu mối giao thông, có vai trò thúc đẩy sự phát triển kinh tế - xã hội của huyện hoặc vùng liên huyện..</t>
  </si>
  <si>
    <t xml:space="preserve">0,7÷≥1,05  </t>
  </si>
  <si>
    <t>0,49÷≥0,73</t>
  </si>
  <si>
    <t>Mức tăng trưởng kinh tế trung bình 3 năm gần nhất (%)</t>
  </si>
  <si>
    <t>Tỷ lệ tăng dân số hàng năm (%)  (bao gồm tăng tự nhiên và tăng cơ học)</t>
  </si>
  <si>
    <t>0,7÷≥ 0,98</t>
  </si>
  <si>
    <r>
      <t xml:space="preserve">TỔNG HỢP SO SÁNH HIỆN TRẠNG ĐÔ THỊ SA THẦY ĐẾN NĂM 2020 VỚI TIÊU CHÍ ĐÔ THỊ LOẠI IV 
</t>
    </r>
    <r>
      <rPr>
        <b/>
        <i/>
        <sz val="14"/>
        <rFont val="Times New Roman"/>
        <family val="1"/>
      </rPr>
      <t xml:space="preserve">(THEO NGHỊ QUYẾT 1210/2016/UBTVQH13 NGÀY 25/5/2016 CỦA ỦY BAN THƯỜNG VỤ QUỐC HỘI)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</si>
</sst>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Times New Roman"/>
      <family val="1"/>
    </font>
    <font>
      <i/>
      <sz val="11"/>
      <color theme="1"/>
      <name val="Times New Roman"/>
      <family val="1"/>
    </font>
    <font>
      <sz val="11"/>
      <color theme="1"/>
      <name val="Times New Roman"/>
      <family val="1"/>
    </font>
    <font>
      <vertAlign val="superscript"/>
      <sz val="11"/>
      <color theme="1"/>
      <name val="Times New Roman"/>
      <family val="1"/>
    </font>
    <font>
      <b/>
      <sz val="11"/>
      <color theme="1"/>
      <name val="Times New Roman"/>
      <family val="1"/>
      <charset val="163"/>
    </font>
    <font>
      <b/>
      <sz val="14"/>
      <name val="Times New Roman"/>
      <family val="1"/>
    </font>
    <font>
      <sz val="14"/>
      <name val="Times New Roman"/>
      <family val="1"/>
    </font>
    <font>
      <b/>
      <i/>
      <sz val="14"/>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9">
    <xf numFmtId="0" fontId="0" fillId="0" borderId="0" xfId="0"/>
    <xf numFmtId="0" fontId="8" fillId="0" borderId="0" xfId="0" applyFont="1"/>
    <xf numFmtId="0" fontId="8" fillId="0" borderId="0" xfId="0" applyFont="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3" fontId="4" fillId="0" borderId="1" xfId="1" applyFont="1" applyFill="1" applyBorder="1" applyAlignment="1">
      <alignment horizontal="center" vertical="center" wrapText="1"/>
    </xf>
    <xf numFmtId="0" fontId="0" fillId="0" borderId="0" xfId="0" applyFont="1" applyFill="1"/>
    <xf numFmtId="0" fontId="10" fillId="0" borderId="1" xfId="0" applyFont="1" applyFill="1" applyBorder="1" applyAlignment="1">
      <alignment horizontal="center" vertical="center" wrapText="1"/>
    </xf>
    <xf numFmtId="0" fontId="0" fillId="0" borderId="0" xfId="0" applyFont="1" applyFill="1" applyAlignment="1">
      <alignment horizontal="center"/>
    </xf>
    <xf numFmtId="0" fontId="0" fillId="0" borderId="0" xfId="0" applyAlignment="1">
      <alignment horizontal="center"/>
    </xf>
    <xf numFmtId="1"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center" wrapText="1"/>
    </xf>
    <xf numFmtId="0" fontId="8" fillId="0" borderId="0" xfId="0" applyFont="1" applyAlignment="1">
      <alignment horizont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tabSelected="1" zoomScale="85" zoomScaleNormal="85" workbookViewId="0">
      <selection activeCell="D7" sqref="D7:E7"/>
    </sheetView>
  </sheetViews>
  <sheetFormatPr defaultRowHeight="15" x14ac:dyDescent="0.25"/>
  <cols>
    <col min="1" max="1" width="9.28515625" bestFit="1" customWidth="1"/>
    <col min="2" max="2" width="36.85546875" customWidth="1"/>
    <col min="3" max="3" width="12.28515625" customWidth="1"/>
    <col min="4" max="4" width="20.42578125" customWidth="1"/>
    <col min="5" max="5" width="22.28515625" customWidth="1"/>
    <col min="6" max="6" width="29.42578125" style="16" bestFit="1" customWidth="1"/>
    <col min="7" max="7" width="9.28515625" bestFit="1" customWidth="1"/>
  </cols>
  <sheetData>
    <row r="1" spans="1:9" s="1" customFormat="1" ht="18.75" x14ac:dyDescent="0.3">
      <c r="A1" s="24" t="s">
        <v>258</v>
      </c>
      <c r="B1" s="24"/>
      <c r="C1" s="24"/>
      <c r="D1" s="24"/>
      <c r="E1" s="24"/>
      <c r="F1" s="24"/>
      <c r="G1" s="24"/>
      <c r="H1" s="24"/>
    </row>
    <row r="2" spans="1:9" s="2" customFormat="1" ht="47.25" customHeight="1" x14ac:dyDescent="0.35">
      <c r="A2" s="25" t="s">
        <v>265</v>
      </c>
      <c r="B2" s="25"/>
      <c r="C2" s="25"/>
      <c r="D2" s="25"/>
      <c r="E2" s="25"/>
      <c r="F2" s="25"/>
      <c r="G2" s="25"/>
      <c r="H2" s="25"/>
    </row>
    <row r="3" spans="1:9" s="1" customFormat="1" ht="17.649999999999999" x14ac:dyDescent="0.6">
      <c r="A3" s="26"/>
      <c r="B3" s="26"/>
      <c r="C3" s="26"/>
      <c r="D3" s="26"/>
      <c r="E3" s="26"/>
      <c r="F3" s="26"/>
      <c r="G3" s="26"/>
      <c r="H3" s="26"/>
    </row>
    <row r="4" spans="1:9" x14ac:dyDescent="0.25">
      <c r="A4" s="18" t="s">
        <v>0</v>
      </c>
      <c r="B4" s="18" t="s">
        <v>1</v>
      </c>
      <c r="C4" s="18" t="s">
        <v>2</v>
      </c>
      <c r="D4" s="18"/>
      <c r="E4" s="18"/>
      <c r="F4" s="18" t="s">
        <v>3</v>
      </c>
      <c r="G4" s="18"/>
      <c r="H4" s="18"/>
      <c r="I4" s="13"/>
    </row>
    <row r="5" spans="1:9" ht="57" x14ac:dyDescent="0.25">
      <c r="A5" s="18"/>
      <c r="B5" s="18"/>
      <c r="C5" s="3" t="s">
        <v>4</v>
      </c>
      <c r="D5" s="4" t="s">
        <v>5</v>
      </c>
      <c r="E5" s="3" t="s">
        <v>214</v>
      </c>
      <c r="F5" s="3" t="s">
        <v>6</v>
      </c>
      <c r="G5" s="3" t="s">
        <v>7</v>
      </c>
      <c r="H5" s="3" t="s">
        <v>213</v>
      </c>
      <c r="I5" s="13"/>
    </row>
    <row r="6" spans="1:9" ht="28.5" x14ac:dyDescent="0.25">
      <c r="A6" s="3" t="s">
        <v>8</v>
      </c>
      <c r="B6" s="5" t="s">
        <v>9</v>
      </c>
      <c r="C6" s="3" t="s">
        <v>10</v>
      </c>
      <c r="D6" s="3"/>
      <c r="E6" s="6"/>
      <c r="F6" s="3"/>
      <c r="G6" s="3">
        <f>G7+G8</f>
        <v>18.75</v>
      </c>
      <c r="H6" s="3"/>
      <c r="I6" s="13"/>
    </row>
    <row r="7" spans="1:9" ht="150" x14ac:dyDescent="0.25">
      <c r="A7" s="7">
        <v>1</v>
      </c>
      <c r="B7" s="9" t="s">
        <v>11</v>
      </c>
      <c r="C7" s="7" t="s">
        <v>12</v>
      </c>
      <c r="D7" s="19" t="s">
        <v>259</v>
      </c>
      <c r="E7" s="19"/>
      <c r="F7" s="7" t="s">
        <v>13</v>
      </c>
      <c r="G7" s="7">
        <v>3.75</v>
      </c>
      <c r="H7" s="7" t="s">
        <v>14</v>
      </c>
      <c r="I7" s="13"/>
    </row>
    <row r="8" spans="1:9" ht="30" x14ac:dyDescent="0.25">
      <c r="A8" s="7">
        <v>2</v>
      </c>
      <c r="B8" s="9" t="s">
        <v>15</v>
      </c>
      <c r="C8" s="7" t="s">
        <v>16</v>
      </c>
      <c r="D8" s="7"/>
      <c r="E8" s="8"/>
      <c r="F8" s="7"/>
      <c r="G8" s="7">
        <f>SUM(G9:G14)</f>
        <v>15</v>
      </c>
      <c r="H8" s="7"/>
      <c r="I8" s="13"/>
    </row>
    <row r="9" spans="1:9" x14ac:dyDescent="0.25">
      <c r="A9" s="7" t="s">
        <v>17</v>
      </c>
      <c r="B9" s="9" t="s">
        <v>18</v>
      </c>
      <c r="C9" s="7" t="s">
        <v>19</v>
      </c>
      <c r="D9" s="20" t="s">
        <v>20</v>
      </c>
      <c r="E9" s="20"/>
      <c r="F9" s="7" t="s">
        <v>21</v>
      </c>
      <c r="G9" s="7">
        <v>2</v>
      </c>
      <c r="H9" s="7" t="s">
        <v>14</v>
      </c>
      <c r="I9" s="13"/>
    </row>
    <row r="10" spans="1:9" ht="30" x14ac:dyDescent="0.25">
      <c r="A10" s="7" t="s">
        <v>22</v>
      </c>
      <c r="B10" s="9" t="s">
        <v>257</v>
      </c>
      <c r="C10" s="7" t="s">
        <v>23</v>
      </c>
      <c r="D10" s="7" t="s">
        <v>260</v>
      </c>
      <c r="E10" s="7" t="s">
        <v>261</v>
      </c>
      <c r="F10" s="7">
        <v>0.7</v>
      </c>
      <c r="G10" s="7">
        <v>3</v>
      </c>
      <c r="H10" s="7" t="s">
        <v>14</v>
      </c>
      <c r="I10" s="13"/>
    </row>
    <row r="11" spans="1:9" ht="83.25" customHeight="1" x14ac:dyDescent="0.25">
      <c r="A11" s="7" t="s">
        <v>24</v>
      </c>
      <c r="B11" s="9" t="s">
        <v>25</v>
      </c>
      <c r="C11" s="7" t="s">
        <v>23</v>
      </c>
      <c r="D11" s="20" t="s">
        <v>26</v>
      </c>
      <c r="E11" s="20"/>
      <c r="F11" s="7" t="s">
        <v>27</v>
      </c>
      <c r="G11" s="7">
        <v>3</v>
      </c>
      <c r="H11" s="7" t="s">
        <v>14</v>
      </c>
      <c r="I11" s="13"/>
    </row>
    <row r="12" spans="1:9" ht="30" x14ac:dyDescent="0.25">
      <c r="A12" s="7" t="s">
        <v>28</v>
      </c>
      <c r="B12" s="9" t="s">
        <v>262</v>
      </c>
      <c r="C12" s="7" t="s">
        <v>19</v>
      </c>
      <c r="D12" s="7" t="s">
        <v>29</v>
      </c>
      <c r="E12" s="7"/>
      <c r="F12" s="7">
        <v>10</v>
      </c>
      <c r="G12" s="7">
        <v>2</v>
      </c>
      <c r="H12" s="7" t="s">
        <v>30</v>
      </c>
      <c r="I12" s="13"/>
    </row>
    <row r="13" spans="1:9" x14ac:dyDescent="0.25">
      <c r="A13" s="7" t="s">
        <v>31</v>
      </c>
      <c r="B13" s="9" t="s">
        <v>32</v>
      </c>
      <c r="C13" s="7" t="s">
        <v>19</v>
      </c>
      <c r="D13" s="14" t="s">
        <v>33</v>
      </c>
      <c r="E13" s="7"/>
      <c r="F13" s="7">
        <v>6.63</v>
      </c>
      <c r="G13" s="7">
        <v>2</v>
      </c>
      <c r="H13" s="7" t="s">
        <v>30</v>
      </c>
      <c r="I13" s="13"/>
    </row>
    <row r="14" spans="1:9" ht="30" x14ac:dyDescent="0.25">
      <c r="A14" s="7" t="s">
        <v>35</v>
      </c>
      <c r="B14" s="9" t="s">
        <v>263</v>
      </c>
      <c r="C14" s="7" t="s">
        <v>23</v>
      </c>
      <c r="D14" s="7" t="s">
        <v>36</v>
      </c>
      <c r="E14" s="7" t="s">
        <v>264</v>
      </c>
      <c r="F14" s="7">
        <v>1.31</v>
      </c>
      <c r="G14" s="7">
        <v>3</v>
      </c>
      <c r="H14" s="7" t="s">
        <v>30</v>
      </c>
      <c r="I14" s="13"/>
    </row>
    <row r="15" spans="1:9" x14ac:dyDescent="0.25">
      <c r="A15" s="3" t="s">
        <v>37</v>
      </c>
      <c r="B15" s="5" t="s">
        <v>38</v>
      </c>
      <c r="C15" s="3" t="s">
        <v>39</v>
      </c>
      <c r="D15" s="3"/>
      <c r="E15" s="3" t="s">
        <v>215</v>
      </c>
      <c r="F15" s="3"/>
      <c r="G15" s="3">
        <v>4.5</v>
      </c>
      <c r="H15" s="3"/>
      <c r="I15" s="13"/>
    </row>
    <row r="16" spans="1:9" x14ac:dyDescent="0.25">
      <c r="A16" s="7">
        <v>1</v>
      </c>
      <c r="B16" s="9" t="s">
        <v>40</v>
      </c>
      <c r="C16" s="7" t="s">
        <v>19</v>
      </c>
      <c r="D16" s="7" t="s">
        <v>41</v>
      </c>
      <c r="E16" s="7" t="s">
        <v>216</v>
      </c>
      <c r="F16" s="7">
        <v>12.41</v>
      </c>
      <c r="G16" s="7">
        <v>0</v>
      </c>
      <c r="H16" s="7" t="s">
        <v>42</v>
      </c>
      <c r="I16" s="13"/>
    </row>
    <row r="17" spans="1:9" x14ac:dyDescent="0.25">
      <c r="A17" s="7">
        <v>2</v>
      </c>
      <c r="B17" s="9" t="s">
        <v>43</v>
      </c>
      <c r="C17" s="7" t="s">
        <v>44</v>
      </c>
      <c r="D17" s="7" t="s">
        <v>45</v>
      </c>
      <c r="E17" s="7" t="s">
        <v>217</v>
      </c>
      <c r="F17" s="7">
        <v>12.41</v>
      </c>
      <c r="G17" s="7">
        <v>4.5</v>
      </c>
      <c r="H17" s="7" t="s">
        <v>34</v>
      </c>
      <c r="I17" s="13"/>
    </row>
    <row r="18" spans="1:9" x14ac:dyDescent="0.25">
      <c r="A18" s="3" t="s">
        <v>46</v>
      </c>
      <c r="B18" s="5" t="s">
        <v>47</v>
      </c>
      <c r="C18" s="3" t="s">
        <v>48</v>
      </c>
      <c r="D18" s="3"/>
      <c r="E18" s="3" t="s">
        <v>218</v>
      </c>
      <c r="F18" s="3"/>
      <c r="G18" s="3">
        <v>3.5</v>
      </c>
      <c r="H18" s="3"/>
      <c r="I18" s="13"/>
    </row>
    <row r="19" spans="1:9" ht="30" x14ac:dyDescent="0.25">
      <c r="A19" s="7">
        <v>1</v>
      </c>
      <c r="B19" s="9" t="s">
        <v>49</v>
      </c>
      <c r="C19" s="7" t="s">
        <v>50</v>
      </c>
      <c r="D19" s="7" t="s">
        <v>51</v>
      </c>
      <c r="E19" s="7" t="s">
        <v>219</v>
      </c>
      <c r="F19" s="17">
        <f>11510/14.35</f>
        <v>802.09059233449477</v>
      </c>
      <c r="G19" s="7">
        <v>0</v>
      </c>
      <c r="H19" s="7" t="s">
        <v>52</v>
      </c>
      <c r="I19" s="13"/>
    </row>
    <row r="20" spans="1:9" ht="48" x14ac:dyDescent="0.25">
      <c r="A20" s="7">
        <v>2</v>
      </c>
      <c r="B20" s="9" t="s">
        <v>53</v>
      </c>
      <c r="C20" s="7" t="s">
        <v>54</v>
      </c>
      <c r="D20" s="7" t="s">
        <v>55</v>
      </c>
      <c r="E20" s="7" t="s">
        <v>220</v>
      </c>
      <c r="F20" s="7">
        <f>11510/2.5</f>
        <v>4604</v>
      </c>
      <c r="G20" s="7">
        <v>3.5</v>
      </c>
      <c r="H20" s="7" t="s">
        <v>30</v>
      </c>
      <c r="I20" s="13"/>
    </row>
    <row r="21" spans="1:9" x14ac:dyDescent="0.25">
      <c r="A21" s="3" t="s">
        <v>56</v>
      </c>
      <c r="B21" s="5" t="s">
        <v>57</v>
      </c>
      <c r="C21" s="3" t="s">
        <v>48</v>
      </c>
      <c r="D21" s="3"/>
      <c r="E21" s="3" t="s">
        <v>218</v>
      </c>
      <c r="F21" s="3"/>
      <c r="G21" s="3">
        <v>1</v>
      </c>
      <c r="H21" s="3"/>
      <c r="I21" s="13"/>
    </row>
    <row r="22" spans="1:9" ht="30" x14ac:dyDescent="0.25">
      <c r="A22" s="7">
        <v>1</v>
      </c>
      <c r="B22" s="9" t="s">
        <v>58</v>
      </c>
      <c r="C22" s="7" t="s">
        <v>50</v>
      </c>
      <c r="D22" s="7" t="s">
        <v>59</v>
      </c>
      <c r="E22" s="7" t="s">
        <v>221</v>
      </c>
      <c r="F22" s="7">
        <v>46.35</v>
      </c>
      <c r="G22" s="7">
        <v>1</v>
      </c>
      <c r="H22" s="7" t="s">
        <v>30</v>
      </c>
      <c r="I22" s="13"/>
    </row>
    <row r="23" spans="1:9" ht="30" x14ac:dyDescent="0.25">
      <c r="A23" s="7">
        <v>2</v>
      </c>
      <c r="B23" s="9" t="s">
        <v>223</v>
      </c>
      <c r="C23" s="7" t="s">
        <v>54</v>
      </c>
      <c r="D23" s="7" t="s">
        <v>60</v>
      </c>
      <c r="E23" s="7" t="s">
        <v>222</v>
      </c>
      <c r="F23" s="7">
        <v>46.35</v>
      </c>
      <c r="G23" s="7">
        <v>0</v>
      </c>
      <c r="H23" s="7" t="s">
        <v>52</v>
      </c>
      <c r="I23" s="13"/>
    </row>
    <row r="24" spans="1:9" ht="28.5" x14ac:dyDescent="0.25">
      <c r="A24" s="3" t="s">
        <v>61</v>
      </c>
      <c r="B24" s="5" t="s">
        <v>224</v>
      </c>
      <c r="C24" s="11" t="s">
        <v>64</v>
      </c>
      <c r="D24" s="7"/>
      <c r="E24" s="3" t="s">
        <v>218</v>
      </c>
      <c r="F24" s="7"/>
      <c r="G24" s="3">
        <f>G25+G79</f>
        <v>48.25</v>
      </c>
      <c r="H24" s="7"/>
      <c r="I24" s="13"/>
    </row>
    <row r="25" spans="1:9" ht="42.75" x14ac:dyDescent="0.25">
      <c r="A25" s="3" t="s">
        <v>62</v>
      </c>
      <c r="B25" s="5" t="s">
        <v>63</v>
      </c>
      <c r="C25" s="3" t="s">
        <v>212</v>
      </c>
      <c r="D25" s="3"/>
      <c r="E25" s="8"/>
      <c r="F25" s="7"/>
      <c r="G25" s="3">
        <f>G26+G39+G56+G73</f>
        <v>36.25</v>
      </c>
      <c r="H25" s="3"/>
      <c r="I25" s="13"/>
    </row>
    <row r="26" spans="1:9" x14ac:dyDescent="0.25">
      <c r="A26" s="3">
        <v>1</v>
      </c>
      <c r="B26" s="5" t="s">
        <v>65</v>
      </c>
      <c r="C26" s="3" t="s">
        <v>66</v>
      </c>
      <c r="D26" s="3"/>
      <c r="E26" s="8"/>
      <c r="F26" s="7"/>
      <c r="G26" s="3">
        <f>G27+G30</f>
        <v>10</v>
      </c>
      <c r="H26" s="3"/>
      <c r="I26" s="13"/>
    </row>
    <row r="27" spans="1:9" x14ac:dyDescent="0.25">
      <c r="A27" s="3" t="s">
        <v>67</v>
      </c>
      <c r="B27" s="5" t="s">
        <v>68</v>
      </c>
      <c r="C27" s="3" t="s">
        <v>69</v>
      </c>
      <c r="D27" s="3"/>
      <c r="E27" s="8"/>
      <c r="F27" s="7"/>
      <c r="G27" s="3">
        <v>2</v>
      </c>
      <c r="H27" s="7"/>
      <c r="I27" s="13"/>
    </row>
    <row r="28" spans="1:9" ht="33" x14ac:dyDescent="0.25">
      <c r="A28" s="7" t="s">
        <v>70</v>
      </c>
      <c r="B28" s="9" t="s">
        <v>71</v>
      </c>
      <c r="C28" s="7" t="s">
        <v>72</v>
      </c>
      <c r="D28" s="7" t="s">
        <v>73</v>
      </c>
      <c r="E28" s="7" t="s">
        <v>225</v>
      </c>
      <c r="F28" s="7">
        <v>20.5</v>
      </c>
      <c r="G28" s="7">
        <v>1</v>
      </c>
      <c r="H28" s="7" t="s">
        <v>14</v>
      </c>
      <c r="I28" s="13"/>
    </row>
    <row r="29" spans="1:9" x14ac:dyDescent="0.25">
      <c r="A29" s="7" t="s">
        <v>74</v>
      </c>
      <c r="B29" s="9" t="s">
        <v>75</v>
      </c>
      <c r="C29" s="7" t="s">
        <v>72</v>
      </c>
      <c r="D29" s="7" t="s">
        <v>76</v>
      </c>
      <c r="E29" s="7" t="s">
        <v>226</v>
      </c>
      <c r="F29" s="7">
        <v>98.2</v>
      </c>
      <c r="G29" s="7">
        <v>1</v>
      </c>
      <c r="H29" s="7" t="s">
        <v>14</v>
      </c>
      <c r="I29" s="13"/>
    </row>
    <row r="30" spans="1:9" ht="28.5" x14ac:dyDescent="0.25">
      <c r="A30" s="3" t="s">
        <v>77</v>
      </c>
      <c r="B30" s="5" t="s">
        <v>78</v>
      </c>
      <c r="C30" s="3" t="s">
        <v>39</v>
      </c>
      <c r="D30" s="3"/>
      <c r="E30" s="8"/>
      <c r="F30" s="7"/>
      <c r="G30" s="3">
        <f>SUM(G31:G38)</f>
        <v>8</v>
      </c>
      <c r="H30" s="7"/>
      <c r="I30" s="13"/>
    </row>
    <row r="31" spans="1:9" ht="18" x14ac:dyDescent="0.25">
      <c r="A31" s="7" t="s">
        <v>79</v>
      </c>
      <c r="B31" s="9" t="s">
        <v>80</v>
      </c>
      <c r="C31" s="7" t="s">
        <v>72</v>
      </c>
      <c r="D31" s="7" t="s">
        <v>81</v>
      </c>
      <c r="E31" s="7" t="s">
        <v>227</v>
      </c>
      <c r="F31" s="7">
        <v>117.6</v>
      </c>
      <c r="G31" s="7">
        <v>1</v>
      </c>
      <c r="H31" s="7" t="s">
        <v>14</v>
      </c>
      <c r="I31" s="13"/>
    </row>
    <row r="32" spans="1:9" ht="33" x14ac:dyDescent="0.25">
      <c r="A32" s="7" t="s">
        <v>82</v>
      </c>
      <c r="B32" s="9" t="s">
        <v>83</v>
      </c>
      <c r="C32" s="7" t="s">
        <v>72</v>
      </c>
      <c r="D32" s="7" t="s">
        <v>84</v>
      </c>
      <c r="E32" s="7" t="s">
        <v>228</v>
      </c>
      <c r="F32" s="7">
        <v>19</v>
      </c>
      <c r="G32" s="7">
        <v>1</v>
      </c>
      <c r="H32" s="7" t="s">
        <v>14</v>
      </c>
      <c r="I32" s="13"/>
    </row>
    <row r="33" spans="1:9" ht="33" x14ac:dyDescent="0.25">
      <c r="A33" s="7" t="s">
        <v>85</v>
      </c>
      <c r="B33" s="9" t="s">
        <v>86</v>
      </c>
      <c r="C33" s="7" t="s">
        <v>72</v>
      </c>
      <c r="D33" s="7" t="s">
        <v>87</v>
      </c>
      <c r="E33" s="7" t="s">
        <v>229</v>
      </c>
      <c r="F33" s="7">
        <v>5.98</v>
      </c>
      <c r="G33" s="7">
        <v>1</v>
      </c>
      <c r="H33" s="7" t="s">
        <v>14</v>
      </c>
      <c r="I33" s="13"/>
    </row>
    <row r="34" spans="1:9" x14ac:dyDescent="0.25">
      <c r="A34" s="7" t="s">
        <v>88</v>
      </c>
      <c r="B34" s="9" t="s">
        <v>89</v>
      </c>
      <c r="C34" s="7" t="s">
        <v>72</v>
      </c>
      <c r="D34" s="7" t="s">
        <v>90</v>
      </c>
      <c r="E34" s="7" t="s">
        <v>230</v>
      </c>
      <c r="F34" s="7">
        <v>5.2</v>
      </c>
      <c r="G34" s="7">
        <v>1</v>
      </c>
      <c r="H34" s="7" t="s">
        <v>14</v>
      </c>
      <c r="I34" s="13"/>
    </row>
    <row r="35" spans="1:9" ht="30" x14ac:dyDescent="0.25">
      <c r="A35" s="7" t="s">
        <v>91</v>
      </c>
      <c r="B35" s="9" t="s">
        <v>92</v>
      </c>
      <c r="C35" s="7" t="s">
        <v>72</v>
      </c>
      <c r="D35" s="7" t="s">
        <v>93</v>
      </c>
      <c r="E35" s="7" t="s">
        <v>231</v>
      </c>
      <c r="F35" s="7">
        <v>4</v>
      </c>
      <c r="G35" s="7">
        <v>1</v>
      </c>
      <c r="H35" s="7" t="s">
        <v>14</v>
      </c>
      <c r="I35" s="13"/>
    </row>
    <row r="36" spans="1:9" ht="30" x14ac:dyDescent="0.25">
      <c r="A36" s="7" t="s">
        <v>94</v>
      </c>
      <c r="B36" s="9" t="s">
        <v>95</v>
      </c>
      <c r="C36" s="7" t="s">
        <v>72</v>
      </c>
      <c r="D36" s="7" t="s">
        <v>93</v>
      </c>
      <c r="E36" s="7" t="s">
        <v>231</v>
      </c>
      <c r="F36" s="7">
        <v>5</v>
      </c>
      <c r="G36" s="7">
        <v>1</v>
      </c>
      <c r="H36" s="7" t="s">
        <v>14</v>
      </c>
      <c r="I36" s="13"/>
    </row>
    <row r="37" spans="1:9" ht="30" x14ac:dyDescent="0.25">
      <c r="A37" s="7" t="s">
        <v>96</v>
      </c>
      <c r="B37" s="9" t="s">
        <v>97</v>
      </c>
      <c r="C37" s="7" t="s">
        <v>72</v>
      </c>
      <c r="D37" s="7" t="s">
        <v>98</v>
      </c>
      <c r="E37" s="7" t="s">
        <v>232</v>
      </c>
      <c r="F37" s="7">
        <v>7</v>
      </c>
      <c r="G37" s="7">
        <v>1</v>
      </c>
      <c r="H37" s="7" t="s">
        <v>14</v>
      </c>
      <c r="I37" s="13"/>
    </row>
    <row r="38" spans="1:9" ht="30" x14ac:dyDescent="0.25">
      <c r="A38" s="7" t="s">
        <v>99</v>
      </c>
      <c r="B38" s="9" t="s">
        <v>100</v>
      </c>
      <c r="C38" s="7" t="s">
        <v>72</v>
      </c>
      <c r="D38" s="7" t="s">
        <v>93</v>
      </c>
      <c r="E38" s="7" t="s">
        <v>231</v>
      </c>
      <c r="F38" s="7">
        <v>3</v>
      </c>
      <c r="G38" s="7">
        <v>1</v>
      </c>
      <c r="H38" s="7" t="s">
        <v>14</v>
      </c>
      <c r="I38" s="13"/>
    </row>
    <row r="39" spans="1:9" x14ac:dyDescent="0.25">
      <c r="A39" s="3">
        <v>2</v>
      </c>
      <c r="B39" s="5" t="s">
        <v>101</v>
      </c>
      <c r="C39" s="3" t="s">
        <v>102</v>
      </c>
      <c r="D39" s="3"/>
      <c r="E39" s="8"/>
      <c r="F39" s="7"/>
      <c r="G39" s="3">
        <f>G40+G46+G50+G53</f>
        <v>13</v>
      </c>
      <c r="H39" s="7"/>
      <c r="I39" s="13"/>
    </row>
    <row r="40" spans="1:9" x14ac:dyDescent="0.25">
      <c r="A40" s="3" t="s">
        <v>17</v>
      </c>
      <c r="B40" s="5" t="s">
        <v>103</v>
      </c>
      <c r="C40" s="3" t="s">
        <v>48</v>
      </c>
      <c r="D40" s="3"/>
      <c r="E40" s="8"/>
      <c r="F40" s="7"/>
      <c r="G40" s="3">
        <f>SUM(G41:G45)</f>
        <v>5.25</v>
      </c>
      <c r="H40" s="7"/>
      <c r="I40" s="13"/>
    </row>
    <row r="41" spans="1:9" ht="45" x14ac:dyDescent="0.25">
      <c r="A41" s="7" t="s">
        <v>104</v>
      </c>
      <c r="B41" s="9" t="s">
        <v>105</v>
      </c>
      <c r="C41" s="7" t="s">
        <v>19</v>
      </c>
      <c r="D41" s="20" t="s">
        <v>106</v>
      </c>
      <c r="E41" s="20"/>
      <c r="F41" s="7" t="s">
        <v>107</v>
      </c>
      <c r="G41" s="7">
        <v>1.5</v>
      </c>
      <c r="H41" s="7" t="s">
        <v>14</v>
      </c>
      <c r="I41" s="13"/>
    </row>
    <row r="42" spans="1:9" ht="30" x14ac:dyDescent="0.25">
      <c r="A42" s="7" t="s">
        <v>108</v>
      </c>
      <c r="B42" s="9" t="s">
        <v>109</v>
      </c>
      <c r="C42" s="7" t="s">
        <v>72</v>
      </c>
      <c r="D42" s="7" t="s">
        <v>110</v>
      </c>
      <c r="E42" s="7" t="s">
        <v>233</v>
      </c>
      <c r="F42" s="7">
        <v>13.96</v>
      </c>
      <c r="G42" s="7">
        <v>1</v>
      </c>
      <c r="H42" s="7" t="s">
        <v>14</v>
      </c>
      <c r="I42" s="13"/>
    </row>
    <row r="43" spans="1:9" ht="48" x14ac:dyDescent="0.25">
      <c r="A43" s="7" t="s">
        <v>111</v>
      </c>
      <c r="B43" s="9" t="s">
        <v>112</v>
      </c>
      <c r="C43" s="7" t="s">
        <v>72</v>
      </c>
      <c r="D43" s="7" t="s">
        <v>113</v>
      </c>
      <c r="E43" s="7" t="s">
        <v>234</v>
      </c>
      <c r="F43" s="7">
        <v>6.64</v>
      </c>
      <c r="G43" s="7">
        <v>1</v>
      </c>
      <c r="H43" s="7" t="s">
        <v>14</v>
      </c>
      <c r="I43" s="13"/>
    </row>
    <row r="44" spans="1:9" ht="33" x14ac:dyDescent="0.25">
      <c r="A44" s="7" t="s">
        <v>114</v>
      </c>
      <c r="B44" s="9" t="s">
        <v>115</v>
      </c>
      <c r="C44" s="7" t="s">
        <v>72</v>
      </c>
      <c r="D44" s="7" t="s">
        <v>116</v>
      </c>
      <c r="E44" s="7" t="s">
        <v>235</v>
      </c>
      <c r="F44" s="12">
        <f>35/11510*10^4</f>
        <v>30.408340573414424</v>
      </c>
      <c r="G44" s="7">
        <v>1</v>
      </c>
      <c r="H44" s="7" t="s">
        <v>14</v>
      </c>
      <c r="I44" s="13"/>
    </row>
    <row r="45" spans="1:9" x14ac:dyDescent="0.25">
      <c r="A45" s="7" t="s">
        <v>117</v>
      </c>
      <c r="B45" s="9" t="s">
        <v>118</v>
      </c>
      <c r="C45" s="7" t="s">
        <v>72</v>
      </c>
      <c r="D45" s="7" t="s">
        <v>119</v>
      </c>
      <c r="E45" s="7" t="s">
        <v>236</v>
      </c>
      <c r="F45" s="7">
        <v>2.1</v>
      </c>
      <c r="G45" s="7">
        <v>0.75</v>
      </c>
      <c r="H45" s="7" t="s">
        <v>14</v>
      </c>
      <c r="I45" s="13"/>
    </row>
    <row r="46" spans="1:9" ht="29.25" x14ac:dyDescent="0.25">
      <c r="A46" s="3" t="s">
        <v>22</v>
      </c>
      <c r="B46" s="5" t="s">
        <v>120</v>
      </c>
      <c r="C46" s="3" t="s">
        <v>121</v>
      </c>
      <c r="D46" s="3"/>
      <c r="E46" s="7"/>
      <c r="F46" s="7"/>
      <c r="G46" s="3">
        <f>SUM(G47:G49)</f>
        <v>3</v>
      </c>
      <c r="H46" s="7"/>
      <c r="I46" s="13"/>
    </row>
    <row r="47" spans="1:9" x14ac:dyDescent="0.25">
      <c r="A47" s="7" t="s">
        <v>122</v>
      </c>
      <c r="B47" s="9" t="s">
        <v>123</v>
      </c>
      <c r="C47" s="7" t="s">
        <v>72</v>
      </c>
      <c r="D47" s="7" t="s">
        <v>124</v>
      </c>
      <c r="E47" s="7" t="s">
        <v>237</v>
      </c>
      <c r="F47" s="7">
        <v>485</v>
      </c>
      <c r="G47" s="7">
        <v>1</v>
      </c>
      <c r="H47" s="7" t="s">
        <v>14</v>
      </c>
      <c r="I47" s="13"/>
    </row>
    <row r="48" spans="1:9" ht="30" x14ac:dyDescent="0.25">
      <c r="A48" s="7" t="s">
        <v>125</v>
      </c>
      <c r="B48" s="9" t="s">
        <v>126</v>
      </c>
      <c r="C48" s="7" t="s">
        <v>72</v>
      </c>
      <c r="D48" s="7" t="s">
        <v>127</v>
      </c>
      <c r="E48" s="7" t="s">
        <v>238</v>
      </c>
      <c r="F48" s="7">
        <v>66.599999999999994</v>
      </c>
      <c r="G48" s="7">
        <v>1</v>
      </c>
      <c r="H48" s="7" t="s">
        <v>14</v>
      </c>
      <c r="I48" s="13"/>
    </row>
    <row r="49" spans="1:9" ht="30" x14ac:dyDescent="0.25">
      <c r="A49" s="7" t="s">
        <v>129</v>
      </c>
      <c r="B49" s="9" t="s">
        <v>240</v>
      </c>
      <c r="C49" s="7" t="s">
        <v>72</v>
      </c>
      <c r="D49" s="7" t="s">
        <v>130</v>
      </c>
      <c r="E49" s="7" t="s">
        <v>239</v>
      </c>
      <c r="F49" s="7">
        <v>50</v>
      </c>
      <c r="G49" s="7">
        <v>1</v>
      </c>
      <c r="H49" s="7" t="s">
        <v>14</v>
      </c>
      <c r="I49" s="13"/>
    </row>
    <row r="50" spans="1:9" x14ac:dyDescent="0.25">
      <c r="A50" s="3" t="s">
        <v>24</v>
      </c>
      <c r="B50" s="5" t="s">
        <v>131</v>
      </c>
      <c r="C50" s="3" t="s">
        <v>121</v>
      </c>
      <c r="D50" s="3"/>
      <c r="E50" s="8"/>
      <c r="F50" s="7"/>
      <c r="G50" s="3">
        <f>SUM(G51:G52)</f>
        <v>3</v>
      </c>
      <c r="H50" s="7"/>
      <c r="I50" s="13"/>
    </row>
    <row r="51" spans="1:9" ht="15" customHeight="1" x14ac:dyDescent="0.25">
      <c r="A51" s="7" t="s">
        <v>132</v>
      </c>
      <c r="B51" s="9" t="s">
        <v>133</v>
      </c>
      <c r="C51" s="7" t="s">
        <v>72</v>
      </c>
      <c r="D51" s="7" t="s">
        <v>134</v>
      </c>
      <c r="E51" s="7" t="s">
        <v>241</v>
      </c>
      <c r="F51" s="7">
        <v>70</v>
      </c>
      <c r="G51" s="7">
        <v>1</v>
      </c>
      <c r="H51" s="10" t="s">
        <v>14</v>
      </c>
      <c r="I51" s="23"/>
    </row>
    <row r="52" spans="1:9" ht="30" x14ac:dyDescent="0.25">
      <c r="A52" s="7" t="s">
        <v>135</v>
      </c>
      <c r="B52" s="9" t="s">
        <v>136</v>
      </c>
      <c r="C52" s="7" t="s">
        <v>19</v>
      </c>
      <c r="D52" s="7" t="s">
        <v>137</v>
      </c>
      <c r="E52" s="7" t="s">
        <v>242</v>
      </c>
      <c r="F52" s="7">
        <v>80</v>
      </c>
      <c r="G52" s="7">
        <v>2</v>
      </c>
      <c r="H52" s="10" t="str">
        <f>H51</f>
        <v>Đạt</v>
      </c>
      <c r="I52" s="23"/>
    </row>
    <row r="53" spans="1:9" ht="28.5" x14ac:dyDescent="0.25">
      <c r="A53" s="3" t="s">
        <v>28</v>
      </c>
      <c r="B53" s="5" t="s">
        <v>138</v>
      </c>
      <c r="C53" s="3" t="s">
        <v>69</v>
      </c>
      <c r="D53" s="3"/>
      <c r="E53" s="8"/>
      <c r="F53" s="7"/>
      <c r="G53" s="3">
        <f>SUM(G54:G55)</f>
        <v>1.75</v>
      </c>
      <c r="H53" s="7"/>
      <c r="I53" s="13"/>
    </row>
    <row r="54" spans="1:9" ht="45" x14ac:dyDescent="0.25">
      <c r="A54" s="7" t="s">
        <v>139</v>
      </c>
      <c r="B54" s="9" t="s">
        <v>244</v>
      </c>
      <c r="C54" s="7" t="s">
        <v>72</v>
      </c>
      <c r="D54" s="7" t="s">
        <v>140</v>
      </c>
      <c r="E54" s="7" t="s">
        <v>243</v>
      </c>
      <c r="F54" s="7">
        <v>10.8</v>
      </c>
      <c r="G54" s="7">
        <v>0.75</v>
      </c>
      <c r="H54" s="7" t="s">
        <v>14</v>
      </c>
      <c r="I54" s="13"/>
    </row>
    <row r="55" spans="1:9" ht="30" x14ac:dyDescent="0.25">
      <c r="A55" s="7" t="s">
        <v>139</v>
      </c>
      <c r="B55" s="9" t="s">
        <v>141</v>
      </c>
      <c r="C55" s="7" t="s">
        <v>72</v>
      </c>
      <c r="D55" s="7" t="s">
        <v>142</v>
      </c>
      <c r="E55" s="7" t="s">
        <v>142</v>
      </c>
      <c r="F55" s="7">
        <v>100</v>
      </c>
      <c r="G55" s="7">
        <v>1</v>
      </c>
      <c r="H55" s="7" t="s">
        <v>14</v>
      </c>
      <c r="I55" s="13"/>
    </row>
    <row r="56" spans="1:9" ht="28.5" x14ac:dyDescent="0.25">
      <c r="A56" s="3">
        <v>3</v>
      </c>
      <c r="B56" s="5" t="s">
        <v>143</v>
      </c>
      <c r="C56" s="3" t="s">
        <v>144</v>
      </c>
      <c r="D56" s="3"/>
      <c r="E56" s="7"/>
      <c r="F56" s="7"/>
      <c r="G56" s="3">
        <f>G57+G60+G66+G70</f>
        <v>7.75</v>
      </c>
      <c r="H56" s="7"/>
      <c r="I56" s="13"/>
    </row>
    <row r="57" spans="1:9" ht="28.5" x14ac:dyDescent="0.25">
      <c r="A57" s="3" t="s">
        <v>145</v>
      </c>
      <c r="B57" s="5" t="s">
        <v>146</v>
      </c>
      <c r="C57" s="3" t="s">
        <v>121</v>
      </c>
      <c r="D57" s="3"/>
      <c r="E57" s="7"/>
      <c r="F57" s="7"/>
      <c r="G57" s="3">
        <v>2</v>
      </c>
      <c r="H57" s="7"/>
      <c r="I57" s="13"/>
    </row>
    <row r="58" spans="1:9" ht="33" x14ac:dyDescent="0.25">
      <c r="A58" s="7" t="s">
        <v>147</v>
      </c>
      <c r="B58" s="9" t="s">
        <v>148</v>
      </c>
      <c r="C58" s="7" t="s">
        <v>72</v>
      </c>
      <c r="D58" s="7" t="s">
        <v>149</v>
      </c>
      <c r="E58" s="7" t="s">
        <v>245</v>
      </c>
      <c r="F58" s="7">
        <v>5.8</v>
      </c>
      <c r="G58" s="7">
        <v>1</v>
      </c>
      <c r="H58" s="7" t="s">
        <v>14</v>
      </c>
      <c r="I58" s="13"/>
    </row>
    <row r="59" spans="1:9" ht="33.75" customHeight="1" x14ac:dyDescent="0.25">
      <c r="A59" s="7" t="s">
        <v>150</v>
      </c>
      <c r="B59" s="9" t="s">
        <v>151</v>
      </c>
      <c r="C59" s="7" t="s">
        <v>72</v>
      </c>
      <c r="D59" s="20" t="s">
        <v>246</v>
      </c>
      <c r="E59" s="20"/>
      <c r="F59" s="7" t="s">
        <v>247</v>
      </c>
      <c r="G59" s="7">
        <v>1</v>
      </c>
      <c r="H59" s="7" t="s">
        <v>14</v>
      </c>
      <c r="I59" s="13"/>
    </row>
    <row r="60" spans="1:9" ht="28.5" x14ac:dyDescent="0.25">
      <c r="A60" s="3" t="s">
        <v>152</v>
      </c>
      <c r="B60" s="5" t="s">
        <v>153</v>
      </c>
      <c r="C60" s="3" t="s">
        <v>154</v>
      </c>
      <c r="D60" s="3"/>
      <c r="E60" s="8"/>
      <c r="F60" s="7"/>
      <c r="G60" s="3">
        <f>SUM(G61:G65)</f>
        <v>4</v>
      </c>
      <c r="H60" s="7"/>
      <c r="I60" s="13"/>
    </row>
    <row r="61" spans="1:9" ht="45" x14ac:dyDescent="0.25">
      <c r="A61" s="7" t="s">
        <v>155</v>
      </c>
      <c r="B61" s="9" t="s">
        <v>156</v>
      </c>
      <c r="C61" s="7" t="s">
        <v>72</v>
      </c>
      <c r="D61" s="7" t="s">
        <v>157</v>
      </c>
      <c r="E61" s="7" t="s">
        <v>248</v>
      </c>
      <c r="F61" s="7" t="s">
        <v>158</v>
      </c>
      <c r="G61" s="7">
        <v>1</v>
      </c>
      <c r="H61" s="7" t="s">
        <v>14</v>
      </c>
      <c r="I61" s="13"/>
    </row>
    <row r="62" spans="1:9" ht="30" x14ac:dyDescent="0.25">
      <c r="A62" s="7" t="s">
        <v>159</v>
      </c>
      <c r="B62" s="9" t="s">
        <v>160</v>
      </c>
      <c r="C62" s="7" t="s">
        <v>72</v>
      </c>
      <c r="D62" s="7" t="s">
        <v>161</v>
      </c>
      <c r="E62" s="7" t="s">
        <v>249</v>
      </c>
      <c r="F62" s="7">
        <v>10</v>
      </c>
      <c r="G62" s="7">
        <v>0</v>
      </c>
      <c r="H62" s="7" t="s">
        <v>128</v>
      </c>
      <c r="I62" s="13"/>
    </row>
    <row r="63" spans="1:9" ht="30" x14ac:dyDescent="0.25">
      <c r="A63" s="7" t="s">
        <v>162</v>
      </c>
      <c r="B63" s="9" t="s">
        <v>163</v>
      </c>
      <c r="C63" s="7" t="s">
        <v>72</v>
      </c>
      <c r="D63" s="7" t="s">
        <v>164</v>
      </c>
      <c r="E63" s="7" t="s">
        <v>250</v>
      </c>
      <c r="F63" s="7">
        <v>74</v>
      </c>
      <c r="G63" s="7">
        <v>1</v>
      </c>
      <c r="H63" s="7" t="s">
        <v>14</v>
      </c>
      <c r="I63" s="13"/>
    </row>
    <row r="64" spans="1:9" ht="60" x14ac:dyDescent="0.25">
      <c r="A64" s="7" t="s">
        <v>165</v>
      </c>
      <c r="B64" s="9" t="s">
        <v>166</v>
      </c>
      <c r="C64" s="7" t="s">
        <v>72</v>
      </c>
      <c r="D64" s="7" t="s">
        <v>167</v>
      </c>
      <c r="E64" s="7" t="s">
        <v>251</v>
      </c>
      <c r="F64" s="7" t="s">
        <v>168</v>
      </c>
      <c r="G64" s="7">
        <v>1</v>
      </c>
      <c r="H64" s="7" t="s">
        <v>14</v>
      </c>
      <c r="I64" s="13"/>
    </row>
    <row r="65" spans="1:9" ht="30" x14ac:dyDescent="0.25">
      <c r="A65" s="7" t="s">
        <v>169</v>
      </c>
      <c r="B65" s="9" t="s">
        <v>170</v>
      </c>
      <c r="C65" s="7" t="s">
        <v>72</v>
      </c>
      <c r="D65" s="7" t="s">
        <v>171</v>
      </c>
      <c r="E65" s="7" t="s">
        <v>252</v>
      </c>
      <c r="F65" s="7">
        <v>100</v>
      </c>
      <c r="G65" s="7">
        <v>1</v>
      </c>
      <c r="H65" s="7" t="s">
        <v>14</v>
      </c>
      <c r="I65" s="13"/>
    </row>
    <row r="66" spans="1:9" x14ac:dyDescent="0.25">
      <c r="A66" s="3" t="s">
        <v>172</v>
      </c>
      <c r="B66" s="5" t="s">
        <v>173</v>
      </c>
      <c r="C66" s="3" t="s">
        <v>69</v>
      </c>
      <c r="D66" s="3"/>
      <c r="E66" s="8"/>
      <c r="F66" s="7"/>
      <c r="G66" s="3">
        <f>SUM(G67:G69)</f>
        <v>0</v>
      </c>
      <c r="H66" s="7"/>
      <c r="I66" s="13"/>
    </row>
    <row r="67" spans="1:9" ht="30" x14ac:dyDescent="0.25">
      <c r="A67" s="7" t="s">
        <v>174</v>
      </c>
      <c r="B67" s="9" t="s">
        <v>175</v>
      </c>
      <c r="C67" s="7" t="s">
        <v>72</v>
      </c>
      <c r="D67" s="20" t="s">
        <v>176</v>
      </c>
      <c r="E67" s="20"/>
      <c r="F67" s="7">
        <v>0</v>
      </c>
      <c r="G67" s="7">
        <v>0</v>
      </c>
      <c r="H67" s="10" t="s">
        <v>34</v>
      </c>
      <c r="I67" s="13"/>
    </row>
    <row r="68" spans="1:9" x14ac:dyDescent="0.25">
      <c r="A68" s="20" t="s">
        <v>177</v>
      </c>
      <c r="B68" s="22" t="s">
        <v>178</v>
      </c>
      <c r="C68" s="20" t="s">
        <v>72</v>
      </c>
      <c r="D68" s="20" t="s">
        <v>179</v>
      </c>
      <c r="E68" s="20"/>
      <c r="F68" s="20">
        <v>0</v>
      </c>
      <c r="G68" s="20">
        <v>0</v>
      </c>
      <c r="H68" s="21" t="s">
        <v>34</v>
      </c>
      <c r="I68" s="13"/>
    </row>
    <row r="69" spans="1:9" x14ac:dyDescent="0.25">
      <c r="A69" s="20"/>
      <c r="B69" s="22"/>
      <c r="C69" s="20"/>
      <c r="D69" s="20" t="s">
        <v>180</v>
      </c>
      <c r="E69" s="20"/>
      <c r="F69" s="20"/>
      <c r="G69" s="20"/>
      <c r="H69" s="21"/>
      <c r="I69" s="13"/>
    </row>
    <row r="70" spans="1:9" x14ac:dyDescent="0.25">
      <c r="A70" s="3" t="s">
        <v>181</v>
      </c>
      <c r="B70" s="5" t="s">
        <v>182</v>
      </c>
      <c r="C70" s="3" t="s">
        <v>183</v>
      </c>
      <c r="D70" s="3"/>
      <c r="E70" s="7"/>
      <c r="F70" s="7"/>
      <c r="G70" s="3">
        <f>G71+G72</f>
        <v>1.75</v>
      </c>
      <c r="H70" s="7"/>
      <c r="I70" s="13"/>
    </row>
    <row r="71" spans="1:9" ht="18" x14ac:dyDescent="0.25">
      <c r="A71" s="7" t="s">
        <v>184</v>
      </c>
      <c r="B71" s="9" t="s">
        <v>185</v>
      </c>
      <c r="C71" s="7" t="s">
        <v>72</v>
      </c>
      <c r="D71" s="7" t="s">
        <v>186</v>
      </c>
      <c r="E71" s="7" t="s">
        <v>253</v>
      </c>
      <c r="F71" s="7">
        <v>3.5</v>
      </c>
      <c r="G71" s="7">
        <v>0.75</v>
      </c>
      <c r="H71" s="7" t="s">
        <v>14</v>
      </c>
      <c r="I71" s="13"/>
    </row>
    <row r="72" spans="1:9" ht="33" x14ac:dyDescent="0.25">
      <c r="A72" s="7" t="s">
        <v>187</v>
      </c>
      <c r="B72" s="9" t="s">
        <v>188</v>
      </c>
      <c r="C72" s="7" t="s">
        <v>72</v>
      </c>
      <c r="D72" s="7" t="s">
        <v>189</v>
      </c>
      <c r="E72" s="7" t="s">
        <v>254</v>
      </c>
      <c r="F72" s="7">
        <f>F71</f>
        <v>3.5</v>
      </c>
      <c r="G72" s="7">
        <v>1</v>
      </c>
      <c r="H72" s="7" t="s">
        <v>14</v>
      </c>
      <c r="I72" s="13"/>
    </row>
    <row r="73" spans="1:9" ht="28.5" x14ac:dyDescent="0.25">
      <c r="A73" s="3">
        <v>4</v>
      </c>
      <c r="B73" s="5" t="s">
        <v>190</v>
      </c>
      <c r="C73" s="3" t="s">
        <v>191</v>
      </c>
      <c r="D73" s="3"/>
      <c r="E73" s="8"/>
      <c r="F73" s="7"/>
      <c r="G73" s="3">
        <f>SUM(G74:G78)</f>
        <v>5.5</v>
      </c>
      <c r="H73" s="7"/>
      <c r="I73" s="13"/>
    </row>
    <row r="74" spans="1:9" ht="45.75" customHeight="1" x14ac:dyDescent="0.25">
      <c r="A74" s="7" t="s">
        <v>192</v>
      </c>
      <c r="B74" s="9" t="s">
        <v>193</v>
      </c>
      <c r="C74" s="7" t="s">
        <v>19</v>
      </c>
      <c r="D74" s="20" t="s">
        <v>194</v>
      </c>
      <c r="E74" s="20"/>
      <c r="F74" s="7" t="s">
        <v>195</v>
      </c>
      <c r="G74" s="7">
        <v>2</v>
      </c>
      <c r="H74" s="7" t="s">
        <v>14</v>
      </c>
      <c r="I74" s="13"/>
    </row>
    <row r="75" spans="1:9" ht="30" x14ac:dyDescent="0.25">
      <c r="A75" s="7" t="s">
        <v>196</v>
      </c>
      <c r="B75" s="9" t="s">
        <v>197</v>
      </c>
      <c r="C75" s="7" t="s">
        <v>72</v>
      </c>
      <c r="D75" s="7" t="s">
        <v>198</v>
      </c>
      <c r="E75" s="7" t="s">
        <v>255</v>
      </c>
      <c r="F75" s="7">
        <v>0</v>
      </c>
      <c r="G75" s="7">
        <v>0</v>
      </c>
      <c r="H75" s="10" t="s">
        <v>34</v>
      </c>
      <c r="I75" s="13"/>
    </row>
    <row r="76" spans="1:9" x14ac:dyDescent="0.25">
      <c r="A76" s="7" t="s">
        <v>199</v>
      </c>
      <c r="B76" s="9" t="s">
        <v>200</v>
      </c>
      <c r="C76" s="7" t="s">
        <v>19</v>
      </c>
      <c r="D76" s="20" t="s">
        <v>201</v>
      </c>
      <c r="E76" s="20"/>
      <c r="F76" s="7">
        <v>1</v>
      </c>
      <c r="G76" s="7">
        <v>2</v>
      </c>
      <c r="H76" s="7" t="s">
        <v>14</v>
      </c>
      <c r="I76" s="13"/>
    </row>
    <row r="77" spans="1:9" ht="30" x14ac:dyDescent="0.25">
      <c r="A77" s="7" t="s">
        <v>202</v>
      </c>
      <c r="B77" s="9" t="s">
        <v>203</v>
      </c>
      <c r="C77" s="7" t="s">
        <v>19</v>
      </c>
      <c r="D77" s="7" t="s">
        <v>93</v>
      </c>
      <c r="E77" s="7" t="s">
        <v>231</v>
      </c>
      <c r="F77" s="7">
        <v>2</v>
      </c>
      <c r="G77" s="7">
        <v>1.5</v>
      </c>
      <c r="H77" s="7" t="s">
        <v>14</v>
      </c>
      <c r="I77" s="13"/>
    </row>
    <row r="78" spans="1:9" x14ac:dyDescent="0.25">
      <c r="A78" s="7" t="s">
        <v>204</v>
      </c>
      <c r="B78" s="9" t="s">
        <v>205</v>
      </c>
      <c r="C78" s="7" t="s">
        <v>19</v>
      </c>
      <c r="D78" s="20" t="s">
        <v>206</v>
      </c>
      <c r="E78" s="20"/>
      <c r="F78" s="7" t="s">
        <v>256</v>
      </c>
      <c r="G78" s="7">
        <v>0</v>
      </c>
      <c r="H78" s="7" t="s">
        <v>14</v>
      </c>
      <c r="I78" s="13"/>
    </row>
    <row r="79" spans="1:9" ht="42.75" x14ac:dyDescent="0.25">
      <c r="A79" s="3" t="s">
        <v>207</v>
      </c>
      <c r="B79" s="5" t="s">
        <v>208</v>
      </c>
      <c r="C79" s="7" t="s">
        <v>209</v>
      </c>
      <c r="D79" s="20"/>
      <c r="E79" s="20"/>
      <c r="F79" s="7"/>
      <c r="G79" s="3">
        <v>12</v>
      </c>
      <c r="H79" s="7" t="s">
        <v>14</v>
      </c>
      <c r="I79" s="13"/>
    </row>
    <row r="80" spans="1:9" x14ac:dyDescent="0.25">
      <c r="A80" s="18"/>
      <c r="B80" s="28" t="s">
        <v>210</v>
      </c>
      <c r="C80" s="18" t="s">
        <v>211</v>
      </c>
      <c r="D80" s="18"/>
      <c r="E80" s="18"/>
      <c r="F80" s="18"/>
      <c r="G80" s="18">
        <f>G24+G21+G18+G6+G15</f>
        <v>76</v>
      </c>
      <c r="H80" s="27"/>
      <c r="I80" s="13"/>
    </row>
    <row r="81" spans="1:9" x14ac:dyDescent="0.25">
      <c r="A81" s="18"/>
      <c r="B81" s="28"/>
      <c r="C81" s="18"/>
      <c r="D81" s="18"/>
      <c r="E81" s="18"/>
      <c r="F81" s="18"/>
      <c r="G81" s="18"/>
      <c r="H81" s="27"/>
      <c r="I81" s="13"/>
    </row>
    <row r="82" spans="1:9" x14ac:dyDescent="0.25">
      <c r="A82" s="13"/>
      <c r="B82" s="13"/>
      <c r="C82" s="13"/>
      <c r="D82" s="13"/>
      <c r="E82" s="13"/>
      <c r="F82" s="15"/>
      <c r="G82" s="13"/>
      <c r="H82" s="13"/>
      <c r="I82" s="13"/>
    </row>
    <row r="83" spans="1:9" x14ac:dyDescent="0.25">
      <c r="A83" s="13"/>
      <c r="B83" s="13"/>
      <c r="C83" s="13"/>
      <c r="D83" s="13"/>
      <c r="E83" s="13"/>
      <c r="F83" s="15"/>
      <c r="G83" s="13"/>
      <c r="H83" s="13"/>
      <c r="I83" s="13"/>
    </row>
  </sheetData>
  <mergeCells count="33">
    <mergeCell ref="I51:I52"/>
    <mergeCell ref="A1:H1"/>
    <mergeCell ref="A2:H2"/>
    <mergeCell ref="A3:H3"/>
    <mergeCell ref="H80:H81"/>
    <mergeCell ref="D79:E79"/>
    <mergeCell ref="G80:G81"/>
    <mergeCell ref="A80:A81"/>
    <mergeCell ref="B80:B81"/>
    <mergeCell ref="C80:C81"/>
    <mergeCell ref="D80:E81"/>
    <mergeCell ref="F80:F81"/>
    <mergeCell ref="D74:E74"/>
    <mergeCell ref="D76:E76"/>
    <mergeCell ref="D78:E78"/>
    <mergeCell ref="D67:E67"/>
    <mergeCell ref="A68:A69"/>
    <mergeCell ref="B68:B69"/>
    <mergeCell ref="C68:C69"/>
    <mergeCell ref="D68:E68"/>
    <mergeCell ref="D69:E69"/>
    <mergeCell ref="D9:E9"/>
    <mergeCell ref="D11:E11"/>
    <mergeCell ref="F68:F69"/>
    <mergeCell ref="G68:G69"/>
    <mergeCell ref="H68:H69"/>
    <mergeCell ref="D59:E59"/>
    <mergeCell ref="D41:E41"/>
    <mergeCell ref="A4:A5"/>
    <mergeCell ref="B4:B5"/>
    <mergeCell ref="C4:E4"/>
    <mergeCell ref="F4:H4"/>
    <mergeCell ref="D7:E7"/>
  </mergeCells>
  <pageMargins left="0.19685039370078741" right="0.19685039370078741" top="0.62992125984251968" bottom="0.62992125984251968"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Sheet3</vt:lpstr>
      <vt:lpstr>Sheet3!Print_Area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Bình Phạm Thanh</dc:creator>
  <cp:lastModifiedBy>HTC</cp:lastModifiedBy>
  <cp:lastPrinted>2020-07-20T01:42:54Z</cp:lastPrinted>
  <dcterms:created xsi:type="dcterms:W3CDTF">2020-07-19T02:39:05Z</dcterms:created>
  <dcterms:modified xsi:type="dcterms:W3CDTF">2022-02-25T04:32:52Z</dcterms:modified>
</cp:coreProperties>
</file>