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  <c r="F21" i="1"/>
  <c r="G21" i="1"/>
  <c r="I21" i="1"/>
  <c r="K21" i="1"/>
  <c r="L21" i="1"/>
  <c r="N21" i="1"/>
  <c r="J10" i="1"/>
  <c r="J11" i="1"/>
  <c r="J12" i="1"/>
  <c r="J13" i="1"/>
  <c r="J14" i="1"/>
  <c r="J15" i="1"/>
  <c r="J16" i="1"/>
  <c r="J17" i="1"/>
  <c r="J18" i="1"/>
  <c r="J19" i="1"/>
  <c r="J20" i="1"/>
  <c r="J9" i="1"/>
  <c r="E10" i="1"/>
  <c r="E11" i="1"/>
  <c r="E12" i="1"/>
  <c r="E13" i="1"/>
  <c r="E14" i="1"/>
  <c r="E15" i="1"/>
  <c r="E16" i="1"/>
  <c r="E17" i="1"/>
  <c r="E18" i="1"/>
  <c r="E19" i="1"/>
  <c r="E20" i="1"/>
  <c r="E9" i="1"/>
  <c r="C9" i="1" s="1"/>
  <c r="C10" i="1"/>
  <c r="O10" i="1" s="1"/>
  <c r="C11" i="1"/>
  <c r="C12" i="1"/>
  <c r="O12" i="1" s="1"/>
  <c r="C13" i="1"/>
  <c r="O13" i="1" s="1"/>
  <c r="C20" i="1" l="1"/>
  <c r="C17" i="1"/>
  <c r="O17" i="1" s="1"/>
  <c r="J21" i="1"/>
  <c r="C19" i="1"/>
  <c r="O19" i="1" s="1"/>
  <c r="C18" i="1"/>
  <c r="O18" i="1" s="1"/>
  <c r="C14" i="1"/>
  <c r="O14" i="1" s="1"/>
  <c r="E21" i="1"/>
  <c r="O11" i="1"/>
  <c r="O20" i="1"/>
  <c r="C16" i="1"/>
  <c r="O16" i="1" s="1"/>
  <c r="C15" i="1"/>
  <c r="O15" i="1" s="1"/>
  <c r="O9" i="1"/>
  <c r="C21" i="1" l="1"/>
  <c r="O21" i="1"/>
</calcChain>
</file>

<file path=xl/sharedStrings.xml><?xml version="1.0" encoding="utf-8"?>
<sst xmlns="http://schemas.openxmlformats.org/spreadsheetml/2006/main" count="41" uniqueCount="35">
  <si>
    <t>STT</t>
  </si>
  <si>
    <t>Tên đơn vị</t>
  </si>
  <si>
    <t>Tổng kinh phí thực hiện</t>
  </si>
  <si>
    <t>Tổng số đối tượng thụ hưởng</t>
  </si>
  <si>
    <t>Học kỳ I Năm học 2017-2018</t>
  </si>
  <si>
    <t>Kinh phí thực hiện</t>
  </si>
  <si>
    <t>Trong đó</t>
  </si>
  <si>
    <t>số lượng gạo (kg)</t>
  </si>
  <si>
    <t>Tiền ăn (đồng)</t>
  </si>
  <si>
    <t>Tiền ở (đồng)</t>
  </si>
  <si>
    <t>Kinh phí đã cấp</t>
  </si>
  <si>
    <t>Thừa (+), thiếu (-)</t>
  </si>
  <si>
    <t>Ghi chú</t>
  </si>
  <si>
    <t>A</t>
  </si>
  <si>
    <t>B</t>
  </si>
  <si>
    <t>1=3+8</t>
  </si>
  <si>
    <t>3=4+5</t>
  </si>
  <si>
    <t>8=9+10</t>
  </si>
  <si>
    <t>13=12-1</t>
  </si>
  <si>
    <t>Năm học 2016-2017 (cả năm học)</t>
  </si>
  <si>
    <t>Trường Tiểu học Rờ Kơi</t>
  </si>
  <si>
    <t>Trường Tiểu học Lê Văn Tám</t>
  </si>
  <si>
    <t>Trường Tiểu học Ngô Quyền</t>
  </si>
  <si>
    <t>Trường Tiểu học Trần Quốc Toản</t>
  </si>
  <si>
    <t>Trường PTDTBT TH Lý Thường Kiệt</t>
  </si>
  <si>
    <t>Trường PTDTBT THCS Nguyễn Huệ</t>
  </si>
  <si>
    <t>Trường THCS Lương Thế Vinh</t>
  </si>
  <si>
    <t>Trường PTDTBT THCS Trần Hưng Đạo</t>
  </si>
  <si>
    <t>Trường TH-THCS Võ Nguyên Giap</t>
  </si>
  <si>
    <t>Trường THCS Rờ Kơi</t>
  </si>
  <si>
    <t>Trường PTDTBT Hai Bà Trưng</t>
  </si>
  <si>
    <t>Trường THCS Phan Đình Phùng</t>
  </si>
  <si>
    <t>Tổng cộng</t>
  </si>
  <si>
    <t>BÁO CÁO TÌNH HÌNH THỰC HIỆN NGHỊ ĐỊNH 116/2016/NĐ-CP NGÀY 18/7/2016 CỦA CHÍNH PHỦ</t>
  </si>
  <si>
    <t>(Kèm theo báo cáo số     / BDT-HĐND ngày   tháng   năm 2018 của Ban dân tộc HĐND)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</si>
</sst>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4" zoomScale="112" zoomScaleNormal="112" workbookViewId="0">
      <selection activeCell="H4" sqref="H4"/>
    </sheetView>
  </sheetViews>
  <sheetFormatPr defaultRowHeight="15" x14ac:dyDescent="0.25"/>
  <cols>
    <col min="1" max="1" width="4" style="1" customWidth="1"/>
    <col min="2" max="2" width="32.140625" style="1" customWidth="1"/>
    <col min="3" max="3" width="7.7109375" style="1" customWidth="1"/>
    <col min="4" max="4" width="7" style="1" customWidth="1"/>
    <col min="5" max="5" width="7.42578125" style="1" customWidth="1"/>
    <col min="6" max="6" width="7" style="1" customWidth="1"/>
    <col min="7" max="7" width="6.42578125" style="1" customWidth="1"/>
    <col min="8" max="8" width="9.28515625" style="1" customWidth="1"/>
    <col min="9" max="9" width="7.5703125" style="1" customWidth="1"/>
    <col min="10" max="10" width="7.7109375" style="1" customWidth="1"/>
    <col min="11" max="12" width="7" style="1" customWidth="1"/>
    <col min="13" max="13" width="8.42578125" style="1" customWidth="1"/>
    <col min="14" max="14" width="7.42578125" style="1" customWidth="1"/>
    <col min="15" max="15" width="9.140625" style="1" customWidth="1"/>
    <col min="16" max="16" width="7.85546875" style="1" customWidth="1"/>
    <col min="17" max="16384" width="9.140625" style="1"/>
  </cols>
  <sheetData>
    <row r="1" spans="1:16" x14ac:dyDescent="0.25">
      <c r="A1" s="12"/>
      <c r="B1" s="12"/>
    </row>
    <row r="2" spans="1:16" ht="18.75" x14ac:dyDescent="0.3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17" t="s">
        <v>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5" spans="1:16" s="4" customFormat="1" ht="15" customHeight="1" x14ac:dyDescent="0.2">
      <c r="A5" s="13" t="s">
        <v>0</v>
      </c>
      <c r="B5" s="13" t="s">
        <v>1</v>
      </c>
      <c r="C5" s="13" t="s">
        <v>2</v>
      </c>
      <c r="D5" s="24" t="s">
        <v>19</v>
      </c>
      <c r="E5" s="24"/>
      <c r="F5" s="24"/>
      <c r="G5" s="24"/>
      <c r="H5" s="24"/>
      <c r="I5" s="21" t="s">
        <v>4</v>
      </c>
      <c r="J5" s="22"/>
      <c r="K5" s="22"/>
      <c r="L5" s="22"/>
      <c r="M5" s="23"/>
      <c r="N5" s="13" t="s">
        <v>10</v>
      </c>
      <c r="O5" s="13" t="s">
        <v>11</v>
      </c>
      <c r="P5" s="13" t="s">
        <v>12</v>
      </c>
    </row>
    <row r="6" spans="1:16" s="4" customFormat="1" ht="15" customHeight="1" x14ac:dyDescent="0.2">
      <c r="A6" s="14"/>
      <c r="B6" s="14"/>
      <c r="C6" s="14"/>
      <c r="D6" s="13" t="s">
        <v>3</v>
      </c>
      <c r="E6" s="13" t="s">
        <v>5</v>
      </c>
      <c r="F6" s="18" t="s">
        <v>6</v>
      </c>
      <c r="G6" s="19"/>
      <c r="H6" s="20"/>
      <c r="I6" s="13" t="s">
        <v>3</v>
      </c>
      <c r="J6" s="13" t="s">
        <v>5</v>
      </c>
      <c r="K6" s="18" t="s">
        <v>6</v>
      </c>
      <c r="L6" s="19"/>
      <c r="M6" s="20"/>
      <c r="N6" s="14"/>
      <c r="O6" s="14"/>
      <c r="P6" s="14"/>
    </row>
    <row r="7" spans="1:16" s="4" customFormat="1" ht="59.25" customHeight="1" x14ac:dyDescent="0.2">
      <c r="A7" s="15"/>
      <c r="B7" s="15"/>
      <c r="C7" s="15"/>
      <c r="D7" s="15"/>
      <c r="E7" s="15"/>
      <c r="F7" s="5" t="s">
        <v>8</v>
      </c>
      <c r="G7" s="5" t="s">
        <v>9</v>
      </c>
      <c r="H7" s="5" t="s">
        <v>7</v>
      </c>
      <c r="I7" s="15"/>
      <c r="J7" s="15"/>
      <c r="K7" s="5" t="s">
        <v>8</v>
      </c>
      <c r="L7" s="5" t="s">
        <v>9</v>
      </c>
      <c r="M7" s="5" t="s">
        <v>7</v>
      </c>
      <c r="N7" s="15"/>
      <c r="O7" s="15"/>
      <c r="P7" s="15"/>
    </row>
    <row r="8" spans="1:16" x14ac:dyDescent="0.25">
      <c r="A8" s="2" t="s">
        <v>13</v>
      </c>
      <c r="B8" s="2" t="s">
        <v>14</v>
      </c>
      <c r="C8" s="2" t="s">
        <v>15</v>
      </c>
      <c r="D8" s="2">
        <v>2</v>
      </c>
      <c r="E8" s="2" t="s">
        <v>16</v>
      </c>
      <c r="F8" s="2">
        <v>4</v>
      </c>
      <c r="G8" s="2">
        <v>5</v>
      </c>
      <c r="H8" s="2">
        <v>6</v>
      </c>
      <c r="I8" s="2">
        <v>7</v>
      </c>
      <c r="J8" s="2" t="s">
        <v>17</v>
      </c>
      <c r="K8" s="2">
        <v>9</v>
      </c>
      <c r="L8" s="2">
        <v>10</v>
      </c>
      <c r="M8" s="2">
        <v>11</v>
      </c>
      <c r="N8" s="2">
        <v>12</v>
      </c>
      <c r="O8" s="2" t="s">
        <v>18</v>
      </c>
      <c r="P8" s="2">
        <v>14</v>
      </c>
    </row>
    <row r="9" spans="1:16" s="4" customFormat="1" ht="12.75" x14ac:dyDescent="0.2">
      <c r="A9" s="11">
        <v>1</v>
      </c>
      <c r="B9" s="3" t="s">
        <v>20</v>
      </c>
      <c r="C9" s="6">
        <f>E9+J9</f>
        <v>574.10500000000002</v>
      </c>
      <c r="D9" s="6">
        <v>147</v>
      </c>
      <c r="E9" s="6">
        <f>F9+G9</f>
        <v>399.90499999999997</v>
      </c>
      <c r="F9" s="6">
        <v>319.92399999999998</v>
      </c>
      <c r="G9" s="6">
        <v>79.980999999999995</v>
      </c>
      <c r="H9" s="6">
        <v>9990</v>
      </c>
      <c r="I9" s="6">
        <v>67</v>
      </c>
      <c r="J9" s="6">
        <f>K9+L9</f>
        <v>174.20000000000002</v>
      </c>
      <c r="K9" s="6">
        <v>139.36000000000001</v>
      </c>
      <c r="L9" s="6">
        <v>34.840000000000003</v>
      </c>
      <c r="M9" s="6">
        <v>4950</v>
      </c>
      <c r="N9" s="6">
        <v>982.0598</v>
      </c>
      <c r="O9" s="6">
        <f>N9-C9</f>
        <v>407.95479999999998</v>
      </c>
      <c r="P9" s="3"/>
    </row>
    <row r="10" spans="1:16" s="4" customFormat="1" ht="12.75" x14ac:dyDescent="0.2">
      <c r="A10" s="11">
        <v>2</v>
      </c>
      <c r="B10" s="3" t="s">
        <v>21</v>
      </c>
      <c r="C10" s="6">
        <f t="shared" ref="C10:C19" si="0">E10+J10</f>
        <v>168.20999999999998</v>
      </c>
      <c r="D10" s="6">
        <v>18</v>
      </c>
      <c r="E10" s="6">
        <f t="shared" ref="E10:E20" si="1">F10+G10</f>
        <v>98.01</v>
      </c>
      <c r="F10" s="6">
        <v>78.408000000000001</v>
      </c>
      <c r="G10" s="6">
        <v>19.602</v>
      </c>
      <c r="H10" s="6">
        <v>2430</v>
      </c>
      <c r="I10" s="6">
        <v>27</v>
      </c>
      <c r="J10" s="6">
        <f t="shared" ref="J10:J20" si="2">K10+L10</f>
        <v>70.199999999999989</v>
      </c>
      <c r="K10" s="6">
        <v>56.16</v>
      </c>
      <c r="L10" s="6">
        <v>14.04</v>
      </c>
      <c r="M10" s="6">
        <v>1620</v>
      </c>
      <c r="N10" s="6">
        <v>168.21</v>
      </c>
      <c r="O10" s="6">
        <f t="shared" ref="O10:O20" si="3">N10-C10</f>
        <v>0</v>
      </c>
      <c r="P10" s="3"/>
    </row>
    <row r="11" spans="1:16" s="4" customFormat="1" ht="12.75" x14ac:dyDescent="0.2">
      <c r="A11" s="11">
        <v>3</v>
      </c>
      <c r="B11" s="3" t="s">
        <v>22</v>
      </c>
      <c r="C11" s="6">
        <f t="shared" si="0"/>
        <v>36.4</v>
      </c>
      <c r="D11" s="6"/>
      <c r="E11" s="6">
        <f t="shared" si="1"/>
        <v>0</v>
      </c>
      <c r="F11" s="6"/>
      <c r="G11" s="6"/>
      <c r="H11" s="6"/>
      <c r="I11" s="6">
        <v>14</v>
      </c>
      <c r="J11" s="6">
        <f t="shared" si="2"/>
        <v>36.4</v>
      </c>
      <c r="K11" s="6">
        <v>29.12</v>
      </c>
      <c r="L11" s="6">
        <v>7.28</v>
      </c>
      <c r="M11" s="6">
        <v>1050</v>
      </c>
      <c r="N11" s="6">
        <v>36.4</v>
      </c>
      <c r="O11" s="6">
        <f t="shared" si="3"/>
        <v>0</v>
      </c>
      <c r="P11" s="3"/>
    </row>
    <row r="12" spans="1:16" s="4" customFormat="1" ht="12.75" x14ac:dyDescent="0.2">
      <c r="A12" s="11">
        <v>4</v>
      </c>
      <c r="B12" s="3" t="s">
        <v>23</v>
      </c>
      <c r="C12" s="6">
        <f t="shared" si="0"/>
        <v>15.600000000000001</v>
      </c>
      <c r="D12" s="6"/>
      <c r="E12" s="6">
        <f t="shared" si="1"/>
        <v>0</v>
      </c>
      <c r="F12" s="6"/>
      <c r="G12" s="6"/>
      <c r="H12" s="6"/>
      <c r="I12" s="6">
        <v>6</v>
      </c>
      <c r="J12" s="6">
        <f t="shared" si="2"/>
        <v>15.600000000000001</v>
      </c>
      <c r="K12" s="6">
        <v>3.12</v>
      </c>
      <c r="L12" s="6">
        <v>12.48</v>
      </c>
      <c r="M12" s="6">
        <v>810</v>
      </c>
      <c r="N12" s="6">
        <v>15.6</v>
      </c>
      <c r="O12" s="6">
        <f t="shared" si="3"/>
        <v>0</v>
      </c>
      <c r="P12" s="3"/>
    </row>
    <row r="13" spans="1:16" s="4" customFormat="1" ht="12.75" x14ac:dyDescent="0.2">
      <c r="A13" s="11">
        <v>5</v>
      </c>
      <c r="B13" s="3" t="s">
        <v>24</v>
      </c>
      <c r="C13" s="6">
        <f t="shared" si="0"/>
        <v>593.60400000000004</v>
      </c>
      <c r="D13" s="6">
        <v>89</v>
      </c>
      <c r="E13" s="6">
        <f t="shared" si="1"/>
        <v>387.68400000000003</v>
      </c>
      <c r="F13" s="6">
        <v>387.68400000000003</v>
      </c>
      <c r="G13" s="6"/>
      <c r="H13" s="6">
        <v>12015</v>
      </c>
      <c r="I13" s="6">
        <v>98</v>
      </c>
      <c r="J13" s="6">
        <f t="shared" si="2"/>
        <v>205.92</v>
      </c>
      <c r="K13" s="6">
        <v>205.92</v>
      </c>
      <c r="L13" s="6"/>
      <c r="M13" s="6">
        <v>6000</v>
      </c>
      <c r="N13" s="6">
        <v>853.39200000000005</v>
      </c>
      <c r="O13" s="6">
        <f t="shared" si="3"/>
        <v>259.78800000000001</v>
      </c>
      <c r="P13" s="3"/>
    </row>
    <row r="14" spans="1:16" s="4" customFormat="1" ht="12.75" x14ac:dyDescent="0.2">
      <c r="A14" s="11">
        <v>6</v>
      </c>
      <c r="B14" s="3" t="s">
        <v>25</v>
      </c>
      <c r="C14" s="6">
        <f t="shared" si="0"/>
        <v>345.952</v>
      </c>
      <c r="D14" s="6">
        <v>72</v>
      </c>
      <c r="E14" s="6">
        <f t="shared" si="1"/>
        <v>221.672</v>
      </c>
      <c r="F14" s="6">
        <v>221.672</v>
      </c>
      <c r="G14" s="6"/>
      <c r="H14" s="6">
        <v>9930</v>
      </c>
      <c r="I14" s="6">
        <v>83</v>
      </c>
      <c r="J14" s="6">
        <f t="shared" si="2"/>
        <v>124.28</v>
      </c>
      <c r="K14" s="6">
        <v>124.28</v>
      </c>
      <c r="L14" s="6"/>
      <c r="M14" s="6">
        <v>4980</v>
      </c>
      <c r="N14" s="6">
        <v>446.584</v>
      </c>
      <c r="O14" s="6">
        <f t="shared" si="3"/>
        <v>100.63200000000001</v>
      </c>
      <c r="P14" s="3"/>
    </row>
    <row r="15" spans="1:16" s="4" customFormat="1" ht="12.75" x14ac:dyDescent="0.2">
      <c r="A15" s="11">
        <v>7</v>
      </c>
      <c r="B15" s="3" t="s">
        <v>26</v>
      </c>
      <c r="C15" s="6">
        <f t="shared" si="0"/>
        <v>889.54</v>
      </c>
      <c r="D15" s="6">
        <v>24</v>
      </c>
      <c r="E15" s="6">
        <f t="shared" si="1"/>
        <v>128.26</v>
      </c>
      <c r="F15" s="6">
        <v>102.608</v>
      </c>
      <c r="G15" s="6">
        <v>25.652000000000001</v>
      </c>
      <c r="H15" s="6">
        <v>3180</v>
      </c>
      <c r="I15" s="6">
        <v>24</v>
      </c>
      <c r="J15" s="6">
        <f t="shared" si="2"/>
        <v>761.28</v>
      </c>
      <c r="K15" s="6">
        <v>748.8</v>
      </c>
      <c r="L15" s="6">
        <v>12.48</v>
      </c>
      <c r="M15" s="6">
        <v>1440</v>
      </c>
      <c r="N15" s="6">
        <v>889.54</v>
      </c>
      <c r="O15" s="6">
        <f t="shared" si="3"/>
        <v>0</v>
      </c>
      <c r="P15" s="3"/>
    </row>
    <row r="16" spans="1:16" s="4" customFormat="1" ht="12.75" x14ac:dyDescent="0.2">
      <c r="A16" s="11">
        <v>8</v>
      </c>
      <c r="B16" s="3" t="s">
        <v>27</v>
      </c>
      <c r="C16" s="6">
        <f t="shared" si="0"/>
        <v>359.17999999999995</v>
      </c>
      <c r="D16" s="6">
        <v>48</v>
      </c>
      <c r="E16" s="6">
        <f t="shared" si="1"/>
        <v>239.57999999999998</v>
      </c>
      <c r="F16" s="6">
        <v>209.08799999999999</v>
      </c>
      <c r="G16" s="6">
        <v>30.492000000000001</v>
      </c>
      <c r="H16" s="6">
        <v>6480</v>
      </c>
      <c r="I16" s="6">
        <v>54</v>
      </c>
      <c r="J16" s="6">
        <f t="shared" si="2"/>
        <v>119.6</v>
      </c>
      <c r="K16" s="6">
        <v>112.32</v>
      </c>
      <c r="L16" s="6">
        <v>7.28</v>
      </c>
      <c r="M16" s="6">
        <v>3240</v>
      </c>
      <c r="N16" s="6">
        <v>371.42399999999998</v>
      </c>
      <c r="O16" s="6">
        <f t="shared" si="3"/>
        <v>12.244000000000028</v>
      </c>
      <c r="P16" s="3"/>
    </row>
    <row r="17" spans="1:16" s="4" customFormat="1" ht="12.75" x14ac:dyDescent="0.2">
      <c r="A17" s="11">
        <v>9</v>
      </c>
      <c r="B17" s="3" t="s">
        <v>28</v>
      </c>
      <c r="C17" s="6">
        <f t="shared" si="0"/>
        <v>1731.884</v>
      </c>
      <c r="D17" s="6">
        <v>255</v>
      </c>
      <c r="E17" s="6">
        <f t="shared" si="1"/>
        <v>1079.8040000000001</v>
      </c>
      <c r="F17" s="6">
        <v>1079.8040000000001</v>
      </c>
      <c r="G17" s="6"/>
      <c r="H17" s="6">
        <v>33465</v>
      </c>
      <c r="I17" s="6">
        <v>314</v>
      </c>
      <c r="J17" s="6">
        <f t="shared" si="2"/>
        <v>652.08000000000004</v>
      </c>
      <c r="K17" s="6">
        <v>652.08000000000004</v>
      </c>
      <c r="L17" s="6"/>
      <c r="M17" s="6">
        <v>24210</v>
      </c>
      <c r="N17" s="6">
        <v>1754.0840000000001</v>
      </c>
      <c r="O17" s="6">
        <f t="shared" si="3"/>
        <v>22.200000000000045</v>
      </c>
      <c r="P17" s="3"/>
    </row>
    <row r="18" spans="1:16" s="4" customFormat="1" ht="12.75" x14ac:dyDescent="0.2">
      <c r="A18" s="11">
        <v>10</v>
      </c>
      <c r="B18" s="3" t="s">
        <v>29</v>
      </c>
      <c r="C18" s="6">
        <f t="shared" si="0"/>
        <v>334.13</v>
      </c>
      <c r="D18" s="6">
        <v>77</v>
      </c>
      <c r="E18" s="6">
        <f t="shared" si="1"/>
        <v>209.32999999999998</v>
      </c>
      <c r="F18" s="6">
        <v>167.464</v>
      </c>
      <c r="G18" s="6">
        <v>41.866</v>
      </c>
      <c r="H18" s="6">
        <v>5265</v>
      </c>
      <c r="I18" s="6">
        <v>48</v>
      </c>
      <c r="J18" s="6">
        <f t="shared" si="2"/>
        <v>124.80000000000001</v>
      </c>
      <c r="K18" s="6">
        <v>99.84</v>
      </c>
      <c r="L18" s="6">
        <v>24.96</v>
      </c>
      <c r="M18" s="6">
        <v>3525</v>
      </c>
      <c r="N18" s="6">
        <v>334.13029999999998</v>
      </c>
      <c r="O18" s="6">
        <f t="shared" si="3"/>
        <v>2.9999999998153726E-4</v>
      </c>
      <c r="P18" s="3"/>
    </row>
    <row r="19" spans="1:16" s="4" customFormat="1" ht="12.75" x14ac:dyDescent="0.2">
      <c r="A19" s="11">
        <v>11</v>
      </c>
      <c r="B19" s="3" t="s">
        <v>30</v>
      </c>
      <c r="C19" s="6">
        <f t="shared" si="0"/>
        <v>1711.0149999999999</v>
      </c>
      <c r="D19" s="6">
        <v>102</v>
      </c>
      <c r="E19" s="6">
        <f t="shared" si="1"/>
        <v>1148.895</v>
      </c>
      <c r="F19" s="6">
        <v>962.67600000000004</v>
      </c>
      <c r="G19" s="6">
        <v>186.21899999999999</v>
      </c>
      <c r="H19" s="6">
        <v>29835</v>
      </c>
      <c r="I19" s="6">
        <v>232</v>
      </c>
      <c r="J19" s="6">
        <f t="shared" si="2"/>
        <v>562.12</v>
      </c>
      <c r="K19" s="6">
        <v>482.56</v>
      </c>
      <c r="L19" s="6">
        <v>79.56</v>
      </c>
      <c r="M19" s="6">
        <v>13920</v>
      </c>
      <c r="N19" s="6">
        <v>1711.0150000000001</v>
      </c>
      <c r="O19" s="6">
        <f t="shared" si="3"/>
        <v>0</v>
      </c>
      <c r="P19" s="3"/>
    </row>
    <row r="20" spans="1:16" s="4" customFormat="1" ht="12.75" x14ac:dyDescent="0.2">
      <c r="A20" s="11">
        <v>12</v>
      </c>
      <c r="B20" s="3" t="s">
        <v>31</v>
      </c>
      <c r="C20" s="6">
        <f>E20+J20</f>
        <v>849.37</v>
      </c>
      <c r="D20" s="6">
        <v>202</v>
      </c>
      <c r="E20" s="6">
        <f t="shared" si="1"/>
        <v>552.97</v>
      </c>
      <c r="F20" s="6">
        <v>442.37599999999998</v>
      </c>
      <c r="G20" s="6">
        <v>110.59399999999999</v>
      </c>
      <c r="H20" s="6">
        <v>13710</v>
      </c>
      <c r="I20" s="6">
        <v>114</v>
      </c>
      <c r="J20" s="6">
        <f t="shared" si="2"/>
        <v>296.39999999999998</v>
      </c>
      <c r="K20" s="6">
        <v>237.12</v>
      </c>
      <c r="L20" s="6">
        <v>59.28</v>
      </c>
      <c r="M20" s="6">
        <v>6840</v>
      </c>
      <c r="N20" s="6">
        <v>849.37</v>
      </c>
      <c r="O20" s="6">
        <f t="shared" si="3"/>
        <v>0</v>
      </c>
      <c r="P20" s="3"/>
    </row>
    <row r="21" spans="1:16" s="10" customFormat="1" ht="12.75" x14ac:dyDescent="0.2">
      <c r="A21" s="7"/>
      <c r="B21" s="8" t="s">
        <v>32</v>
      </c>
      <c r="C21" s="9">
        <f>SUM(C9:C20)</f>
        <v>7608.9900000000007</v>
      </c>
      <c r="D21" s="9">
        <f>SUM(D9:D20)</f>
        <v>1034</v>
      </c>
      <c r="E21" s="9">
        <f t="shared" ref="E21:O21" si="4">SUM(E9:E20)</f>
        <v>4466.1099999999997</v>
      </c>
      <c r="F21" s="9">
        <f t="shared" si="4"/>
        <v>3971.7039999999997</v>
      </c>
      <c r="G21" s="9">
        <f t="shared" si="4"/>
        <v>494.40600000000001</v>
      </c>
      <c r="H21" s="9">
        <v>141315</v>
      </c>
      <c r="I21" s="9">
        <f t="shared" si="4"/>
        <v>1081</v>
      </c>
      <c r="J21" s="9">
        <f t="shared" si="4"/>
        <v>3142.88</v>
      </c>
      <c r="K21" s="9">
        <f t="shared" si="4"/>
        <v>2890.68</v>
      </c>
      <c r="L21" s="9">
        <f t="shared" si="4"/>
        <v>252.20000000000002</v>
      </c>
      <c r="M21" s="9">
        <v>79939</v>
      </c>
      <c r="N21" s="9">
        <f t="shared" si="4"/>
        <v>8411.8091000000004</v>
      </c>
      <c r="O21" s="9">
        <f t="shared" si="4"/>
        <v>802.81910000000016</v>
      </c>
      <c r="P21" s="7"/>
    </row>
  </sheetData>
  <mergeCells count="16">
    <mergeCell ref="N5:N7"/>
    <mergeCell ref="O5:O7"/>
    <mergeCell ref="P5:P7"/>
    <mergeCell ref="A2:P2"/>
    <mergeCell ref="A3:P3"/>
    <mergeCell ref="E6:E7"/>
    <mergeCell ref="F6:H6"/>
    <mergeCell ref="I5:M5"/>
    <mergeCell ref="I6:I7"/>
    <mergeCell ref="J6:J7"/>
    <mergeCell ref="K6:M6"/>
    <mergeCell ref="A5:A7"/>
    <mergeCell ref="B5:B7"/>
    <mergeCell ref="C5:C7"/>
    <mergeCell ref="D6:D7"/>
    <mergeCell ref="D5:H5"/>
  </mergeCells>
  <pageMargins left="0.25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2018-05-23T01:48:23Z</cp:lastPrinted>
  <dcterms:created xsi:type="dcterms:W3CDTF">2018-03-09T08:46:08Z</dcterms:created>
  <dcterms:modified xsi:type="dcterms:W3CDTF">2018-05-23T01:50:14Z</dcterms:modified>
</cp:coreProperties>
</file>