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90" firstSheet="1" activeTab="1"/>
  </bookViews>
  <sheets>
    <sheet name="StartUp" sheetId="1" state="hidden" r:id="rId1"/>
    <sheet name="NQ BCHC 2018" sheetId="2" r:id="rId2"/>
    <sheet name="Sheet2" sheetId="3" r:id="rId3"/>
    <sheet name="Sheet3" sheetId="4" r:id="rId4"/>
  </sheets>
  <definedNames>
    <definedName name="_xlnm.Print_Titles" localSheetId="1">'NQ BCHC 2018'!$7:$8</definedName>
  </definedNames>
  <calcPr fullCalcOnLoad="1"/>
</workbook>
</file>

<file path=xl/sharedStrings.xml><?xml version="1.0" encoding="utf-8"?>
<sst xmlns="http://schemas.openxmlformats.org/spreadsheetml/2006/main" count="83" uniqueCount="77">
  <si>
    <t>Tên đơn vị</t>
  </si>
  <si>
    <t>I</t>
  </si>
  <si>
    <t>II</t>
  </si>
  <si>
    <t xml:space="preserve">         TỈNH KON TUM</t>
  </si>
  <si>
    <t>Văn phòng Sở</t>
  </si>
  <si>
    <t>Văn phòng sở</t>
  </si>
  <si>
    <t>Ban Tôn giáo</t>
  </si>
  <si>
    <t>Chi cục Kiểm lâm</t>
  </si>
  <si>
    <t>CẤP TỈNH</t>
  </si>
  <si>
    <t>Ban Thi đua khen thưởng</t>
  </si>
  <si>
    <t>Chi cục Lưu trữ</t>
  </si>
  <si>
    <t>Tranh tra giao thông</t>
  </si>
  <si>
    <t>Chi cục Quản lý Chất lượng NLS&amp;TS</t>
  </si>
  <si>
    <t>Chi cục Phát triển nông thôn</t>
  </si>
  <si>
    <t>CẤP HUYỆN</t>
  </si>
  <si>
    <t>Huyện Ngọc Hồi</t>
  </si>
  <si>
    <t>Huyện Đăk Hà</t>
  </si>
  <si>
    <t>Huyện Đăk Tô</t>
  </si>
  <si>
    <t>Huyện Kon Rẫy</t>
  </si>
  <si>
    <t>Huyện Đăk Glei</t>
  </si>
  <si>
    <t>Huyện Tu Mơ Rông</t>
  </si>
  <si>
    <t>Huyện Sa Thầy</t>
  </si>
  <si>
    <t>Văn phòng Ban an toàn giao thông</t>
  </si>
  <si>
    <t xml:space="preserve">     HỘI ĐỒNG NHÂN DÂN</t>
  </si>
  <si>
    <t>Thành phố Kon Tum</t>
  </si>
  <si>
    <t>Văn phòng UBND tỉnh</t>
  </si>
  <si>
    <t>Sở Nội vụ</t>
  </si>
  <si>
    <t>Thanh tra tỉnh</t>
  </si>
  <si>
    <t>Sở Tư pháp</t>
  </si>
  <si>
    <t>Sở Giáo dục và Đào tạo</t>
  </si>
  <si>
    <t>Sở Kế hoạch và Đầu tư</t>
  </si>
  <si>
    <t>Sở Văn hóa, Thể thao và Du lịch</t>
  </si>
  <si>
    <t>Sở Giao thông Vận tải</t>
  </si>
  <si>
    <t>Sở Y tế</t>
  </si>
  <si>
    <t>Chi cục Dân số, Kế hoạch hóa gia đình</t>
  </si>
  <si>
    <t>Chi cục An toàn vệ sinh thực phẩm</t>
  </si>
  <si>
    <t>Sở Thông tin và Truyền thông</t>
  </si>
  <si>
    <t>Sở Công Thương</t>
  </si>
  <si>
    <t>Chi cục Quản lý thị trường</t>
  </si>
  <si>
    <t>Sở Nông nghiệp và Phát triển nông thôn</t>
  </si>
  <si>
    <t>Sở Ngoại vụ</t>
  </si>
  <si>
    <t>Ban Dân tộc</t>
  </si>
  <si>
    <t>Sở Tài nguyên và Môi trường</t>
  </si>
  <si>
    <t>Sở Khoa học và Công nghệ</t>
  </si>
  <si>
    <t>Chi cục Tiêu chuẩn, Đo lường chất lượng</t>
  </si>
  <si>
    <t>Sở Xây dựng</t>
  </si>
  <si>
    <t>Sở Lao động, Thương binh và Xã hội</t>
  </si>
  <si>
    <t>Sở Tài chính</t>
  </si>
  <si>
    <t>Ban Quản lý Khu kinh tế tỉnh</t>
  </si>
  <si>
    <t>Các tổ chức khác có sử dụng biên chế công chức</t>
  </si>
  <si>
    <t>Liên hiệp các Hội Khoa học và Kỹ thuật</t>
  </si>
  <si>
    <t>Huyện Kon Plông</t>
  </si>
  <si>
    <t>Văn phòng HĐND tỉnh</t>
  </si>
  <si>
    <t>Kiểm lâm Ban quản lý rừng đặc dụng Đăk Uy</t>
  </si>
  <si>
    <t>Hạt Kiểm lâm Ban quản lý Vườn quốc gia Chư Mom Ray</t>
  </si>
  <si>
    <t>Huyện Ia H'Drai</t>
  </si>
  <si>
    <t>TRONG CÁC CƠ QUAN, TỔ CHỨC HÀNH CHÍNH THUỘC TỈNH KON TUM</t>
  </si>
  <si>
    <t>14</t>
  </si>
  <si>
    <t>Chi cục Trồng trọt và Bảo vệ thực vật</t>
  </si>
  <si>
    <t>Chi cục Chăn nuôi và Thú y</t>
  </si>
  <si>
    <t xml:space="preserve">Chi cục Thuỷ lợi </t>
  </si>
  <si>
    <t>15</t>
  </si>
  <si>
    <t>16</t>
  </si>
  <si>
    <t>17</t>
  </si>
  <si>
    <t>18</t>
  </si>
  <si>
    <t>Hạt Kiểm lâm Ban quản lý Khu BTTN Ngọc Linh</t>
  </si>
  <si>
    <t>GIAO BIÊN CHẾ CÔNG CHỨC NĂM 2018</t>
  </si>
  <si>
    <t>Chi cục Quản lý đất đai</t>
  </si>
  <si>
    <t>Chi cục Bảo vệ môi trường</t>
  </si>
  <si>
    <t>Chi cục Giám định xây dựng</t>
  </si>
  <si>
    <t>Biên chế giao cho các cơ quan, đơn vị năm 2018</t>
  </si>
  <si>
    <t>STT</t>
  </si>
  <si>
    <t>13</t>
  </si>
  <si>
    <t>DỰ PHÒNG</t>
  </si>
  <si>
    <t>(Kèm theo Nghị quyết số       /NQ-HĐND ngày     tháng     năm 2018 của HĐND tỉnh Kon Tum)</t>
  </si>
  <si>
    <r>
      <t>65</t>
    </r>
    <r>
      <rPr>
        <b/>
        <i/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(bao gồm05 biên chế của lãnh đạo UBND tỉnh)</t>
    </r>
  </si>
  <si>
    <t>TỔNG CỘNG (I+II)</t>
  </si>
</sst>
</file>

<file path=xl/styles.xml><?xml version="1.0" encoding="utf-8"?>
<styleSheet xmlns="http://schemas.openxmlformats.org/spreadsheetml/2006/main">
  <numFmts count="7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(&quot;$&quot;* #,##0.00_);_(&quot;$&quot;* \(#,##0.00\);_(&quot;$&quot;* &quot;-&quot;&quot;?&quot;&quot;?&quot;_);_(@_)"/>
    <numFmt numFmtId="181" formatCode="_(* #,##0.00_);_(* \(#,##0.00\);_(* &quot;-&quot;&quot;?&quot;&quot;?&quot;_);_(@_)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0.0"/>
    <numFmt numFmtId="185" formatCode="mm/yyyy"/>
    <numFmt numFmtId="186" formatCode="0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&quot;?&quot;&quot;?&quot;_-;_-@_-"/>
    <numFmt numFmtId="199" formatCode="_-* #,##0.00_-;\-* #,##0.00_-;_-* &quot;-&quot;&quot;?&quot;&quot;?&quot;_-;_-@_-"/>
    <numFmt numFmtId="200" formatCode="mmm\-yyyy"/>
    <numFmt numFmtId="201" formatCode="&quot;öS&quot;\ #,##0;\-&quot;öS&quot;\ #,##0"/>
    <numFmt numFmtId="202" formatCode="&quot;öS&quot;\ #,##0;[Red]\-&quot;öS&quot;\ #,##0"/>
    <numFmt numFmtId="203" formatCode="&quot;öS&quot;\ #,##0.00;\-&quot;öS&quot;\ #,##0.00"/>
    <numFmt numFmtId="204" formatCode="&quot;öS&quot;\ #,##0.00;[Red]\-&quot;öS&quot;\ #,##0.00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&quot;?&quot;&quot;?&quot;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&quot;?&quot;&quot;?&quot;_-;_-@_-"/>
    <numFmt numFmtId="213" formatCode="_-* #,##0\ &quot;F&quot;_-;\-* #,##0\ &quot;F&quot;_-;_-* &quot;-&quot;\ &quot;F&quot;_-;_-@_-"/>
    <numFmt numFmtId="214" formatCode="_-* #,##0\ _F_-;\-* #,##0\ _F_-;_-* &quot;-&quot;\ _F_-;_-@_-"/>
    <numFmt numFmtId="215" formatCode="&quot;Fr.&quot;\ #,##0;[Red]&quot;Fr.&quot;\ \-#,##0"/>
    <numFmt numFmtId="216" formatCode="&quot;Fr.&quot;\ #,##0.00;&quot;Fr.&quot;\ \-#,##0.00"/>
    <numFmt numFmtId="217" formatCode="&quot;Fr.&quot;\ #,##0.00;[Red]&quot;Fr.&quot;\ \-#,##0.00"/>
    <numFmt numFmtId="218" formatCode="_ &quot;Fr.&quot;\ * #,##0_ ;_ &quot;Fr.&quot;\ * \-#,##0_ ;_ &quot;Fr.&quot;\ * &quot;-&quot;_ ;_ @_ "/>
    <numFmt numFmtId="219" formatCode="_ * #,##0_ ;_ * \-#,##0_ ;_ * &quot;-&quot;_ ;_ @_ "/>
    <numFmt numFmtId="220" formatCode="_ &quot;Fr.&quot;\ * #,##0.00_ ;_ &quot;Fr.&quot;\ * \-#,##0.00_ ;_ &quot;Fr.&quot;\ * &quot;-&quot;&quot;?&quot;&quot;?&quot;_ ;_ @_ "/>
    <numFmt numFmtId="221" formatCode="_ * #,##0.00_ ;_ * \-#,##0.00_ ;_ * &quot;-&quot;&quot;?&quot;&quot;?&quot;_ ;_ @_ "/>
    <numFmt numFmtId="222" formatCode="0.00_)"/>
    <numFmt numFmtId="223" formatCode="_(* #,##0.0_);_(* \(#,##0.0\);_(* &quot;-&quot;&quot;?&quot;&quot;?&quot;_);_(@_)"/>
    <numFmt numFmtId="224" formatCode="_(* #,##0_);_(* \(#,##0\);_(* &quot;-&quot;&quot;?&quot;&quot;?&quot;_);_(@_)"/>
    <numFmt numFmtId="225" formatCode="#,##0.000"/>
    <numFmt numFmtId="226" formatCode="m/d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9" fillId="32" borderId="10" xfId="57" applyFont="1" applyFill="1" applyBorder="1" applyAlignment="1">
      <alignment horizontal="center" vertical="center" wrapText="1"/>
      <protection/>
    </xf>
    <xf numFmtId="3" fontId="19" fillId="32" borderId="10" xfId="57" applyNumberFormat="1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vertical="center"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9" fillId="32" borderId="10" xfId="57" applyFont="1" applyFill="1" applyBorder="1" applyAlignment="1">
      <alignment horizontal="left" vertical="center" wrapText="1"/>
      <protection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9" fillId="33" borderId="10" xfId="57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20" fillId="0" borderId="10" xfId="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3" fillId="0" borderId="10" xfId="57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3" fontId="59" fillId="0" borderId="10" xfId="57" applyNumberFormat="1" applyFont="1" applyFill="1" applyBorder="1" applyAlignment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1</xdr:col>
      <xdr:colOff>1076325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428750"/>
          <a:ext cx="1343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1362075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9057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66775" y="0"/>
          <a:ext cx="425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1244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1047750</xdr:colOff>
      <xdr:row>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76250" y="5810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866775" y="571500"/>
          <a:ext cx="425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showZeros="0" tabSelected="1" zoomScale="70" zoomScaleNormal="70" zoomScalePageLayoutView="0" workbookViewId="0" topLeftCell="A61">
      <selection activeCell="A74" sqref="A74:IV74"/>
    </sheetView>
  </sheetViews>
  <sheetFormatPr defaultColWidth="9.140625" defaultRowHeight="12.75"/>
  <cols>
    <col min="1" max="1" width="7.140625" style="8" customWidth="1"/>
    <col min="2" max="2" width="69.7109375" style="9" customWidth="1"/>
    <col min="3" max="3" width="40.421875" style="10" customWidth="1"/>
    <col min="4" max="16384" width="9.140625" style="8" customWidth="1"/>
  </cols>
  <sheetData>
    <row r="1" spans="1:3" ht="26.25" customHeight="1">
      <c r="A1" s="30" t="s">
        <v>23</v>
      </c>
      <c r="B1" s="30"/>
      <c r="C1" s="31"/>
    </row>
    <row r="2" spans="1:3" ht="18.75">
      <c r="A2" s="44" t="s">
        <v>3</v>
      </c>
      <c r="B2" s="44"/>
      <c r="C2" s="32"/>
    </row>
    <row r="3" spans="1:3" ht="26.25" customHeight="1">
      <c r="A3" s="45" t="s">
        <v>66</v>
      </c>
      <c r="B3" s="45"/>
      <c r="C3" s="45"/>
    </row>
    <row r="4" spans="1:3" ht="18.75">
      <c r="A4" s="46" t="s">
        <v>56</v>
      </c>
      <c r="B4" s="46"/>
      <c r="C4" s="46"/>
    </row>
    <row r="5" spans="1:3" ht="22.5" customHeight="1">
      <c r="A5" s="47" t="s">
        <v>74</v>
      </c>
      <c r="B5" s="48"/>
      <c r="C5" s="48"/>
    </row>
    <row r="6" spans="1:3" ht="18.75">
      <c r="A6" s="6"/>
      <c r="B6" s="34"/>
      <c r="C6" s="35"/>
    </row>
    <row r="7" spans="1:3" ht="18.75" customHeight="1">
      <c r="A7" s="53" t="s">
        <v>71</v>
      </c>
      <c r="B7" s="53" t="s">
        <v>0</v>
      </c>
      <c r="C7" s="53" t="s">
        <v>70</v>
      </c>
    </row>
    <row r="8" spans="1:3" ht="39.75" customHeight="1">
      <c r="A8" s="54"/>
      <c r="B8" s="54"/>
      <c r="C8" s="54"/>
    </row>
    <row r="9" spans="1:3" s="11" customFormat="1" ht="28.5" customHeight="1">
      <c r="A9" s="51" t="s">
        <v>76</v>
      </c>
      <c r="B9" s="52"/>
      <c r="C9" s="7">
        <f>C10+C63</f>
        <v>2041</v>
      </c>
    </row>
    <row r="10" spans="1:3" s="11" customFormat="1" ht="23.25" customHeight="1">
      <c r="A10" s="12" t="s">
        <v>1</v>
      </c>
      <c r="B10" s="27" t="s">
        <v>8</v>
      </c>
      <c r="C10" s="13">
        <f>C11+65+C13+C18+C19+C20+C21+C22+C23+C26+C30+C31+C34+C44+C45+C46+C50+C53+C56+C57+C58+C59+C60</f>
        <v>1228</v>
      </c>
    </row>
    <row r="11" spans="1:3" s="11" customFormat="1" ht="32.25" customHeight="1">
      <c r="A11" s="14">
        <v>1</v>
      </c>
      <c r="B11" s="17" t="s">
        <v>52</v>
      </c>
      <c r="C11" s="28">
        <v>42</v>
      </c>
    </row>
    <row r="12" spans="1:3" s="18" customFormat="1" ht="69.75" customHeight="1">
      <c r="A12" s="14">
        <v>2</v>
      </c>
      <c r="B12" s="17" t="s">
        <v>25</v>
      </c>
      <c r="C12" s="28" t="s">
        <v>75</v>
      </c>
    </row>
    <row r="13" spans="1:3" s="18" customFormat="1" ht="32.25" customHeight="1">
      <c r="A13" s="14">
        <v>3</v>
      </c>
      <c r="B13" s="17" t="s">
        <v>26</v>
      </c>
      <c r="C13" s="29">
        <f>C14+C15+C16+C17</f>
        <v>62</v>
      </c>
    </row>
    <row r="14" spans="1:3" s="37" customFormat="1" ht="32.25" customHeight="1">
      <c r="A14" s="19"/>
      <c r="B14" s="39" t="s">
        <v>4</v>
      </c>
      <c r="C14" s="36">
        <v>36</v>
      </c>
    </row>
    <row r="15" spans="1:3" s="37" customFormat="1" ht="32.25" customHeight="1">
      <c r="A15" s="19"/>
      <c r="B15" s="39" t="s">
        <v>9</v>
      </c>
      <c r="C15" s="36">
        <v>7</v>
      </c>
    </row>
    <row r="16" spans="1:3" s="38" customFormat="1" ht="32.25" customHeight="1">
      <c r="A16" s="19"/>
      <c r="B16" s="39" t="s">
        <v>6</v>
      </c>
      <c r="C16" s="36">
        <v>10</v>
      </c>
    </row>
    <row r="17" spans="1:3" s="37" customFormat="1" ht="32.25" customHeight="1">
      <c r="A17" s="19"/>
      <c r="B17" s="39" t="s">
        <v>10</v>
      </c>
      <c r="C17" s="36">
        <v>9</v>
      </c>
    </row>
    <row r="18" spans="1:3" s="18" customFormat="1" ht="32.25" customHeight="1">
      <c r="A18" s="14">
        <v>4</v>
      </c>
      <c r="B18" s="21" t="s">
        <v>27</v>
      </c>
      <c r="C18" s="28">
        <v>35</v>
      </c>
    </row>
    <row r="19" spans="1:3" s="18" customFormat="1" ht="32.25" customHeight="1">
      <c r="A19" s="14">
        <v>5</v>
      </c>
      <c r="B19" s="21" t="s">
        <v>28</v>
      </c>
      <c r="C19" s="42">
        <f>24+2</f>
        <v>26</v>
      </c>
    </row>
    <row r="20" spans="1:3" s="18" customFormat="1" ht="32.25" customHeight="1">
      <c r="A20" s="14">
        <v>6</v>
      </c>
      <c r="B20" s="17" t="s">
        <v>29</v>
      </c>
      <c r="C20" s="28">
        <v>46</v>
      </c>
    </row>
    <row r="21" spans="1:3" s="18" customFormat="1" ht="32.25" customHeight="1">
      <c r="A21" s="16">
        <v>7</v>
      </c>
      <c r="B21" s="21" t="s">
        <v>30</v>
      </c>
      <c r="C21" s="28">
        <v>44</v>
      </c>
    </row>
    <row r="22" spans="1:3" s="18" customFormat="1" ht="32.25" customHeight="1">
      <c r="A22" s="16">
        <v>8</v>
      </c>
      <c r="B22" s="21" t="s">
        <v>31</v>
      </c>
      <c r="C22" s="28">
        <v>42</v>
      </c>
    </row>
    <row r="23" spans="1:3" s="18" customFormat="1" ht="32.25" customHeight="1">
      <c r="A23" s="16">
        <v>9</v>
      </c>
      <c r="B23" s="21" t="s">
        <v>32</v>
      </c>
      <c r="C23" s="43">
        <f>30+1</f>
        <v>31</v>
      </c>
    </row>
    <row r="24" spans="1:3" s="37" customFormat="1" ht="32.25" customHeight="1">
      <c r="A24" s="20"/>
      <c r="B24" s="40" t="s">
        <v>5</v>
      </c>
      <c r="C24" s="36">
        <v>22</v>
      </c>
    </row>
    <row r="25" spans="1:3" s="37" customFormat="1" ht="32.25" customHeight="1">
      <c r="A25" s="20"/>
      <c r="B25" s="40" t="s">
        <v>11</v>
      </c>
      <c r="C25" s="36">
        <v>9</v>
      </c>
    </row>
    <row r="26" spans="1:3" s="18" customFormat="1" ht="32.25" customHeight="1">
      <c r="A26" s="16">
        <v>10</v>
      </c>
      <c r="B26" s="22" t="s">
        <v>33</v>
      </c>
      <c r="C26" s="29">
        <v>54</v>
      </c>
    </row>
    <row r="27" spans="1:3" s="37" customFormat="1" ht="32.25" customHeight="1">
      <c r="A27" s="20"/>
      <c r="B27" s="40" t="s">
        <v>4</v>
      </c>
      <c r="C27" s="36">
        <v>30</v>
      </c>
    </row>
    <row r="28" spans="1:3" s="38" customFormat="1" ht="32.25" customHeight="1">
      <c r="A28" s="20"/>
      <c r="B28" s="40" t="s">
        <v>34</v>
      </c>
      <c r="C28" s="36">
        <v>12</v>
      </c>
    </row>
    <row r="29" spans="1:3" s="37" customFormat="1" ht="32.25" customHeight="1">
      <c r="A29" s="20"/>
      <c r="B29" s="40" t="s">
        <v>35</v>
      </c>
      <c r="C29" s="36">
        <v>12</v>
      </c>
    </row>
    <row r="30" spans="1:3" s="18" customFormat="1" ht="32.25" customHeight="1">
      <c r="A30" s="16">
        <v>11</v>
      </c>
      <c r="B30" s="21" t="s">
        <v>36</v>
      </c>
      <c r="C30" s="28">
        <v>23</v>
      </c>
    </row>
    <row r="31" spans="1:3" s="18" customFormat="1" ht="32.25" customHeight="1">
      <c r="A31" s="16">
        <v>12</v>
      </c>
      <c r="B31" s="22" t="s">
        <v>37</v>
      </c>
      <c r="C31" s="29">
        <v>70</v>
      </c>
    </row>
    <row r="32" spans="1:3" s="37" customFormat="1" ht="32.25" customHeight="1">
      <c r="A32" s="20"/>
      <c r="B32" s="40" t="s">
        <v>4</v>
      </c>
      <c r="C32" s="36">
        <v>37</v>
      </c>
    </row>
    <row r="33" spans="1:3" s="37" customFormat="1" ht="32.25" customHeight="1">
      <c r="A33" s="20"/>
      <c r="B33" s="40" t="s">
        <v>38</v>
      </c>
      <c r="C33" s="36">
        <v>33</v>
      </c>
    </row>
    <row r="34" spans="1:3" s="18" customFormat="1" ht="45.75" customHeight="1">
      <c r="A34" s="23" t="s">
        <v>72</v>
      </c>
      <c r="B34" s="21" t="s">
        <v>39</v>
      </c>
      <c r="C34" s="29">
        <v>413</v>
      </c>
    </row>
    <row r="35" spans="1:3" s="37" customFormat="1" ht="32.25" customHeight="1">
      <c r="A35" s="24"/>
      <c r="B35" s="40" t="s">
        <v>4</v>
      </c>
      <c r="C35" s="36">
        <v>38</v>
      </c>
    </row>
    <row r="36" spans="1:3" s="37" customFormat="1" ht="32.25" customHeight="1">
      <c r="A36" s="24"/>
      <c r="B36" s="40" t="s">
        <v>12</v>
      </c>
      <c r="C36" s="36">
        <v>11</v>
      </c>
    </row>
    <row r="37" spans="1:3" s="38" customFormat="1" ht="32.25" customHeight="1">
      <c r="A37" s="24"/>
      <c r="B37" s="40" t="s">
        <v>58</v>
      </c>
      <c r="C37" s="36">
        <v>32</v>
      </c>
    </row>
    <row r="38" spans="1:3" s="37" customFormat="1" ht="32.25" customHeight="1">
      <c r="A38" s="24"/>
      <c r="B38" s="40" t="s">
        <v>59</v>
      </c>
      <c r="C38" s="36">
        <v>39</v>
      </c>
    </row>
    <row r="39" spans="1:3" s="38" customFormat="1" ht="32.25" customHeight="1">
      <c r="A39" s="24"/>
      <c r="B39" s="40" t="s">
        <v>60</v>
      </c>
      <c r="C39" s="36">
        <v>11</v>
      </c>
    </row>
    <row r="40" spans="1:3" s="37" customFormat="1" ht="32.25" customHeight="1">
      <c r="A40" s="24"/>
      <c r="B40" s="40" t="s">
        <v>13</v>
      </c>
      <c r="C40" s="36">
        <v>12</v>
      </c>
    </row>
    <row r="41" spans="1:3" s="37" customFormat="1" ht="32.25" customHeight="1">
      <c r="A41" s="24"/>
      <c r="B41" s="40" t="s">
        <v>7</v>
      </c>
      <c r="C41" s="36">
        <v>258</v>
      </c>
    </row>
    <row r="42" spans="1:3" s="37" customFormat="1" ht="36.75" customHeight="1">
      <c r="A42" s="24"/>
      <c r="B42" s="40" t="s">
        <v>65</v>
      </c>
      <c r="C42" s="36">
        <v>2</v>
      </c>
    </row>
    <row r="43" spans="1:3" s="37" customFormat="1" ht="38.25" customHeight="1">
      <c r="A43" s="24"/>
      <c r="B43" s="40" t="s">
        <v>53</v>
      </c>
      <c r="C43" s="36">
        <v>10</v>
      </c>
    </row>
    <row r="44" spans="1:3" s="11" customFormat="1" ht="32.25" customHeight="1">
      <c r="A44" s="23" t="s">
        <v>57</v>
      </c>
      <c r="B44" s="21" t="s">
        <v>40</v>
      </c>
      <c r="C44" s="28">
        <v>19</v>
      </c>
    </row>
    <row r="45" spans="1:3" s="18" customFormat="1" ht="32.25" customHeight="1">
      <c r="A45" s="23" t="s">
        <v>61</v>
      </c>
      <c r="B45" s="21" t="s">
        <v>41</v>
      </c>
      <c r="C45" s="42">
        <f>18+1</f>
        <v>19</v>
      </c>
    </row>
    <row r="46" spans="1:3" s="18" customFormat="1" ht="32.25" customHeight="1">
      <c r="A46" s="23" t="s">
        <v>62</v>
      </c>
      <c r="B46" s="21" t="s">
        <v>42</v>
      </c>
      <c r="C46" s="28">
        <v>39</v>
      </c>
    </row>
    <row r="47" spans="1:3" s="37" customFormat="1" ht="32.25" customHeight="1">
      <c r="A47" s="24"/>
      <c r="B47" s="41" t="s">
        <v>4</v>
      </c>
      <c r="C47" s="36">
        <v>26</v>
      </c>
    </row>
    <row r="48" spans="1:3" s="37" customFormat="1" ht="32.25" customHeight="1">
      <c r="A48" s="24"/>
      <c r="B48" s="41" t="s">
        <v>67</v>
      </c>
      <c r="C48" s="36">
        <v>8</v>
      </c>
    </row>
    <row r="49" spans="1:3" s="37" customFormat="1" ht="32.25" customHeight="1">
      <c r="A49" s="24"/>
      <c r="B49" s="41" t="s">
        <v>68</v>
      </c>
      <c r="C49" s="36">
        <v>5</v>
      </c>
    </row>
    <row r="50" spans="1:3" s="18" customFormat="1" ht="32.25" customHeight="1">
      <c r="A50" s="23" t="s">
        <v>63</v>
      </c>
      <c r="B50" s="21" t="s">
        <v>43</v>
      </c>
      <c r="C50" s="29">
        <v>31</v>
      </c>
    </row>
    <row r="51" spans="1:3" s="37" customFormat="1" ht="32.25" customHeight="1">
      <c r="A51" s="24"/>
      <c r="B51" s="41" t="s">
        <v>4</v>
      </c>
      <c r="C51" s="36">
        <v>23</v>
      </c>
    </row>
    <row r="52" spans="1:3" s="38" customFormat="1" ht="34.5" customHeight="1">
      <c r="A52" s="24"/>
      <c r="B52" s="41" t="s">
        <v>44</v>
      </c>
      <c r="C52" s="36">
        <v>8</v>
      </c>
    </row>
    <row r="53" spans="1:3" s="18" customFormat="1" ht="32.25" customHeight="1">
      <c r="A53" s="23" t="s">
        <v>64</v>
      </c>
      <c r="B53" s="21" t="s">
        <v>45</v>
      </c>
      <c r="C53" s="28">
        <v>32</v>
      </c>
    </row>
    <row r="54" spans="1:3" s="37" customFormat="1" ht="32.25" customHeight="1">
      <c r="A54" s="24"/>
      <c r="B54" s="41" t="s">
        <v>4</v>
      </c>
      <c r="C54" s="36">
        <v>27</v>
      </c>
    </row>
    <row r="55" spans="1:3" s="37" customFormat="1" ht="32.25" customHeight="1">
      <c r="A55" s="24"/>
      <c r="B55" s="41" t="s">
        <v>69</v>
      </c>
      <c r="C55" s="36">
        <v>5</v>
      </c>
    </row>
    <row r="56" spans="1:3" s="18" customFormat="1" ht="32.25" customHeight="1">
      <c r="A56" s="14">
        <v>19</v>
      </c>
      <c r="B56" s="25" t="s">
        <v>46</v>
      </c>
      <c r="C56" s="28">
        <v>34</v>
      </c>
    </row>
    <row r="57" spans="1:3" s="11" customFormat="1" ht="32.25" customHeight="1">
      <c r="A57" s="16">
        <v>20</v>
      </c>
      <c r="B57" s="21" t="s">
        <v>47</v>
      </c>
      <c r="C57" s="42">
        <f>46+2</f>
        <v>48</v>
      </c>
    </row>
    <row r="58" spans="1:3" s="18" customFormat="1" ht="32.25" customHeight="1">
      <c r="A58" s="14">
        <v>21</v>
      </c>
      <c r="B58" s="21" t="s">
        <v>48</v>
      </c>
      <c r="C58" s="28">
        <f>52-7</f>
        <v>45</v>
      </c>
    </row>
    <row r="59" spans="1:3" s="18" customFormat="1" ht="36" customHeight="1">
      <c r="A59" s="16">
        <v>22</v>
      </c>
      <c r="B59" s="21" t="s">
        <v>54</v>
      </c>
      <c r="C59" s="28">
        <f>2+2</f>
        <v>4</v>
      </c>
    </row>
    <row r="60" spans="1:3" s="18" customFormat="1" ht="51" customHeight="1">
      <c r="A60" s="16">
        <v>23</v>
      </c>
      <c r="B60" s="22" t="s">
        <v>49</v>
      </c>
      <c r="C60" s="28">
        <v>4</v>
      </c>
    </row>
    <row r="61" spans="1:3" s="37" customFormat="1" ht="32.25" customHeight="1">
      <c r="A61" s="20"/>
      <c r="B61" s="40" t="s">
        <v>22</v>
      </c>
      <c r="C61" s="36">
        <v>3</v>
      </c>
    </row>
    <row r="62" spans="1:3" s="37" customFormat="1" ht="38.25" customHeight="1">
      <c r="A62" s="20"/>
      <c r="B62" s="41" t="s">
        <v>50</v>
      </c>
      <c r="C62" s="36">
        <v>1</v>
      </c>
    </row>
    <row r="63" spans="1:3" s="18" customFormat="1" ht="25.5" customHeight="1">
      <c r="A63" s="12" t="s">
        <v>2</v>
      </c>
      <c r="B63" s="27" t="s">
        <v>14</v>
      </c>
      <c r="C63" s="13">
        <f>SUM(C64:C73)</f>
        <v>813</v>
      </c>
    </row>
    <row r="64" spans="1:3" s="11" customFormat="1" ht="32.25" customHeight="1">
      <c r="A64" s="14">
        <v>1</v>
      </c>
      <c r="B64" s="15" t="s">
        <v>15</v>
      </c>
      <c r="C64" s="28">
        <v>87</v>
      </c>
    </row>
    <row r="65" spans="1:3" s="11" customFormat="1" ht="32.25" customHeight="1">
      <c r="A65" s="16">
        <v>2</v>
      </c>
      <c r="B65" s="22" t="s">
        <v>51</v>
      </c>
      <c r="C65" s="28">
        <v>80</v>
      </c>
    </row>
    <row r="66" spans="1:3" s="11" customFormat="1" ht="32.25" customHeight="1">
      <c r="A66" s="14">
        <v>3</v>
      </c>
      <c r="B66" s="22" t="s">
        <v>16</v>
      </c>
      <c r="C66" s="28">
        <v>83</v>
      </c>
    </row>
    <row r="67" spans="1:3" s="11" customFormat="1" ht="32.25" customHeight="1">
      <c r="A67" s="16">
        <v>4</v>
      </c>
      <c r="B67" s="22" t="s">
        <v>17</v>
      </c>
      <c r="C67" s="28">
        <v>81</v>
      </c>
    </row>
    <row r="68" spans="1:3" s="18" customFormat="1" ht="32.25" customHeight="1">
      <c r="A68" s="14">
        <v>5</v>
      </c>
      <c r="B68" s="22" t="s">
        <v>18</v>
      </c>
      <c r="C68" s="28">
        <v>81</v>
      </c>
    </row>
    <row r="69" spans="1:3" s="18" customFormat="1" ht="32.25" customHeight="1">
      <c r="A69" s="16">
        <v>6</v>
      </c>
      <c r="B69" s="22" t="s">
        <v>24</v>
      </c>
      <c r="C69" s="28">
        <v>107</v>
      </c>
    </row>
    <row r="70" spans="1:3" s="11" customFormat="1" ht="32.25" customHeight="1">
      <c r="A70" s="14">
        <v>7</v>
      </c>
      <c r="B70" s="22" t="s">
        <v>19</v>
      </c>
      <c r="C70" s="28">
        <v>82</v>
      </c>
    </row>
    <row r="71" spans="1:3" s="11" customFormat="1" ht="32.25" customHeight="1">
      <c r="A71" s="16">
        <v>8</v>
      </c>
      <c r="B71" s="22" t="s">
        <v>20</v>
      </c>
      <c r="C71" s="28">
        <v>87</v>
      </c>
    </row>
    <row r="72" spans="1:3" s="11" customFormat="1" ht="32.25" customHeight="1">
      <c r="A72" s="14">
        <v>9</v>
      </c>
      <c r="B72" s="22" t="s">
        <v>21</v>
      </c>
      <c r="C72" s="28">
        <v>80</v>
      </c>
    </row>
    <row r="73" spans="1:3" s="26" customFormat="1" ht="32.25" customHeight="1">
      <c r="A73" s="16">
        <v>10</v>
      </c>
      <c r="B73" s="22" t="s">
        <v>55</v>
      </c>
      <c r="C73" s="42">
        <f>42+3</f>
        <v>45</v>
      </c>
    </row>
    <row r="74" spans="1:3" ht="44.25" customHeight="1">
      <c r="A74" s="49" t="s">
        <v>73</v>
      </c>
      <c r="B74" s="50"/>
      <c r="C74" s="33">
        <v>46</v>
      </c>
    </row>
  </sheetData>
  <sheetProtection/>
  <mergeCells count="9">
    <mergeCell ref="A2:B2"/>
    <mergeCell ref="A3:C3"/>
    <mergeCell ref="A4:C4"/>
    <mergeCell ref="A5:C5"/>
    <mergeCell ref="A74:B74"/>
    <mergeCell ref="A9:B9"/>
    <mergeCell ref="C7:C8"/>
    <mergeCell ref="B7:B8"/>
    <mergeCell ref="A7:A8"/>
  </mergeCells>
  <conditionalFormatting sqref="C64:C74 C27:C30 C32:C33 C35:C49 C51:C62 C24:C25 C14:C22 C10:C12">
    <cfRule type="cellIs" priority="2" dxfId="0" operator="equal" stopIfTrue="1">
      <formula>0</formula>
    </cfRule>
  </conditionalFormatting>
  <printOptions/>
  <pageMargins left="0.34" right="0.2" top="0.52" bottom="0.69" header="0.17" footer="0.17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5" customWidth="1"/>
  </cols>
  <sheetData>
    <row r="1" s="1" customFormat="1" ht="15">
      <c r="Q1" s="2"/>
    </row>
    <row r="2" s="1" customFormat="1" ht="14.25"/>
    <row r="3" s="3" customFormat="1" ht="15"/>
    <row r="4" s="3" customFormat="1" ht="15"/>
    <row r="5" spans="1:19" s="3" customFormat="1" ht="23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="3" customFormat="1" ht="15"/>
    <row r="7" spans="1:19" s="3" customFormat="1" ht="29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3" customFormat="1" ht="15">
      <c r="A8" s="55"/>
      <c r="B8" s="55"/>
      <c r="C8" s="5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</sheetData>
  <sheetProtection/>
  <mergeCells count="8">
    <mergeCell ref="A5:S5"/>
    <mergeCell ref="A7:A8"/>
    <mergeCell ref="B7:B8"/>
    <mergeCell ref="C7:C8"/>
    <mergeCell ref="D7:G7"/>
    <mergeCell ref="H7:K7"/>
    <mergeCell ref="L7:O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Admin</cp:lastModifiedBy>
  <cp:lastPrinted>2018-06-05T01:50:58Z</cp:lastPrinted>
  <dcterms:created xsi:type="dcterms:W3CDTF">1996-10-14T23:33:28Z</dcterms:created>
  <dcterms:modified xsi:type="dcterms:W3CDTF">2018-06-06T02:09:11Z</dcterms:modified>
  <cp:category/>
  <cp:version/>
  <cp:contentType/>
  <cp:contentStatus/>
</cp:coreProperties>
</file>